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ЦяКнига" defaultThemeVersion="124226"/>
  <bookViews>
    <workbookView xWindow="120" yWindow="1392" windowWidth="14352" windowHeight="4632" tabRatio="731"/>
  </bookViews>
  <sheets>
    <sheet name="04.01.2016" sheetId="53" r:id="rId1"/>
  </sheets>
  <definedNames>
    <definedName name="_xlnm._FilterDatabase" localSheetId="0" hidden="1">'04.01.2016'!$A$6:$A$7</definedName>
    <definedName name="_xlnm.Print_Area" localSheetId="0">'04.01.2016'!$A$1:$U$98</definedName>
  </definedNames>
  <calcPr calcId="145621"/>
</workbook>
</file>

<file path=xl/calcChain.xml><?xml version="1.0" encoding="utf-8"?>
<calcChain xmlns="http://schemas.openxmlformats.org/spreadsheetml/2006/main">
  <c r="T98" i="53" l="1"/>
  <c r="M98" i="53"/>
  <c r="L98" i="53"/>
  <c r="K98" i="53"/>
  <c r="J98" i="53"/>
  <c r="I98" i="53"/>
  <c r="H98" i="53"/>
  <c r="P97" i="53"/>
  <c r="U97" i="53" s="1"/>
  <c r="O97" i="53"/>
  <c r="N97" i="53"/>
  <c r="P96" i="53"/>
  <c r="U96" i="53" s="1"/>
  <c r="O96" i="53"/>
  <c r="U95" i="53"/>
  <c r="P95" i="53"/>
  <c r="S95" i="53" s="1"/>
  <c r="O95" i="53"/>
  <c r="Q95" i="53" s="1"/>
  <c r="P94" i="53"/>
  <c r="U94" i="53" s="1"/>
  <c r="O94" i="53"/>
  <c r="Q94" i="53" s="1"/>
  <c r="G94" i="53"/>
  <c r="U93" i="53"/>
  <c r="P93" i="53"/>
  <c r="S93" i="53" s="1"/>
  <c r="O93" i="53"/>
  <c r="Q93" i="53" s="1"/>
  <c r="P92" i="53"/>
  <c r="U92" i="53" s="1"/>
  <c r="O92" i="53"/>
  <c r="G92" i="53"/>
  <c r="P91" i="53"/>
  <c r="S91" i="53" s="1"/>
  <c r="O91" i="53"/>
  <c r="P90" i="53"/>
  <c r="U90" i="53" s="1"/>
  <c r="O90" i="53"/>
  <c r="Q90" i="53" s="1"/>
  <c r="G90" i="53"/>
  <c r="U89" i="53"/>
  <c r="P89" i="53"/>
  <c r="S89" i="53" s="1"/>
  <c r="O89" i="53"/>
  <c r="Q89" i="53" s="1"/>
  <c r="N89" i="53"/>
  <c r="P88" i="53"/>
  <c r="S88" i="53" s="1"/>
  <c r="O88" i="53"/>
  <c r="Q88" i="53" s="1"/>
  <c r="N88" i="53"/>
  <c r="G88" i="53"/>
  <c r="P87" i="53"/>
  <c r="S87" i="53" s="1"/>
  <c r="O87" i="53"/>
  <c r="G87" i="53"/>
  <c r="U86" i="53"/>
  <c r="S86" i="53"/>
  <c r="P86" i="53"/>
  <c r="O86" i="53"/>
  <c r="Q86" i="53" s="1"/>
  <c r="N86" i="53"/>
  <c r="U85" i="53"/>
  <c r="S85" i="53"/>
  <c r="Q85" i="53"/>
  <c r="P85" i="53"/>
  <c r="O85" i="53"/>
  <c r="N85" i="53"/>
  <c r="G85" i="53"/>
  <c r="P84" i="53"/>
  <c r="S84" i="53" s="1"/>
  <c r="O84" i="53"/>
  <c r="N84" i="53"/>
  <c r="G84" i="53"/>
  <c r="U83" i="53"/>
  <c r="P83" i="53"/>
  <c r="S83" i="53" s="1"/>
  <c r="O83" i="53"/>
  <c r="Q83" i="53" s="1"/>
  <c r="N83" i="53"/>
  <c r="P82" i="53"/>
  <c r="Q82" i="53" s="1"/>
  <c r="O82" i="53"/>
  <c r="G82" i="53" s="1"/>
  <c r="P81" i="53"/>
  <c r="U81" i="53" s="1"/>
  <c r="O81" i="53"/>
  <c r="Q81" i="53" s="1"/>
  <c r="N81" i="53"/>
  <c r="P80" i="53"/>
  <c r="U80" i="53" s="1"/>
  <c r="O80" i="53"/>
  <c r="Q80" i="53" s="1"/>
  <c r="N80" i="53"/>
  <c r="P79" i="53"/>
  <c r="S79" i="53" s="1"/>
  <c r="O79" i="53"/>
  <c r="N79" i="53"/>
  <c r="G79" i="53"/>
  <c r="P78" i="53"/>
  <c r="S78" i="53" s="1"/>
  <c r="O78" i="53"/>
  <c r="N78" i="53"/>
  <c r="P77" i="53"/>
  <c r="U77" i="53" s="1"/>
  <c r="O77" i="53"/>
  <c r="N77" i="53"/>
  <c r="P76" i="53"/>
  <c r="U76" i="53" s="1"/>
  <c r="O76" i="53"/>
  <c r="Q76" i="53" s="1"/>
  <c r="N76" i="53"/>
  <c r="P75" i="53"/>
  <c r="S75" i="53" s="1"/>
  <c r="O75" i="53"/>
  <c r="N75" i="53"/>
  <c r="G75" i="53"/>
  <c r="P74" i="53"/>
  <c r="S74" i="53" s="1"/>
  <c r="O74" i="53"/>
  <c r="N74" i="53"/>
  <c r="U73" i="53"/>
  <c r="S73" i="53"/>
  <c r="P73" i="53"/>
  <c r="O73" i="53"/>
  <c r="Q73" i="53" s="1"/>
  <c r="N73" i="53"/>
  <c r="S72" i="53"/>
  <c r="Q72" i="53"/>
  <c r="P72" i="53"/>
  <c r="U72" i="53" s="1"/>
  <c r="O72" i="53"/>
  <c r="N72" i="53"/>
  <c r="G72" i="53"/>
  <c r="P71" i="53"/>
  <c r="S71" i="53" s="1"/>
  <c r="O71" i="53"/>
  <c r="N71" i="53"/>
  <c r="G71" i="53"/>
  <c r="U70" i="53"/>
  <c r="P70" i="53"/>
  <c r="S70" i="53" s="1"/>
  <c r="O70" i="53"/>
  <c r="Q70" i="53" s="1"/>
  <c r="N70" i="53"/>
  <c r="U69" i="53"/>
  <c r="S69" i="53"/>
  <c r="P69" i="53"/>
  <c r="O69" i="53"/>
  <c r="Q69" i="53" s="1"/>
  <c r="N69" i="53"/>
  <c r="P68" i="53"/>
  <c r="U68" i="53" s="1"/>
  <c r="O68" i="53"/>
  <c r="N68" i="53"/>
  <c r="G68" i="53"/>
  <c r="P67" i="53"/>
  <c r="S67" i="53" s="1"/>
  <c r="O67" i="53"/>
  <c r="N67" i="53"/>
  <c r="G67" i="53"/>
  <c r="P66" i="53"/>
  <c r="S66" i="53" s="1"/>
  <c r="O66" i="53"/>
  <c r="N66" i="53"/>
  <c r="P65" i="53"/>
  <c r="S65" i="53" s="1"/>
  <c r="O65" i="53"/>
  <c r="N65" i="53"/>
  <c r="P64" i="53"/>
  <c r="U64" i="53" s="1"/>
  <c r="O64" i="53"/>
  <c r="N64" i="53"/>
  <c r="G64" i="53"/>
  <c r="P63" i="53"/>
  <c r="S63" i="53" s="1"/>
  <c r="O63" i="53"/>
  <c r="N63" i="53"/>
  <c r="G63" i="53"/>
  <c r="P62" i="53"/>
  <c r="S62" i="53" s="1"/>
  <c r="O62" i="53"/>
  <c r="N62" i="53"/>
  <c r="U61" i="53"/>
  <c r="S61" i="53"/>
  <c r="P61" i="53"/>
  <c r="O61" i="53"/>
  <c r="Q61" i="53" s="1"/>
  <c r="N61" i="53"/>
  <c r="S60" i="53"/>
  <c r="Q60" i="53"/>
  <c r="P60" i="53"/>
  <c r="U60" i="53" s="1"/>
  <c r="O60" i="53"/>
  <c r="N60" i="53"/>
  <c r="G60" i="53"/>
  <c r="Q59" i="53"/>
  <c r="P59" i="53"/>
  <c r="S59" i="53" s="1"/>
  <c r="O59" i="53"/>
  <c r="N59" i="53"/>
  <c r="G59" i="53"/>
  <c r="U58" i="53"/>
  <c r="P58" i="53"/>
  <c r="S58" i="53" s="1"/>
  <c r="O58" i="53"/>
  <c r="Q58" i="53" s="1"/>
  <c r="N58" i="53"/>
  <c r="U57" i="53"/>
  <c r="S57" i="53"/>
  <c r="P57" i="53"/>
  <c r="O57" i="53"/>
  <c r="Q57" i="53" s="1"/>
  <c r="N57" i="53"/>
  <c r="S56" i="53"/>
  <c r="Q56" i="53"/>
  <c r="P56" i="53"/>
  <c r="U56" i="53" s="1"/>
  <c r="O56" i="53"/>
  <c r="N56" i="53"/>
  <c r="G56" i="53"/>
  <c r="P55" i="53"/>
  <c r="S55" i="53" s="1"/>
  <c r="O55" i="53"/>
  <c r="N55" i="53"/>
  <c r="G55" i="53"/>
  <c r="U54" i="53"/>
  <c r="P54" i="53"/>
  <c r="S54" i="53" s="1"/>
  <c r="O54" i="53"/>
  <c r="Q54" i="53" s="1"/>
  <c r="N54" i="53"/>
  <c r="P53" i="53"/>
  <c r="S53" i="53" s="1"/>
  <c r="O53" i="53"/>
  <c r="N53" i="53"/>
  <c r="P52" i="53"/>
  <c r="U52" i="53" s="1"/>
  <c r="O52" i="53"/>
  <c r="G52" i="53" s="1"/>
  <c r="N52" i="53"/>
  <c r="P51" i="53"/>
  <c r="S51" i="53" s="1"/>
  <c r="O51" i="53"/>
  <c r="Q51" i="53" s="1"/>
  <c r="N51" i="53"/>
  <c r="G51" i="53"/>
  <c r="U50" i="53"/>
  <c r="P50" i="53"/>
  <c r="S50" i="53" s="1"/>
  <c r="O50" i="53"/>
  <c r="Q50" i="53" s="1"/>
  <c r="N50" i="53"/>
  <c r="U49" i="53"/>
  <c r="S49" i="53"/>
  <c r="P49" i="53"/>
  <c r="O49" i="53"/>
  <c r="Q49" i="53" s="1"/>
  <c r="N49" i="53"/>
  <c r="S48" i="53"/>
  <c r="Q48" i="53"/>
  <c r="P48" i="53"/>
  <c r="U48" i="53" s="1"/>
  <c r="O48" i="53"/>
  <c r="N48" i="53"/>
  <c r="U47" i="53"/>
  <c r="P47" i="53"/>
  <c r="S47" i="53" s="1"/>
  <c r="O47" i="53"/>
  <c r="Q47" i="53" s="1"/>
  <c r="N47" i="53"/>
  <c r="S46" i="53"/>
  <c r="P46" i="53"/>
  <c r="U46" i="53" s="1"/>
  <c r="O46" i="53"/>
  <c r="Q46" i="53" s="1"/>
  <c r="N46" i="53"/>
  <c r="G46" i="53"/>
  <c r="P45" i="53"/>
  <c r="U45" i="53" s="1"/>
  <c r="O45" i="53"/>
  <c r="Q45" i="53" s="1"/>
  <c r="N45" i="53"/>
  <c r="G45" i="53"/>
  <c r="P44" i="53"/>
  <c r="S44" i="53" s="1"/>
  <c r="O44" i="53"/>
  <c r="N44" i="53"/>
  <c r="G44" i="53"/>
  <c r="U43" i="53"/>
  <c r="Q43" i="53"/>
  <c r="P43" i="53"/>
  <c r="S43" i="53" s="1"/>
  <c r="N43" i="53"/>
  <c r="G43" i="53"/>
  <c r="P42" i="53"/>
  <c r="U42" i="53" s="1"/>
  <c r="O42" i="53"/>
  <c r="N42" i="53"/>
  <c r="G42" i="53"/>
  <c r="P41" i="53"/>
  <c r="S41" i="53" s="1"/>
  <c r="O41" i="53"/>
  <c r="Q41" i="53" s="1"/>
  <c r="N41" i="53"/>
  <c r="P40" i="53"/>
  <c r="S40" i="53" s="1"/>
  <c r="O40" i="53"/>
  <c r="N40" i="53"/>
  <c r="S39" i="53"/>
  <c r="P39" i="53"/>
  <c r="U39" i="53" s="1"/>
  <c r="O39" i="53"/>
  <c r="Q39" i="53" s="1"/>
  <c r="N39" i="53"/>
  <c r="P38" i="53"/>
  <c r="U38" i="53" s="1"/>
  <c r="O38" i="53"/>
  <c r="Q38" i="53" s="1"/>
  <c r="N38" i="53"/>
  <c r="G38" i="53"/>
  <c r="Q37" i="53"/>
  <c r="P37" i="53"/>
  <c r="S37" i="53" s="1"/>
  <c r="O37" i="53"/>
  <c r="N37" i="53"/>
  <c r="G37" i="53"/>
  <c r="P36" i="53"/>
  <c r="S36" i="53" s="1"/>
  <c r="O36" i="53"/>
  <c r="N36" i="53"/>
  <c r="P35" i="53"/>
  <c r="U35" i="53" s="1"/>
  <c r="O35" i="53"/>
  <c r="N35" i="53"/>
  <c r="U34" i="53"/>
  <c r="S34" i="53"/>
  <c r="Q34" i="53"/>
  <c r="P34" i="53"/>
  <c r="O34" i="53"/>
  <c r="N34" i="53"/>
  <c r="G34" i="53"/>
  <c r="P33" i="53"/>
  <c r="S33" i="53" s="1"/>
  <c r="O33" i="53"/>
  <c r="N33" i="53"/>
  <c r="G33" i="53"/>
  <c r="R32" i="53"/>
  <c r="R98" i="53" s="1"/>
  <c r="P32" i="53"/>
  <c r="S32" i="53" s="1"/>
  <c r="O32" i="53"/>
  <c r="Q32" i="53" s="1"/>
  <c r="N32" i="53"/>
  <c r="P31" i="53"/>
  <c r="S31" i="53" s="1"/>
  <c r="O31" i="53"/>
  <c r="N31" i="53"/>
  <c r="P30" i="53"/>
  <c r="S30" i="53" s="1"/>
  <c r="O30" i="53"/>
  <c r="Q30" i="53" s="1"/>
  <c r="N30" i="53"/>
  <c r="P29" i="53"/>
  <c r="U29" i="53" s="1"/>
  <c r="O29" i="53"/>
  <c r="N29" i="53"/>
  <c r="G29" i="53"/>
  <c r="P28" i="53"/>
  <c r="S28" i="53" s="1"/>
  <c r="O28" i="53"/>
  <c r="N28" i="53"/>
  <c r="G28" i="53"/>
  <c r="P27" i="53"/>
  <c r="S27" i="53" s="1"/>
  <c r="O27" i="53"/>
  <c r="N27" i="53"/>
  <c r="S26" i="53"/>
  <c r="P26" i="53"/>
  <c r="U26" i="53" s="1"/>
  <c r="O26" i="53"/>
  <c r="Q26" i="53" s="1"/>
  <c r="N26" i="53"/>
  <c r="P25" i="53"/>
  <c r="U25" i="53" s="1"/>
  <c r="O25" i="53"/>
  <c r="Q25" i="53" s="1"/>
  <c r="N25" i="53"/>
  <c r="G25" i="53"/>
  <c r="P24" i="53"/>
  <c r="S24" i="53" s="1"/>
  <c r="O24" i="53"/>
  <c r="N24" i="53"/>
  <c r="G24" i="53"/>
  <c r="P23" i="53"/>
  <c r="S23" i="53" s="1"/>
  <c r="O23" i="53"/>
  <c r="Q23" i="53" s="1"/>
  <c r="N23" i="53"/>
  <c r="P22" i="53"/>
  <c r="U22" i="53" s="1"/>
  <c r="O22" i="53"/>
  <c r="N22" i="53"/>
  <c r="P21" i="53"/>
  <c r="O21" i="53"/>
  <c r="Q21" i="53" s="1"/>
  <c r="P20" i="53"/>
  <c r="U20" i="53" s="1"/>
  <c r="O20" i="53"/>
  <c r="N20" i="53"/>
  <c r="P19" i="53"/>
  <c r="S19" i="53" s="1"/>
  <c r="O19" i="53"/>
  <c r="N19" i="53"/>
  <c r="G19" i="53"/>
  <c r="P18" i="53"/>
  <c r="S18" i="53" s="1"/>
  <c r="O18" i="53"/>
  <c r="Q18" i="53" s="1"/>
  <c r="N18" i="53"/>
  <c r="P17" i="53"/>
  <c r="O17" i="53"/>
  <c r="G17" i="53" s="1"/>
  <c r="P16" i="53"/>
  <c r="S16" i="53" s="1"/>
  <c r="O16" i="53"/>
  <c r="N16" i="53"/>
  <c r="P15" i="53"/>
  <c r="U15" i="53" s="1"/>
  <c r="O15" i="53"/>
  <c r="N15" i="53"/>
  <c r="G15" i="53"/>
  <c r="P14" i="53"/>
  <c r="S14" i="53" s="1"/>
  <c r="O14" i="53"/>
  <c r="Q14" i="53" s="1"/>
  <c r="N14" i="53"/>
  <c r="P13" i="53"/>
  <c r="S13" i="53" s="1"/>
  <c r="O13" i="53"/>
  <c r="N13" i="53"/>
  <c r="G13" i="53"/>
  <c r="P12" i="53"/>
  <c r="S12" i="53" s="1"/>
  <c r="O12" i="53"/>
  <c r="N12" i="53"/>
  <c r="G12" i="53"/>
  <c r="P11" i="53"/>
  <c r="O11" i="53"/>
  <c r="Q11" i="53" s="1"/>
  <c r="P10" i="53"/>
  <c r="U10" i="53" s="1"/>
  <c r="O10" i="53"/>
  <c r="Q10" i="53" s="1"/>
  <c r="N10" i="53"/>
  <c r="G10" i="53"/>
  <c r="P9" i="53"/>
  <c r="S9" i="53" s="1"/>
  <c r="O9" i="53"/>
  <c r="Q9" i="53" s="1"/>
  <c r="N9" i="53"/>
  <c r="G9" i="53"/>
  <c r="P8" i="53"/>
  <c r="S8" i="53" s="1"/>
  <c r="O8" i="53"/>
  <c r="N8" i="53"/>
  <c r="P7" i="53"/>
  <c r="S7" i="53" s="1"/>
  <c r="O7" i="53"/>
  <c r="N7" i="53"/>
  <c r="P6" i="53"/>
  <c r="U6" i="53" s="1"/>
  <c r="O6" i="53"/>
  <c r="G6" i="53" s="1"/>
  <c r="N6" i="53"/>
  <c r="U4" i="53"/>
  <c r="S4" i="53"/>
  <c r="Q4" i="53"/>
  <c r="N3" i="53"/>
  <c r="S94" i="53" l="1"/>
  <c r="S81" i="53"/>
  <c r="G80" i="53"/>
  <c r="Q68" i="53"/>
  <c r="Q64" i="53"/>
  <c r="S64" i="53"/>
  <c r="Q29" i="53"/>
  <c r="Q7" i="53"/>
  <c r="Q44" i="53"/>
  <c r="Q97" i="53"/>
  <c r="S97" i="53"/>
  <c r="U88" i="53"/>
  <c r="S90" i="53"/>
  <c r="S80" i="53"/>
  <c r="Q78" i="53"/>
  <c r="U78" i="53"/>
  <c r="Q77" i="53"/>
  <c r="S77" i="53"/>
  <c r="S76" i="53"/>
  <c r="G76" i="53"/>
  <c r="Q74" i="53"/>
  <c r="U74" i="53"/>
  <c r="S68" i="53"/>
  <c r="Q66" i="53"/>
  <c r="U66" i="53"/>
  <c r="Q36" i="53"/>
  <c r="Q31" i="53"/>
  <c r="S25" i="53"/>
  <c r="Q15" i="53"/>
  <c r="Q96" i="53"/>
  <c r="G96" i="53"/>
  <c r="Q92" i="53"/>
  <c r="Q52" i="53"/>
  <c r="Q40" i="53"/>
  <c r="U40" i="53"/>
  <c r="Q35" i="53"/>
  <c r="S35" i="53"/>
  <c r="Q27" i="53"/>
  <c r="Q22" i="53"/>
  <c r="S22" i="53"/>
  <c r="Q20" i="53"/>
  <c r="S20" i="53"/>
  <c r="Q19" i="53"/>
  <c r="S52" i="53"/>
  <c r="Q42" i="53"/>
  <c r="Q16" i="53"/>
  <c r="Q12" i="53"/>
  <c r="Q13" i="53"/>
  <c r="Q8" i="53"/>
  <c r="S92" i="53"/>
  <c r="S96" i="53"/>
  <c r="U65" i="53"/>
  <c r="Q65" i="53"/>
  <c r="O98" i="53"/>
  <c r="G20" i="53"/>
  <c r="Q62" i="53"/>
  <c r="U62" i="53"/>
  <c r="U53" i="53"/>
  <c r="Q53" i="53"/>
  <c r="Q91" i="53"/>
  <c r="U91" i="53"/>
  <c r="N98" i="53"/>
  <c r="S6" i="53"/>
  <c r="U7" i="53"/>
  <c r="S10" i="53"/>
  <c r="U12" i="53"/>
  <c r="G14" i="53"/>
  <c r="S15" i="53"/>
  <c r="U16" i="53"/>
  <c r="Q17" i="53"/>
  <c r="Q24" i="53"/>
  <c r="Q28" i="53"/>
  <c r="S29" i="53"/>
  <c r="U30" i="53"/>
  <c r="G32" i="53"/>
  <c r="Q33" i="53"/>
  <c r="S38" i="53"/>
  <c r="G41" i="53"/>
  <c r="S42" i="53"/>
  <c r="S45" i="53"/>
  <c r="Q55" i="53"/>
  <c r="Q63" i="53"/>
  <c r="Q67" i="53"/>
  <c r="Q71" i="53"/>
  <c r="Q75" i="53"/>
  <c r="Q79" i="53"/>
  <c r="Q84" i="53"/>
  <c r="Q87" i="53"/>
  <c r="Q6" i="53"/>
  <c r="U8" i="53"/>
  <c r="U13" i="53"/>
  <c r="U18" i="53"/>
  <c r="U23" i="53"/>
  <c r="U27" i="53"/>
  <c r="U31" i="53"/>
  <c r="U32" i="53"/>
  <c r="U36" i="53"/>
  <c r="G91" i="53"/>
  <c r="G93" i="53"/>
  <c r="G95" i="53"/>
  <c r="G97" i="53"/>
  <c r="P98" i="53"/>
  <c r="G7" i="53"/>
  <c r="U9" i="53"/>
  <c r="G11" i="53"/>
  <c r="U14" i="53"/>
  <c r="G16" i="53"/>
  <c r="U19" i="53"/>
  <c r="G21" i="53"/>
  <c r="G22" i="53"/>
  <c r="U24" i="53"/>
  <c r="G26" i="53"/>
  <c r="U28" i="53"/>
  <c r="G30" i="53"/>
  <c r="U33" i="53"/>
  <c r="G35" i="53"/>
  <c r="U37" i="53"/>
  <c r="G39" i="53"/>
  <c r="U41" i="53"/>
  <c r="U44" i="53"/>
  <c r="G49" i="53"/>
  <c r="U51" i="53"/>
  <c r="G53" i="53"/>
  <c r="U55" i="53"/>
  <c r="G57" i="53"/>
  <c r="U59" i="53"/>
  <c r="G61" i="53"/>
  <c r="U63" i="53"/>
  <c r="G65" i="53"/>
  <c r="U67" i="53"/>
  <c r="G69" i="53"/>
  <c r="U71" i="53"/>
  <c r="G73" i="53"/>
  <c r="U75" i="53"/>
  <c r="G77" i="53"/>
  <c r="U79" i="53"/>
  <c r="G81" i="53"/>
  <c r="U84" i="53"/>
  <c r="G86" i="53"/>
  <c r="U87" i="53"/>
  <c r="G89" i="53"/>
  <c r="G8" i="53"/>
  <c r="G18" i="53"/>
  <c r="G23" i="53"/>
  <c r="G27" i="53"/>
  <c r="G31" i="53"/>
  <c r="G36" i="53"/>
  <c r="G40" i="53"/>
  <c r="G47" i="53"/>
  <c r="G50" i="53"/>
  <c r="G54" i="53"/>
  <c r="G58" i="53"/>
  <c r="G62" i="53"/>
  <c r="G66" i="53"/>
  <c r="G70" i="53"/>
  <c r="G74" i="53"/>
  <c r="G78" i="53"/>
  <c r="G83" i="53"/>
  <c r="Q98" i="53" l="1"/>
  <c r="G98" i="53"/>
  <c r="S98" i="53"/>
  <c r="U98" i="53"/>
</calcChain>
</file>

<file path=xl/sharedStrings.xml><?xml version="1.0" encoding="utf-8"?>
<sst xmlns="http://schemas.openxmlformats.org/spreadsheetml/2006/main" count="403" uniqueCount="241">
  <si>
    <t>Реквізити контракту (договору)</t>
  </si>
  <si>
    <t>ПІБ адвоката</t>
  </si>
  <si>
    <t>№ з/п</t>
  </si>
  <si>
    <t>у т.ч. для захисту особи, затриманої за підозрою у вчиненні злочину та/або до якої застосовано  запобіжний захід у вигляді тримання під вартою</t>
  </si>
  <si>
    <t>у т.ч. для здійснення захисту за призначенням</t>
  </si>
  <si>
    <t>сума, грн.</t>
  </si>
  <si>
    <t>кількість</t>
  </si>
  <si>
    <t>загальна кількість</t>
  </si>
  <si>
    <t xml:space="preserve">фактичні видатки (зареєстровані та взяті на облік у ДКСУ) </t>
  </si>
  <si>
    <t xml:space="preserve">касові видатки (виплачені) </t>
  </si>
  <si>
    <t xml:space="preserve">кредиторська заборгованість </t>
  </si>
  <si>
    <t>сума, що підлягає оплаті за прийнятими актами, грн.</t>
  </si>
  <si>
    <t>Загальна сума за контрактом адвоката</t>
  </si>
  <si>
    <t>Організаційна форма адвокатської діяльності (індивідуально, адвокатське бюро, адвокатське об’єднання)</t>
  </si>
  <si>
    <t>Назва адвокатського бюро чи адвокатського об’єднання</t>
  </si>
  <si>
    <t>Видатки та зобов’язання за прийнятими центром звітами про виконання доручень, виданих адвокату протягом бюджетного періоду</t>
  </si>
  <si>
    <t>Доручення, видані адвокату протягом бюджетного періоду, за якими центром прийнято звіти</t>
  </si>
  <si>
    <t>Доручення, видані адвокату протягом бюджетного періоду</t>
  </si>
  <si>
    <t>Всього:</t>
  </si>
  <si>
    <t>кількість актів, прийнятих центром</t>
  </si>
  <si>
    <t>кількість доручень, термін дії яких закінчено/які скасовано</t>
  </si>
  <si>
    <t xml:space="preserve">Аносов Юрій Валентинович </t>
  </si>
  <si>
    <t>смт В.Лепетиха</t>
  </si>
  <si>
    <t xml:space="preserve">Антипенко Віктор Павлович </t>
  </si>
  <si>
    <t>Антонович Наталія Анатоліївна</t>
  </si>
  <si>
    <t>м. Цюрупинськ</t>
  </si>
  <si>
    <t xml:space="preserve">Бітюра Анатолій Анатолійович </t>
  </si>
  <si>
    <t>м. Таврійськ</t>
  </si>
  <si>
    <t>Блонський Денис Миколайович</t>
  </si>
  <si>
    <t>м. Херсон</t>
  </si>
  <si>
    <t xml:space="preserve">Болтушенко Дмитро Володимирович </t>
  </si>
  <si>
    <t xml:space="preserve">смт Білозерка </t>
  </si>
  <si>
    <t>Бордун Вікторія Олександрівна</t>
  </si>
  <si>
    <t>м.Нова Каховка</t>
  </si>
  <si>
    <t xml:space="preserve">Бондар Володимир Борисович </t>
  </si>
  <si>
    <t>м. Генічеськ</t>
  </si>
  <si>
    <t xml:space="preserve">Васильєва Маргарита Володимирівна </t>
  </si>
  <si>
    <t>Вознюк Галина Миколаївна</t>
  </si>
  <si>
    <t>м. Каховка</t>
  </si>
  <si>
    <t xml:space="preserve">Галига Олександр Володимирович </t>
  </si>
  <si>
    <t>смт Високопілля</t>
  </si>
  <si>
    <t xml:space="preserve">Голубцов Анатолій Геннадійович </t>
  </si>
  <si>
    <t xml:space="preserve">Гончаров Михайло Васильович </t>
  </si>
  <si>
    <t xml:space="preserve">Горішній Олег Олександрович </t>
  </si>
  <si>
    <t xml:space="preserve">Горощенко Любов Володимирівна </t>
  </si>
  <si>
    <t xml:space="preserve">Гринечко Сергій Богданович </t>
  </si>
  <si>
    <t>Груша Марина Дмитрівна</t>
  </si>
  <si>
    <t>м. Берислав</t>
  </si>
  <si>
    <t xml:space="preserve">Дубейко Сергій Миколайович </t>
  </si>
  <si>
    <t>Дубков Василь Іванович</t>
  </si>
  <si>
    <t xml:space="preserve">Жукова Людмила Федорівна </t>
  </si>
  <si>
    <t xml:space="preserve">Зайцев Микола Павлович </t>
  </si>
  <si>
    <t>смт Новотроїцьке</t>
  </si>
  <si>
    <t>Зварич Євгеній Григорович</t>
  </si>
  <si>
    <t>Зінкевич Дмитро Сергійович</t>
  </si>
  <si>
    <t>м. Нова Каховка</t>
  </si>
  <si>
    <t xml:space="preserve">Іванов Сергій Сергійович </t>
  </si>
  <si>
    <t>Іоніді Костянтин Володимирович</t>
  </si>
  <si>
    <t xml:space="preserve">Клецько Юрій Семенович </t>
  </si>
  <si>
    <t>Коваленко Володимир Федорович</t>
  </si>
  <si>
    <t>cмт Ніжні Сірогози</t>
  </si>
  <si>
    <t xml:space="preserve">Кравченко Геннадій Іванович </t>
  </si>
  <si>
    <t xml:space="preserve">Кривоносов Ігор Володимирович </t>
  </si>
  <si>
    <t xml:space="preserve">Кузнецова Олена Геннадіївна </t>
  </si>
  <si>
    <t xml:space="preserve">Кузнецов Геннадій Іванович </t>
  </si>
  <si>
    <t>Купчак Сергій Богданович</t>
  </si>
  <si>
    <t xml:space="preserve">Кушнеренко Тамара Валеріївна </t>
  </si>
  <si>
    <t>смт Каланчак</t>
  </si>
  <si>
    <t>Литвиненко Євгеній Олександрович</t>
  </si>
  <si>
    <t>м. Скадовськ</t>
  </si>
  <si>
    <t>Лук’янченко Максим Володимирович</t>
  </si>
  <si>
    <t>м. Гола Пристань</t>
  </si>
  <si>
    <t>Мальцев Яків Михайлович</t>
  </si>
  <si>
    <t xml:space="preserve">Марухненко Ірина Петрівна </t>
  </si>
  <si>
    <t>Марченков Іван Іванович</t>
  </si>
  <si>
    <t>Назаров Сергій Олександрович</t>
  </si>
  <si>
    <t>Нікітін Руслан Валерійович</t>
  </si>
  <si>
    <t>Остапенко Андрій Васильович</t>
  </si>
  <si>
    <t xml:space="preserve">Охлопков Іван Олександрович </t>
  </si>
  <si>
    <t xml:space="preserve">Охлопков Олександр Іванович </t>
  </si>
  <si>
    <t>Панчук Наталія Валеріївна</t>
  </si>
  <si>
    <t xml:space="preserve">Петренко Тарас Володимирович </t>
  </si>
  <si>
    <t>смт В.Олександрівка</t>
  </si>
  <si>
    <t>Петряєв Володимир Вікторович</t>
  </si>
  <si>
    <t>Попович Анатолій Володимирович</t>
  </si>
  <si>
    <t>Протасов Євгеній Васильович</t>
  </si>
  <si>
    <t xml:space="preserve">Проценко Микола Вікторович </t>
  </si>
  <si>
    <t xml:space="preserve">Радінович Володимир Ігорович </t>
  </si>
  <si>
    <t xml:space="preserve">Рєбров Єгор Сергійович </t>
  </si>
  <si>
    <t>Савченко Валентина Борисівна</t>
  </si>
  <si>
    <t xml:space="preserve">Теплова Яна Сергіївна </t>
  </si>
  <si>
    <t>смт Білозерка</t>
  </si>
  <si>
    <t>Токаленко Валентина Михайлівна</t>
  </si>
  <si>
    <t xml:space="preserve">Шадманов Камілжан Шейфутдинович </t>
  </si>
  <si>
    <t>індивідуальна</t>
  </si>
  <si>
    <t>Бєла Євгенія Юріївна</t>
  </si>
  <si>
    <t>м.Херсон</t>
  </si>
  <si>
    <t>адвокатське бюро</t>
  </si>
  <si>
    <t>Бурлай Дмитро Валерійович</t>
  </si>
  <si>
    <t>смт Нововоронцовка</t>
  </si>
  <si>
    <t>Гагуліна Олена Миколаївна</t>
  </si>
  <si>
    <t xml:space="preserve">Херсонська колегія адвокатів </t>
  </si>
  <si>
    <t>Пацалова Тамара Валеріївна</t>
  </si>
  <si>
    <t>Подшибякін Ян Євгенович</t>
  </si>
  <si>
    <t>Твердохлеб Олена Валеріївна</t>
  </si>
  <si>
    <t>Токарєва Інна Віталіївна</t>
  </si>
  <si>
    <t>м.Генічеськ</t>
  </si>
  <si>
    <t>адвокатське об`єднання</t>
  </si>
  <si>
    <t xml:space="preserve">Таврійська адвокатська колегія </t>
  </si>
  <si>
    <t>Дмитро Болтушенко і партнери</t>
  </si>
  <si>
    <t>Проценко</t>
  </si>
  <si>
    <t>Юридична консультація Комсомольського району м.Херсона</t>
  </si>
  <si>
    <t>Юридична консультація Комсомольського району  м.Херсона</t>
  </si>
  <si>
    <t>Панчук Микола Олексійович</t>
  </si>
  <si>
    <t>20.02.2015 № 1</t>
  </si>
  <si>
    <t>20.02.2015 № 2</t>
  </si>
  <si>
    <t>20.02.2015 № 3</t>
  </si>
  <si>
    <t>20.02.2015 № 4</t>
  </si>
  <si>
    <t>20.02.2015 № 7</t>
  </si>
  <si>
    <t>20.02.2015 № 5</t>
  </si>
  <si>
    <t>20.02.2015 № 8</t>
  </si>
  <si>
    <t>20.02.2015 № 10</t>
  </si>
  <si>
    <t>20.02.2015 № 11</t>
  </si>
  <si>
    <t>20.02.2015 № 12</t>
  </si>
  <si>
    <t>20.02.2015 № 13</t>
  </si>
  <si>
    <t>20.02.2015 № 14</t>
  </si>
  <si>
    <t>20.02.2015 № 15</t>
  </si>
  <si>
    <t>20.02.2015 № 16</t>
  </si>
  <si>
    <t>20.02.2015 № 17</t>
  </si>
  <si>
    <t>20.02.2015 № 18</t>
  </si>
  <si>
    <t>20.02.2015 № 19</t>
  </si>
  <si>
    <t>20.02.2015 № 20</t>
  </si>
  <si>
    <t>20.02.2015 № 21</t>
  </si>
  <si>
    <t>20.02.2015 № 22</t>
  </si>
  <si>
    <t>20.02.2015 № 23</t>
  </si>
  <si>
    <t>20.02.2015 № 24</t>
  </si>
  <si>
    <t>20.02.2015 № 25</t>
  </si>
  <si>
    <t>20.02.2015 № 26</t>
  </si>
  <si>
    <t>20.02.2015 № 28</t>
  </si>
  <si>
    <t>20.02.2015 № 29</t>
  </si>
  <si>
    <t>20.02.2015 № 30</t>
  </si>
  <si>
    <t>20.02.2015 № 31</t>
  </si>
  <si>
    <t>20.02.2015 № 34</t>
  </si>
  <si>
    <t>20.02.2015 № 33</t>
  </si>
  <si>
    <t>20.02.2015 № 35</t>
  </si>
  <si>
    <t>20.02.2015 № 36</t>
  </si>
  <si>
    <t>20.02.2015 № 37</t>
  </si>
  <si>
    <t>20.02.2015 № 38</t>
  </si>
  <si>
    <t>20.02.2015 № 39</t>
  </si>
  <si>
    <t>20.02.2015 № 40</t>
  </si>
  <si>
    <t>20.02.2015 № 41</t>
  </si>
  <si>
    <t>20.02.2015 № 42</t>
  </si>
  <si>
    <t>20.02.2015 № 43</t>
  </si>
  <si>
    <t>20.02.2015 № 44</t>
  </si>
  <si>
    <t>20.02.2015 № 45</t>
  </si>
  <si>
    <t>20.02.2015 № 46</t>
  </si>
  <si>
    <t>20.02.2015 № 47</t>
  </si>
  <si>
    <t>20.02.2015 № 48</t>
  </si>
  <si>
    <t>20.02.2015 № 49</t>
  </si>
  <si>
    <t>20.02.2015 № 50</t>
  </si>
  <si>
    <t>20.02.2015 № 51</t>
  </si>
  <si>
    <t>20.02.2015 № 52</t>
  </si>
  <si>
    <t>20.02.2015 № 53</t>
  </si>
  <si>
    <t>20.02.2015 № 54</t>
  </si>
  <si>
    <t>20.02.2015 № 55</t>
  </si>
  <si>
    <t>20.02.2015 № 56</t>
  </si>
  <si>
    <t>20.02.2015 № 57</t>
  </si>
  <si>
    <t>20.02.2015 № 58</t>
  </si>
  <si>
    <t>20.02.2015 № 59</t>
  </si>
  <si>
    <t>20.02.2015 № 60</t>
  </si>
  <si>
    <t>20.02.2015 № 61</t>
  </si>
  <si>
    <t>20.02.2015 № 62</t>
  </si>
  <si>
    <t>20.02.2015 № 64</t>
  </si>
  <si>
    <t>Тільненко Владислав Володимирович</t>
  </si>
  <si>
    <t>26.02.2015 № 6</t>
  </si>
  <si>
    <t>Константінов Євгеній Олександрович</t>
  </si>
  <si>
    <t>Район, місто обласного значення, де знаходиться робоче місце адвоката (за ЄРАУ)</t>
  </si>
  <si>
    <t>25.03.2015 № 63</t>
  </si>
  <si>
    <t>25.03.2015 № 27</t>
  </si>
  <si>
    <t>25.03.2015 № 65</t>
  </si>
  <si>
    <t>Кудрик Андрій Іванович</t>
  </si>
  <si>
    <t>Бакарасєва Ірина Олегівна</t>
  </si>
  <si>
    <t>Вознюк Олександр Віталійович</t>
  </si>
  <si>
    <t>Дубков Іван Степанович</t>
  </si>
  <si>
    <t>Задорожна Марія Володимирівна</t>
  </si>
  <si>
    <t>Казус Олександр Васильович</t>
  </si>
  <si>
    <t>Калімбет Тетяна Адамівна</t>
  </si>
  <si>
    <t>Кузьменко Олексій Анатолійович</t>
  </si>
  <si>
    <t>Лозенко Тетяна Олександрівна</t>
  </si>
  <si>
    <t>Морозенко Олена Георгіївна</t>
  </si>
  <si>
    <t>Станчук Андрій Юрійович</t>
  </si>
  <si>
    <t>Соколовський Сергій Анатолійович</t>
  </si>
  <si>
    <t xml:space="preserve">Форощук Людмила Анатоліївна </t>
  </si>
  <si>
    <t>Чиж Микола Олександрович</t>
  </si>
  <si>
    <t>Швець Аркадій Іванович</t>
  </si>
  <si>
    <t>Шилін Євген Юрійович</t>
  </si>
  <si>
    <t>08.05.2015 № 66</t>
  </si>
  <si>
    <t>15.05.2015 № 67</t>
  </si>
  <si>
    <t>15.05.2015 № 71</t>
  </si>
  <si>
    <t>15.05.2015 № 73</t>
  </si>
  <si>
    <t>15.05.2015 № 74</t>
  </si>
  <si>
    <t>15.05.2015 № 75</t>
  </si>
  <si>
    <t>15.05.2015 № 77</t>
  </si>
  <si>
    <t>15.05.2015 № 76</t>
  </si>
  <si>
    <t>15.05.2015 № 79</t>
  </si>
  <si>
    <t>15.05.2015 № 80</t>
  </si>
  <si>
    <t>15.05.2015 № 81</t>
  </si>
  <si>
    <t>11.06.2015 № 9</t>
  </si>
  <si>
    <t>24.06.2015 № 70</t>
  </si>
  <si>
    <t>22.05.2015 № 72</t>
  </si>
  <si>
    <t>27.04.2015 № 32</t>
  </si>
  <si>
    <t>04.06.2015 № 78</t>
  </si>
  <si>
    <t>27.07.2015 № 82</t>
  </si>
  <si>
    <t>15.05.2015 № 69</t>
  </si>
  <si>
    <t>Риженко Денис Олегович</t>
  </si>
  <si>
    <t>Бібік Артем Віталійович</t>
  </si>
  <si>
    <t>Дяченко Ярослав Миколайович</t>
  </si>
  <si>
    <t>Ковальова Ірина Василівна</t>
  </si>
  <si>
    <t>Колосов Микола Анатолійович</t>
  </si>
  <si>
    <t>Лагода Анатолій Анатолійович</t>
  </si>
  <si>
    <t>Пестрецова Римма Геннадіївна</t>
  </si>
  <si>
    <t>Хащініна Галина Олександрівна</t>
  </si>
  <si>
    <t>05.11.2015 № 88</t>
  </si>
  <si>
    <t>Стукан Юлія Олегівна</t>
  </si>
  <si>
    <t>05.11.2015 № 89</t>
  </si>
  <si>
    <t>05.11.2015 № 87</t>
  </si>
  <si>
    <t>05.11.2015 № 86</t>
  </si>
  <si>
    <t>05.11.2015 № 85</t>
  </si>
  <si>
    <t>05.11.2015 № 84</t>
  </si>
  <si>
    <t>05.11.2015 № 83</t>
  </si>
  <si>
    <t>02.11.2015 № 90</t>
  </si>
  <si>
    <t>АО "МІМІР"</t>
  </si>
  <si>
    <t>смт Нижні Сірогози</t>
  </si>
  <si>
    <t>Суворовська юридична консультація м.Херсона</t>
  </si>
  <si>
    <t xml:space="preserve">                                                                                                           </t>
  </si>
  <si>
    <t>Петренко Антон Павлович</t>
  </si>
  <si>
    <t>16.11.2015 № 92</t>
  </si>
  <si>
    <t xml:space="preserve">Краснова Ірина Володимирівна </t>
  </si>
  <si>
    <t>16.11.2015 № 91</t>
  </si>
  <si>
    <t>15.05.2015 № 68</t>
  </si>
  <si>
    <r>
      <t xml:space="preserve">Оперативна інформація Регіонального центру з надання безоплатної вторинної правової допомоги у Херсонській області
щодо доручень, </t>
    </r>
    <r>
      <rPr>
        <b/>
        <u/>
        <sz val="11"/>
        <rFont val="Calibri"/>
        <family val="2"/>
        <charset val="204"/>
        <scheme val="minor"/>
      </rPr>
      <t>виданих у поточному бюджетному періоді</t>
    </r>
    <r>
      <rPr>
        <b/>
        <sz val="11"/>
        <rFont val="Calibri"/>
        <family val="2"/>
        <charset val="204"/>
        <scheme val="minor"/>
      </rPr>
      <t xml:space="preserve"> адвокатам, які надають безоплатну вторинну правову допомогу, оплати їх послуг та відшкодування витрат
станом на 04.01.2016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</si>
</sst>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1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/>
    <xf numFmtId="2" fontId="1" fillId="0" borderId="0" xfId="0" applyNumberFormat="1" applyFont="1" applyFill="1" applyBorder="1" applyAlignment="1"/>
    <xf numFmtId="0" fontId="1" fillId="0" borderId="0" xfId="0" applyFont="1" applyFill="1" applyAlignment="1"/>
    <xf numFmtId="1" fontId="1" fillId="0" borderId="0" xfId="0" applyNumberFormat="1" applyFont="1" applyFill="1" applyBorder="1"/>
    <xf numFmtId="2" fontId="1" fillId="0" borderId="0" xfId="0" applyNumberFormat="1" applyFont="1" applyFill="1"/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Fill="1" applyBorder="1"/>
    <xf numFmtId="0" fontId="2" fillId="0" borderId="4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2"/>
  <sheetViews>
    <sheetView tabSelected="1" zoomScaleSheetLayoutView="130" workbookViewId="0">
      <selection sqref="A1:U1"/>
    </sheetView>
  </sheetViews>
  <sheetFormatPr defaultColWidth="9.6640625" defaultRowHeight="13.8" x14ac:dyDescent="0.3"/>
  <cols>
    <col min="1" max="1" width="6" style="6" bestFit="1" customWidth="1"/>
    <col min="2" max="2" width="22.109375" style="6" customWidth="1"/>
    <col min="3" max="3" width="26.109375" style="6" customWidth="1"/>
    <col min="4" max="4" width="32.44140625" style="6" customWidth="1"/>
    <col min="5" max="5" width="18.44140625" style="6" customWidth="1"/>
    <col min="6" max="6" width="17.109375" style="6" customWidth="1"/>
    <col min="7" max="7" width="11.33203125" style="6" customWidth="1"/>
    <col min="8" max="8" width="9.6640625" style="6"/>
    <col min="9" max="9" width="11.44140625" style="6" customWidth="1"/>
    <col min="10" max="14" width="9.6640625" style="6"/>
    <col min="15" max="15" width="10.44140625" style="20" customWidth="1"/>
    <col min="16" max="16" width="11.109375" style="20" customWidth="1"/>
    <col min="17" max="17" width="9.6640625" style="6"/>
    <col min="18" max="18" width="10.6640625" style="20" customWidth="1"/>
    <col min="19" max="19" width="11" style="6" customWidth="1"/>
    <col min="20" max="20" width="9.6640625" style="20"/>
    <col min="21" max="21" width="11.33203125" style="6" customWidth="1"/>
    <col min="22" max="16384" width="9.6640625" style="6"/>
  </cols>
  <sheetData>
    <row r="1" spans="1:32" s="11" customFormat="1" ht="61.5" customHeight="1" x14ac:dyDescent="0.3">
      <c r="A1" s="45" t="s">
        <v>240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7"/>
      <c r="M1" s="47"/>
      <c r="N1" s="47"/>
      <c r="O1" s="47"/>
      <c r="P1" s="47"/>
      <c r="Q1" s="47"/>
      <c r="R1" s="47"/>
      <c r="S1" s="47"/>
      <c r="T1" s="47"/>
      <c r="U1" s="48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s="11" customFormat="1" ht="44.25" customHeight="1" x14ac:dyDescent="0.3">
      <c r="A2" s="41" t="s">
        <v>2</v>
      </c>
      <c r="B2" s="41" t="s">
        <v>13</v>
      </c>
      <c r="C2" s="41" t="s">
        <v>14</v>
      </c>
      <c r="D2" s="41" t="s">
        <v>1</v>
      </c>
      <c r="E2" s="41" t="s">
        <v>176</v>
      </c>
      <c r="F2" s="41" t="s">
        <v>0</v>
      </c>
      <c r="G2" s="41" t="s">
        <v>12</v>
      </c>
      <c r="H2" s="41" t="s">
        <v>17</v>
      </c>
      <c r="I2" s="41"/>
      <c r="J2" s="49"/>
      <c r="K2" s="41" t="s">
        <v>16</v>
      </c>
      <c r="L2" s="41"/>
      <c r="M2" s="41"/>
      <c r="N2" s="41"/>
      <c r="O2" s="41"/>
      <c r="P2" s="41" t="s">
        <v>15</v>
      </c>
      <c r="Q2" s="41"/>
      <c r="R2" s="41"/>
      <c r="S2" s="41"/>
      <c r="T2" s="41"/>
      <c r="U2" s="4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ht="41.25" customHeight="1" x14ac:dyDescent="0.3">
      <c r="A3" s="41"/>
      <c r="B3" s="41"/>
      <c r="C3" s="41"/>
      <c r="D3" s="41"/>
      <c r="E3" s="41"/>
      <c r="F3" s="41"/>
      <c r="G3" s="41"/>
      <c r="H3" s="41" t="s">
        <v>7</v>
      </c>
      <c r="I3" s="41" t="s">
        <v>3</v>
      </c>
      <c r="J3" s="41" t="s">
        <v>4</v>
      </c>
      <c r="K3" s="40" t="s">
        <v>6</v>
      </c>
      <c r="L3" s="40" t="s">
        <v>19</v>
      </c>
      <c r="M3" s="40" t="s">
        <v>20</v>
      </c>
      <c r="N3" s="40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42" t="s">
        <v>11</v>
      </c>
      <c r="P3" s="40" t="s">
        <v>8</v>
      </c>
      <c r="Q3" s="40"/>
      <c r="R3" s="40" t="s">
        <v>9</v>
      </c>
      <c r="S3" s="40"/>
      <c r="T3" s="40" t="s">
        <v>10</v>
      </c>
      <c r="U3" s="40"/>
      <c r="V3" s="36"/>
      <c r="W3" s="36"/>
      <c r="X3" s="36"/>
      <c r="Y3" s="36"/>
      <c r="Z3" s="44"/>
      <c r="AA3" s="36"/>
      <c r="AB3" s="36"/>
      <c r="AC3" s="36"/>
      <c r="AD3" s="36"/>
      <c r="AE3" s="36"/>
      <c r="AF3" s="36"/>
    </row>
    <row r="4" spans="1:32" ht="170.4" customHeight="1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3"/>
      <c r="P4" s="29" t="s">
        <v>5</v>
      </c>
      <c r="Q4" s="27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29" t="s">
        <v>5</v>
      </c>
      <c r="S4" s="27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29" t="s">
        <v>5</v>
      </c>
      <c r="U4" s="27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  <c r="V4" s="36"/>
      <c r="W4" s="36"/>
      <c r="X4" s="36"/>
      <c r="Y4" s="36"/>
      <c r="Z4" s="44"/>
      <c r="AA4" s="30"/>
      <c r="AB4" s="28"/>
      <c r="AC4" s="30"/>
      <c r="AD4" s="28"/>
      <c r="AE4" s="30"/>
      <c r="AF4" s="28"/>
    </row>
    <row r="5" spans="1:32" x14ac:dyDescent="0.3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x14ac:dyDescent="0.3">
      <c r="A6" s="4">
        <v>1</v>
      </c>
      <c r="B6" s="2" t="s">
        <v>94</v>
      </c>
      <c r="C6" s="7"/>
      <c r="D6" s="1" t="s">
        <v>21</v>
      </c>
      <c r="E6" s="2" t="s">
        <v>22</v>
      </c>
      <c r="F6" s="3" t="s">
        <v>114</v>
      </c>
      <c r="G6" s="4">
        <f>O6</f>
        <v>28305.5</v>
      </c>
      <c r="H6" s="27">
        <v>36</v>
      </c>
      <c r="I6" s="27">
        <v>6</v>
      </c>
      <c r="J6" s="27">
        <v>29</v>
      </c>
      <c r="K6" s="27">
        <v>18</v>
      </c>
      <c r="L6" s="27">
        <v>33</v>
      </c>
      <c r="M6" s="27">
        <v>0</v>
      </c>
      <c r="N6" s="13">
        <f t="shared" ref="N6:N81" si="0">IF(H6=0,0,K6/H6)*100</f>
        <v>50</v>
      </c>
      <c r="O6" s="27">
        <f t="shared" ref="O6:O7" si="1">R6+T6</f>
        <v>28305.5</v>
      </c>
      <c r="P6" s="27">
        <f t="shared" ref="P6:P11" si="2">R6+T6</f>
        <v>28305.5</v>
      </c>
      <c r="Q6" s="13">
        <f t="shared" ref="Q6:Q98" si="3">IF(O6=0,0,P6/O6)*100</f>
        <v>100</v>
      </c>
      <c r="R6" s="27">
        <v>28305.5</v>
      </c>
      <c r="S6" s="13">
        <f t="shared" ref="S6:S98" si="4">IF(P6=0,0,R6/P6)*100</f>
        <v>100</v>
      </c>
      <c r="T6" s="27">
        <v>0</v>
      </c>
      <c r="U6" s="13">
        <f t="shared" ref="U6:U98" si="5">IF(P6=0,0,T6/P6)*100</f>
        <v>0</v>
      </c>
      <c r="V6" s="14"/>
      <c r="W6" s="14"/>
      <c r="X6" s="14"/>
      <c r="Y6" s="15"/>
      <c r="Z6" s="15"/>
      <c r="AA6" s="15"/>
      <c r="AB6" s="15"/>
      <c r="AC6" s="15"/>
      <c r="AD6" s="15"/>
      <c r="AE6" s="15"/>
      <c r="AF6" s="15"/>
    </row>
    <row r="7" spans="1:32" x14ac:dyDescent="0.3">
      <c r="A7" s="4">
        <v>2</v>
      </c>
      <c r="B7" s="2" t="s">
        <v>94</v>
      </c>
      <c r="C7" s="7"/>
      <c r="D7" s="1" t="s">
        <v>23</v>
      </c>
      <c r="E7" s="2" t="s">
        <v>22</v>
      </c>
      <c r="F7" s="3" t="s">
        <v>115</v>
      </c>
      <c r="G7" s="4">
        <f t="shared" ref="G7:G97" si="6">O7</f>
        <v>42356.800000000003</v>
      </c>
      <c r="H7" s="27">
        <v>43</v>
      </c>
      <c r="I7" s="27">
        <v>8</v>
      </c>
      <c r="J7" s="27">
        <v>33</v>
      </c>
      <c r="K7" s="27">
        <v>36</v>
      </c>
      <c r="L7" s="27">
        <v>70</v>
      </c>
      <c r="M7" s="27">
        <v>0</v>
      </c>
      <c r="N7" s="13">
        <f t="shared" si="0"/>
        <v>83.720930232558146</v>
      </c>
      <c r="O7" s="27">
        <f t="shared" si="1"/>
        <v>42356.800000000003</v>
      </c>
      <c r="P7" s="27">
        <f t="shared" si="2"/>
        <v>42356.800000000003</v>
      </c>
      <c r="Q7" s="13">
        <f t="shared" si="3"/>
        <v>100</v>
      </c>
      <c r="R7" s="27">
        <v>42356.800000000003</v>
      </c>
      <c r="S7" s="13">
        <f t="shared" si="4"/>
        <v>100</v>
      </c>
      <c r="T7" s="27">
        <v>0</v>
      </c>
      <c r="U7" s="13">
        <f t="shared" si="5"/>
        <v>0</v>
      </c>
      <c r="V7" s="14"/>
      <c r="W7" s="14"/>
      <c r="X7" s="14"/>
      <c r="Y7" s="15"/>
      <c r="Z7" s="15"/>
      <c r="AA7" s="15"/>
      <c r="AB7" s="15"/>
      <c r="AC7" s="15"/>
      <c r="AD7" s="15"/>
      <c r="AE7" s="15"/>
      <c r="AF7" s="15"/>
    </row>
    <row r="8" spans="1:32" x14ac:dyDescent="0.3">
      <c r="A8" s="4">
        <v>3</v>
      </c>
      <c r="B8" s="2" t="s">
        <v>94</v>
      </c>
      <c r="C8" s="7"/>
      <c r="D8" s="1" t="s">
        <v>24</v>
      </c>
      <c r="E8" s="2" t="s">
        <v>25</v>
      </c>
      <c r="F8" s="3" t="s">
        <v>116</v>
      </c>
      <c r="G8" s="4">
        <f t="shared" si="6"/>
        <v>71833.240000000005</v>
      </c>
      <c r="H8" s="27">
        <v>100</v>
      </c>
      <c r="I8" s="27">
        <v>19</v>
      </c>
      <c r="J8" s="27">
        <v>59</v>
      </c>
      <c r="K8" s="27">
        <v>63</v>
      </c>
      <c r="L8" s="27">
        <v>77</v>
      </c>
      <c r="M8" s="27">
        <v>2</v>
      </c>
      <c r="N8" s="13">
        <f t="shared" si="0"/>
        <v>63</v>
      </c>
      <c r="O8" s="27">
        <f>R8+T8</f>
        <v>71833.240000000005</v>
      </c>
      <c r="P8" s="27">
        <f t="shared" si="2"/>
        <v>71833.240000000005</v>
      </c>
      <c r="Q8" s="13">
        <f t="shared" si="3"/>
        <v>100</v>
      </c>
      <c r="R8" s="27">
        <v>71833.240000000005</v>
      </c>
      <c r="S8" s="13">
        <f t="shared" si="4"/>
        <v>100</v>
      </c>
      <c r="T8" s="27">
        <v>0</v>
      </c>
      <c r="U8" s="13">
        <f t="shared" si="5"/>
        <v>0</v>
      </c>
      <c r="V8" s="14"/>
      <c r="W8" s="14"/>
      <c r="X8" s="14"/>
      <c r="Y8" s="15"/>
      <c r="Z8" s="15"/>
      <c r="AA8" s="15"/>
      <c r="AB8" s="15"/>
      <c r="AC8" s="15"/>
      <c r="AD8" s="15"/>
      <c r="AE8" s="15"/>
      <c r="AF8" s="15"/>
    </row>
    <row r="9" spans="1:32" x14ac:dyDescent="0.3">
      <c r="A9" s="4">
        <v>4</v>
      </c>
      <c r="B9" s="2" t="s">
        <v>94</v>
      </c>
      <c r="C9" s="7"/>
      <c r="D9" s="1" t="s">
        <v>181</v>
      </c>
      <c r="E9" s="2" t="s">
        <v>96</v>
      </c>
      <c r="F9" s="3" t="s">
        <v>197</v>
      </c>
      <c r="G9" s="4">
        <f t="shared" si="6"/>
        <v>0</v>
      </c>
      <c r="H9" s="27">
        <v>17</v>
      </c>
      <c r="I9" s="27">
        <v>3</v>
      </c>
      <c r="J9" s="27">
        <v>9</v>
      </c>
      <c r="K9" s="27">
        <v>0</v>
      </c>
      <c r="L9" s="27">
        <v>0</v>
      </c>
      <c r="M9" s="27">
        <v>0</v>
      </c>
      <c r="N9" s="13">
        <f t="shared" si="0"/>
        <v>0</v>
      </c>
      <c r="O9" s="27">
        <f>R9+T9</f>
        <v>0</v>
      </c>
      <c r="P9" s="27">
        <f t="shared" si="2"/>
        <v>0</v>
      </c>
      <c r="Q9" s="13">
        <f t="shared" si="3"/>
        <v>0</v>
      </c>
      <c r="R9" s="27">
        <v>0</v>
      </c>
      <c r="S9" s="13">
        <f t="shared" si="4"/>
        <v>0</v>
      </c>
      <c r="T9" s="27">
        <v>0</v>
      </c>
      <c r="U9" s="13">
        <f t="shared" si="5"/>
        <v>0</v>
      </c>
      <c r="V9" s="14"/>
      <c r="W9" s="14"/>
      <c r="X9" s="14"/>
      <c r="Y9" s="15"/>
      <c r="Z9" s="15"/>
      <c r="AA9" s="15"/>
      <c r="AB9" s="15"/>
      <c r="AC9" s="15"/>
      <c r="AD9" s="15"/>
      <c r="AE9" s="15"/>
      <c r="AF9" s="15"/>
    </row>
    <row r="10" spans="1:32" x14ac:dyDescent="0.3">
      <c r="A10" s="4">
        <v>5</v>
      </c>
      <c r="B10" s="2" t="s">
        <v>94</v>
      </c>
      <c r="C10" s="7"/>
      <c r="D10" s="22" t="s">
        <v>215</v>
      </c>
      <c r="E10" s="21" t="s">
        <v>96</v>
      </c>
      <c r="F10" s="3" t="s">
        <v>229</v>
      </c>
      <c r="G10" s="4">
        <f t="shared" si="6"/>
        <v>0</v>
      </c>
      <c r="H10" s="23">
        <v>4</v>
      </c>
      <c r="I10" s="23">
        <v>2</v>
      </c>
      <c r="J10" s="23">
        <v>2</v>
      </c>
      <c r="K10" s="27">
        <v>0</v>
      </c>
      <c r="L10" s="27">
        <v>0</v>
      </c>
      <c r="M10" s="27">
        <v>0</v>
      </c>
      <c r="N10" s="13">
        <f t="shared" si="0"/>
        <v>0</v>
      </c>
      <c r="O10" s="27">
        <f>R10+T10</f>
        <v>0</v>
      </c>
      <c r="P10" s="27">
        <f t="shared" si="2"/>
        <v>0</v>
      </c>
      <c r="Q10" s="13">
        <f t="shared" si="3"/>
        <v>0</v>
      </c>
      <c r="R10" s="27">
        <v>0</v>
      </c>
      <c r="S10" s="13">
        <f t="shared" si="4"/>
        <v>0</v>
      </c>
      <c r="T10" s="27">
        <v>0</v>
      </c>
      <c r="U10" s="13">
        <f t="shared" si="5"/>
        <v>0</v>
      </c>
      <c r="V10" s="14"/>
      <c r="W10" s="14"/>
      <c r="X10" s="14"/>
      <c r="Y10" s="15"/>
      <c r="Z10" s="15"/>
      <c r="AA10" s="15"/>
      <c r="AB10" s="15"/>
      <c r="AC10" s="15"/>
      <c r="AD10" s="15"/>
      <c r="AE10" s="15"/>
      <c r="AF10" s="15"/>
    </row>
    <row r="11" spans="1:32" x14ac:dyDescent="0.3">
      <c r="A11" s="4">
        <v>6</v>
      </c>
      <c r="B11" s="2" t="s">
        <v>94</v>
      </c>
      <c r="C11" s="7"/>
      <c r="D11" s="6" t="s">
        <v>95</v>
      </c>
      <c r="E11" s="2" t="s">
        <v>96</v>
      </c>
      <c r="F11" s="3" t="s">
        <v>117</v>
      </c>
      <c r="G11" s="4">
        <f t="shared" si="6"/>
        <v>0</v>
      </c>
      <c r="H11" s="27">
        <v>3</v>
      </c>
      <c r="I11" s="27">
        <v>1</v>
      </c>
      <c r="J11" s="27">
        <v>1</v>
      </c>
      <c r="K11" s="27">
        <v>0</v>
      </c>
      <c r="L11" s="27">
        <v>0</v>
      </c>
      <c r="M11" s="27">
        <v>0</v>
      </c>
      <c r="N11" s="13">
        <v>0</v>
      </c>
      <c r="O11" s="27">
        <f t="shared" ref="O11:O97" si="7">R11+T11</f>
        <v>0</v>
      </c>
      <c r="P11" s="27">
        <f t="shared" si="2"/>
        <v>0</v>
      </c>
      <c r="Q11" s="13">
        <f t="shared" si="3"/>
        <v>0</v>
      </c>
      <c r="R11" s="27">
        <v>0</v>
      </c>
      <c r="S11" s="13">
        <v>0</v>
      </c>
      <c r="T11" s="27">
        <v>0</v>
      </c>
      <c r="U11" s="13">
        <v>0</v>
      </c>
      <c r="V11" s="14"/>
      <c r="W11" s="14"/>
      <c r="X11" s="14"/>
      <c r="Y11" s="15"/>
      <c r="Z11" s="15"/>
      <c r="AA11" s="15"/>
      <c r="AB11" s="15"/>
      <c r="AC11" s="15"/>
      <c r="AD11" s="15"/>
      <c r="AE11" s="15"/>
      <c r="AF11" s="15"/>
    </row>
    <row r="12" spans="1:32" x14ac:dyDescent="0.3">
      <c r="A12" s="4">
        <v>7</v>
      </c>
      <c r="B12" s="2" t="s">
        <v>94</v>
      </c>
      <c r="C12" s="7"/>
      <c r="D12" s="1" t="s">
        <v>26</v>
      </c>
      <c r="E12" s="2" t="s">
        <v>27</v>
      </c>
      <c r="F12" s="3" t="s">
        <v>118</v>
      </c>
      <c r="G12" s="4">
        <f t="shared" si="6"/>
        <v>56775.88</v>
      </c>
      <c r="H12" s="27">
        <v>49</v>
      </c>
      <c r="I12" s="27">
        <v>13</v>
      </c>
      <c r="J12" s="27">
        <v>30</v>
      </c>
      <c r="K12" s="27">
        <v>29</v>
      </c>
      <c r="L12" s="27">
        <v>27</v>
      </c>
      <c r="M12" s="27">
        <v>0</v>
      </c>
      <c r="N12" s="13">
        <f t="shared" si="0"/>
        <v>59.183673469387756</v>
      </c>
      <c r="O12" s="27">
        <f t="shared" si="7"/>
        <v>56775.88</v>
      </c>
      <c r="P12" s="27">
        <f>R12+T12</f>
        <v>56775.88</v>
      </c>
      <c r="Q12" s="13">
        <f t="shared" si="3"/>
        <v>100</v>
      </c>
      <c r="R12" s="27">
        <v>56775.88</v>
      </c>
      <c r="S12" s="13">
        <f t="shared" si="4"/>
        <v>100</v>
      </c>
      <c r="T12" s="27">
        <v>0</v>
      </c>
      <c r="U12" s="13">
        <f t="shared" si="5"/>
        <v>0</v>
      </c>
      <c r="V12" s="14"/>
      <c r="W12" s="14"/>
      <c r="X12" s="14"/>
      <c r="Y12" s="15"/>
      <c r="Z12" s="15"/>
      <c r="AA12" s="15"/>
      <c r="AB12" s="15"/>
      <c r="AC12" s="15"/>
      <c r="AD12" s="15"/>
      <c r="AE12" s="15"/>
      <c r="AF12" s="15"/>
    </row>
    <row r="13" spans="1:32" x14ac:dyDescent="0.3">
      <c r="A13" s="4">
        <v>8</v>
      </c>
      <c r="B13" s="2" t="s">
        <v>94</v>
      </c>
      <c r="C13" s="7"/>
      <c r="D13" s="1" t="s">
        <v>28</v>
      </c>
      <c r="E13" s="2" t="s">
        <v>29</v>
      </c>
      <c r="F13" s="3" t="s">
        <v>196</v>
      </c>
      <c r="G13" s="4">
        <f t="shared" si="6"/>
        <v>5111.1899999999996</v>
      </c>
      <c r="H13" s="27">
        <v>54</v>
      </c>
      <c r="I13" s="27">
        <v>11</v>
      </c>
      <c r="J13" s="27">
        <v>33</v>
      </c>
      <c r="K13" s="27">
        <v>10</v>
      </c>
      <c r="L13" s="27">
        <v>14</v>
      </c>
      <c r="M13" s="27">
        <v>0</v>
      </c>
      <c r="N13" s="13">
        <f t="shared" si="0"/>
        <v>18.518518518518519</v>
      </c>
      <c r="O13" s="27">
        <f t="shared" si="7"/>
        <v>5111.1899999999996</v>
      </c>
      <c r="P13" s="27">
        <f t="shared" ref="P13:P83" si="8">R13+T13</f>
        <v>5111.1899999999996</v>
      </c>
      <c r="Q13" s="13">
        <f t="shared" si="3"/>
        <v>100</v>
      </c>
      <c r="R13" s="27">
        <v>5111.1899999999996</v>
      </c>
      <c r="S13" s="13">
        <f t="shared" si="4"/>
        <v>100</v>
      </c>
      <c r="T13" s="27">
        <v>0</v>
      </c>
      <c r="U13" s="13">
        <f t="shared" si="5"/>
        <v>0</v>
      </c>
      <c r="V13" s="14"/>
      <c r="W13" s="14"/>
      <c r="X13" s="14"/>
      <c r="Y13" s="15"/>
      <c r="Z13" s="15"/>
      <c r="AA13" s="15"/>
      <c r="AB13" s="15"/>
      <c r="AC13" s="15"/>
      <c r="AD13" s="15"/>
      <c r="AE13" s="15"/>
      <c r="AF13" s="15"/>
    </row>
    <row r="14" spans="1:32" x14ac:dyDescent="0.3">
      <c r="A14" s="4">
        <v>9</v>
      </c>
      <c r="B14" s="2" t="s">
        <v>97</v>
      </c>
      <c r="C14" s="8" t="s">
        <v>109</v>
      </c>
      <c r="D14" s="1" t="s">
        <v>30</v>
      </c>
      <c r="E14" s="2" t="s">
        <v>31</v>
      </c>
      <c r="F14" s="3" t="s">
        <v>119</v>
      </c>
      <c r="G14" s="4">
        <f t="shared" si="6"/>
        <v>26009.66</v>
      </c>
      <c r="H14" s="27">
        <v>30</v>
      </c>
      <c r="I14" s="27">
        <v>4</v>
      </c>
      <c r="J14" s="27">
        <v>18</v>
      </c>
      <c r="K14" s="27">
        <v>16</v>
      </c>
      <c r="L14" s="27">
        <v>24</v>
      </c>
      <c r="M14" s="27">
        <v>0</v>
      </c>
      <c r="N14" s="13">
        <f t="shared" si="0"/>
        <v>53.333333333333336</v>
      </c>
      <c r="O14" s="27">
        <f t="shared" si="7"/>
        <v>26009.66</v>
      </c>
      <c r="P14" s="27">
        <f t="shared" si="8"/>
        <v>26009.66</v>
      </c>
      <c r="Q14" s="13">
        <f t="shared" si="3"/>
        <v>100</v>
      </c>
      <c r="R14" s="27">
        <v>26009.66</v>
      </c>
      <c r="S14" s="13">
        <f t="shared" si="4"/>
        <v>100</v>
      </c>
      <c r="T14" s="27">
        <v>0</v>
      </c>
      <c r="U14" s="13">
        <f t="shared" si="5"/>
        <v>0</v>
      </c>
      <c r="V14" s="14"/>
      <c r="W14" s="14"/>
      <c r="X14" s="14"/>
      <c r="Y14" s="15"/>
      <c r="Z14" s="15"/>
      <c r="AA14" s="15"/>
      <c r="AB14" s="15"/>
      <c r="AC14" s="15"/>
      <c r="AD14" s="15"/>
      <c r="AE14" s="15"/>
      <c r="AF14" s="15"/>
    </row>
    <row r="15" spans="1:32" x14ac:dyDescent="0.3">
      <c r="A15" s="4">
        <v>10</v>
      </c>
      <c r="B15" s="2" t="s">
        <v>94</v>
      </c>
      <c r="C15" s="7"/>
      <c r="D15" s="1" t="s">
        <v>32</v>
      </c>
      <c r="E15" s="2" t="s">
        <v>33</v>
      </c>
      <c r="F15" s="3" t="s">
        <v>207</v>
      </c>
      <c r="G15" s="4">
        <f t="shared" si="6"/>
        <v>27201.81</v>
      </c>
      <c r="H15" s="27">
        <v>36</v>
      </c>
      <c r="I15" s="27">
        <v>7</v>
      </c>
      <c r="J15" s="27">
        <v>23</v>
      </c>
      <c r="K15" s="27">
        <v>24</v>
      </c>
      <c r="L15" s="27">
        <v>39</v>
      </c>
      <c r="M15" s="27">
        <v>0</v>
      </c>
      <c r="N15" s="13">
        <f t="shared" si="0"/>
        <v>66.666666666666657</v>
      </c>
      <c r="O15" s="27">
        <f t="shared" si="7"/>
        <v>27201.81</v>
      </c>
      <c r="P15" s="27">
        <f t="shared" si="8"/>
        <v>27201.81</v>
      </c>
      <c r="Q15" s="13">
        <f t="shared" si="3"/>
        <v>100</v>
      </c>
      <c r="R15" s="27">
        <v>27201.81</v>
      </c>
      <c r="S15" s="13">
        <f t="shared" si="4"/>
        <v>100</v>
      </c>
      <c r="T15" s="27">
        <v>0</v>
      </c>
      <c r="U15" s="13">
        <f t="shared" si="5"/>
        <v>0</v>
      </c>
      <c r="V15" s="14"/>
      <c r="W15" s="14"/>
      <c r="X15" s="14"/>
      <c r="Y15" s="15"/>
      <c r="Z15" s="15"/>
      <c r="AA15" s="15"/>
      <c r="AB15" s="15"/>
      <c r="AC15" s="15"/>
      <c r="AD15" s="15"/>
      <c r="AE15" s="15"/>
      <c r="AF15" s="15"/>
    </row>
    <row r="16" spans="1:32" x14ac:dyDescent="0.3">
      <c r="A16" s="4">
        <v>11</v>
      </c>
      <c r="B16" s="2" t="s">
        <v>94</v>
      </c>
      <c r="C16" s="7"/>
      <c r="D16" s="1" t="s">
        <v>34</v>
      </c>
      <c r="E16" s="2" t="s">
        <v>35</v>
      </c>
      <c r="F16" s="31" t="s">
        <v>174</v>
      </c>
      <c r="G16" s="4">
        <f t="shared" si="6"/>
        <v>27125.53</v>
      </c>
      <c r="H16" s="27">
        <v>31</v>
      </c>
      <c r="I16" s="27">
        <v>9</v>
      </c>
      <c r="J16" s="27">
        <v>19</v>
      </c>
      <c r="K16" s="27">
        <v>16</v>
      </c>
      <c r="L16" s="27">
        <v>28</v>
      </c>
      <c r="M16" s="27">
        <v>0</v>
      </c>
      <c r="N16" s="13">
        <f t="shared" si="0"/>
        <v>51.612903225806448</v>
      </c>
      <c r="O16" s="27">
        <f t="shared" si="7"/>
        <v>27125.53</v>
      </c>
      <c r="P16" s="27">
        <f t="shared" si="8"/>
        <v>27125.53</v>
      </c>
      <c r="Q16" s="13">
        <f t="shared" si="3"/>
        <v>100</v>
      </c>
      <c r="R16" s="27">
        <v>27125.53</v>
      </c>
      <c r="S16" s="13">
        <f t="shared" si="4"/>
        <v>100</v>
      </c>
      <c r="T16" s="27">
        <v>0</v>
      </c>
      <c r="U16" s="13">
        <f t="shared" si="5"/>
        <v>0</v>
      </c>
      <c r="V16" s="14"/>
      <c r="W16" s="14"/>
      <c r="X16" s="14"/>
      <c r="Y16" s="15"/>
      <c r="Z16" s="15"/>
      <c r="AA16" s="15"/>
      <c r="AB16" s="15"/>
      <c r="AC16" s="15"/>
      <c r="AD16" s="15"/>
      <c r="AE16" s="15"/>
      <c r="AF16" s="15"/>
    </row>
    <row r="17" spans="1:32" x14ac:dyDescent="0.3">
      <c r="A17" s="4">
        <v>12</v>
      </c>
      <c r="B17" s="2" t="s">
        <v>94</v>
      </c>
      <c r="C17" s="7"/>
      <c r="D17" s="6" t="s">
        <v>98</v>
      </c>
      <c r="E17" s="2" t="s">
        <v>99</v>
      </c>
      <c r="F17" s="3" t="s">
        <v>120</v>
      </c>
      <c r="G17" s="4">
        <f t="shared" si="6"/>
        <v>40869.75</v>
      </c>
      <c r="H17" s="27">
        <v>44</v>
      </c>
      <c r="I17" s="27">
        <v>16</v>
      </c>
      <c r="J17" s="27">
        <v>26</v>
      </c>
      <c r="K17" s="27">
        <v>38</v>
      </c>
      <c r="L17" s="27">
        <v>56</v>
      </c>
      <c r="M17" s="27">
        <v>0</v>
      </c>
      <c r="N17" s="13">
        <v>0</v>
      </c>
      <c r="O17" s="27">
        <f t="shared" si="7"/>
        <v>40869.75</v>
      </c>
      <c r="P17" s="27">
        <f t="shared" si="8"/>
        <v>40869.75</v>
      </c>
      <c r="Q17" s="13">
        <f t="shared" si="3"/>
        <v>100</v>
      </c>
      <c r="R17" s="27">
        <v>40869.75</v>
      </c>
      <c r="S17" s="13">
        <v>0</v>
      </c>
      <c r="T17" s="27">
        <v>0</v>
      </c>
      <c r="U17" s="13">
        <v>0</v>
      </c>
      <c r="V17" s="14"/>
      <c r="W17" s="14"/>
      <c r="X17" s="14"/>
      <c r="Y17" s="15"/>
      <c r="Z17" s="15"/>
      <c r="AA17" s="15"/>
      <c r="AB17" s="15"/>
      <c r="AC17" s="15"/>
      <c r="AD17" s="15"/>
      <c r="AE17" s="15"/>
      <c r="AF17" s="15"/>
    </row>
    <row r="18" spans="1:32" x14ac:dyDescent="0.3">
      <c r="A18" s="4">
        <v>13</v>
      </c>
      <c r="B18" s="2" t="s">
        <v>94</v>
      </c>
      <c r="C18" s="7"/>
      <c r="D18" s="1" t="s">
        <v>36</v>
      </c>
      <c r="E18" s="2" t="s">
        <v>29</v>
      </c>
      <c r="F18" s="3" t="s">
        <v>121</v>
      </c>
      <c r="G18" s="4">
        <f t="shared" si="6"/>
        <v>12237.86</v>
      </c>
      <c r="H18" s="27">
        <v>24</v>
      </c>
      <c r="I18" s="27">
        <v>2</v>
      </c>
      <c r="J18" s="27">
        <v>12</v>
      </c>
      <c r="K18" s="27">
        <v>17</v>
      </c>
      <c r="L18" s="27">
        <v>22</v>
      </c>
      <c r="M18" s="27">
        <v>0</v>
      </c>
      <c r="N18" s="13">
        <f t="shared" si="0"/>
        <v>70.833333333333343</v>
      </c>
      <c r="O18" s="27">
        <f t="shared" si="7"/>
        <v>12237.86</v>
      </c>
      <c r="P18" s="27">
        <f t="shared" si="8"/>
        <v>12237.86</v>
      </c>
      <c r="Q18" s="13">
        <f t="shared" si="3"/>
        <v>100</v>
      </c>
      <c r="R18" s="27">
        <v>12237.86</v>
      </c>
      <c r="S18" s="13">
        <f t="shared" si="4"/>
        <v>100</v>
      </c>
      <c r="T18" s="27">
        <v>0</v>
      </c>
      <c r="U18" s="13">
        <f t="shared" si="5"/>
        <v>0</v>
      </c>
      <c r="V18" s="14"/>
      <c r="W18" s="14"/>
      <c r="X18" s="14"/>
      <c r="Y18" s="15"/>
      <c r="Z18" s="15"/>
      <c r="AA18" s="15"/>
      <c r="AB18" s="15"/>
      <c r="AC18" s="15"/>
      <c r="AD18" s="15"/>
      <c r="AE18" s="15"/>
      <c r="AF18" s="15"/>
    </row>
    <row r="19" spans="1:32" x14ac:dyDescent="0.3">
      <c r="A19" s="4">
        <v>14</v>
      </c>
      <c r="B19" s="2" t="s">
        <v>94</v>
      </c>
      <c r="C19" s="7"/>
      <c r="D19" s="1" t="s">
        <v>182</v>
      </c>
      <c r="E19" s="2" t="s">
        <v>38</v>
      </c>
      <c r="F19" s="3" t="s">
        <v>239</v>
      </c>
      <c r="G19" s="4">
        <f t="shared" si="6"/>
        <v>6427.61</v>
      </c>
      <c r="H19" s="27">
        <v>21</v>
      </c>
      <c r="I19" s="27">
        <v>4</v>
      </c>
      <c r="J19" s="27">
        <v>10</v>
      </c>
      <c r="K19" s="27">
        <v>9</v>
      </c>
      <c r="L19" s="27">
        <v>12</v>
      </c>
      <c r="M19" s="27">
        <v>0</v>
      </c>
      <c r="N19" s="13">
        <f t="shared" si="0"/>
        <v>42.857142857142854</v>
      </c>
      <c r="O19" s="27">
        <f t="shared" si="7"/>
        <v>6427.61</v>
      </c>
      <c r="P19" s="27">
        <f t="shared" si="8"/>
        <v>6427.61</v>
      </c>
      <c r="Q19" s="13">
        <f t="shared" si="3"/>
        <v>100</v>
      </c>
      <c r="R19" s="27">
        <v>6427.61</v>
      </c>
      <c r="S19" s="13">
        <f t="shared" si="4"/>
        <v>100</v>
      </c>
      <c r="T19" s="27">
        <v>0</v>
      </c>
      <c r="U19" s="13">
        <f t="shared" si="5"/>
        <v>0</v>
      </c>
      <c r="V19" s="14"/>
      <c r="W19" s="14"/>
      <c r="X19" s="14"/>
      <c r="Y19" s="15"/>
      <c r="Z19" s="15"/>
      <c r="AA19" s="15"/>
      <c r="AB19" s="15"/>
      <c r="AC19" s="15"/>
      <c r="AD19" s="15"/>
      <c r="AE19" s="15"/>
      <c r="AF19" s="15"/>
    </row>
    <row r="20" spans="1:32" x14ac:dyDescent="0.3">
      <c r="A20" s="4">
        <v>15</v>
      </c>
      <c r="B20" s="2" t="s">
        <v>94</v>
      </c>
      <c r="C20" s="7"/>
      <c r="D20" s="1" t="s">
        <v>37</v>
      </c>
      <c r="E20" s="2" t="s">
        <v>38</v>
      </c>
      <c r="F20" s="3" t="s">
        <v>122</v>
      </c>
      <c r="G20" s="4">
        <f t="shared" si="6"/>
        <v>21959.31</v>
      </c>
      <c r="H20" s="27">
        <v>31</v>
      </c>
      <c r="I20" s="27">
        <v>6</v>
      </c>
      <c r="J20" s="27">
        <v>19</v>
      </c>
      <c r="K20" s="27">
        <v>20</v>
      </c>
      <c r="L20" s="27">
        <v>31</v>
      </c>
      <c r="M20" s="27">
        <v>0</v>
      </c>
      <c r="N20" s="13">
        <f t="shared" si="0"/>
        <v>64.516129032258064</v>
      </c>
      <c r="O20" s="27">
        <f t="shared" si="7"/>
        <v>21959.31</v>
      </c>
      <c r="P20" s="27">
        <f t="shared" si="8"/>
        <v>21959.31</v>
      </c>
      <c r="Q20" s="13">
        <f t="shared" si="3"/>
        <v>100</v>
      </c>
      <c r="R20" s="27">
        <v>21959.31</v>
      </c>
      <c r="S20" s="13">
        <f t="shared" si="4"/>
        <v>100</v>
      </c>
      <c r="T20" s="27">
        <v>0</v>
      </c>
      <c r="U20" s="13">
        <f t="shared" si="5"/>
        <v>0</v>
      </c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</row>
    <row r="21" spans="1:32" x14ac:dyDescent="0.3">
      <c r="A21" s="4">
        <v>16</v>
      </c>
      <c r="B21" s="2" t="s">
        <v>94</v>
      </c>
      <c r="C21" s="7"/>
      <c r="D21" s="6" t="s">
        <v>100</v>
      </c>
      <c r="E21" s="2" t="s">
        <v>96</v>
      </c>
      <c r="F21" s="3" t="s">
        <v>123</v>
      </c>
      <c r="G21" s="4">
        <f t="shared" si="6"/>
        <v>8786.34</v>
      </c>
      <c r="H21" s="27">
        <v>31</v>
      </c>
      <c r="I21" s="27">
        <v>6</v>
      </c>
      <c r="J21" s="27">
        <v>14</v>
      </c>
      <c r="K21" s="27">
        <v>23</v>
      </c>
      <c r="L21" s="27">
        <v>25</v>
      </c>
      <c r="M21" s="27">
        <v>1</v>
      </c>
      <c r="N21" s="13">
        <v>0</v>
      </c>
      <c r="O21" s="27">
        <f t="shared" si="7"/>
        <v>8786.34</v>
      </c>
      <c r="P21" s="27">
        <f t="shared" si="8"/>
        <v>8786.34</v>
      </c>
      <c r="Q21" s="13">
        <f t="shared" si="3"/>
        <v>100</v>
      </c>
      <c r="R21" s="27">
        <v>8786.34</v>
      </c>
      <c r="S21" s="13">
        <v>0</v>
      </c>
      <c r="T21" s="27">
        <v>0</v>
      </c>
      <c r="U21" s="13">
        <v>0</v>
      </c>
      <c r="V21" s="14"/>
      <c r="W21" s="14"/>
      <c r="X21" s="14"/>
      <c r="Y21" s="15"/>
      <c r="Z21" s="15"/>
      <c r="AA21" s="15"/>
      <c r="AB21" s="15"/>
      <c r="AC21" s="15"/>
      <c r="AD21" s="15"/>
      <c r="AE21" s="15"/>
      <c r="AF21" s="15"/>
    </row>
    <row r="22" spans="1:32" x14ac:dyDescent="0.3">
      <c r="A22" s="4">
        <v>17</v>
      </c>
      <c r="B22" s="2" t="s">
        <v>94</v>
      </c>
      <c r="C22" s="7"/>
      <c r="D22" s="1" t="s">
        <v>39</v>
      </c>
      <c r="E22" s="2" t="s">
        <v>40</v>
      </c>
      <c r="F22" s="3" t="s">
        <v>124</v>
      </c>
      <c r="G22" s="4">
        <f t="shared" si="6"/>
        <v>33883.040000000001</v>
      </c>
      <c r="H22" s="27">
        <v>41</v>
      </c>
      <c r="I22" s="27">
        <v>5</v>
      </c>
      <c r="J22" s="27">
        <v>32</v>
      </c>
      <c r="K22" s="27">
        <v>24</v>
      </c>
      <c r="L22" s="27">
        <v>39</v>
      </c>
      <c r="M22" s="27">
        <v>0</v>
      </c>
      <c r="N22" s="13">
        <f t="shared" si="0"/>
        <v>58.536585365853654</v>
      </c>
      <c r="O22" s="27">
        <f t="shared" si="7"/>
        <v>33883.040000000001</v>
      </c>
      <c r="P22" s="27">
        <f t="shared" si="8"/>
        <v>33883.040000000001</v>
      </c>
      <c r="Q22" s="13">
        <f t="shared" si="3"/>
        <v>100</v>
      </c>
      <c r="R22" s="27">
        <v>33883.040000000001</v>
      </c>
      <c r="S22" s="13">
        <f t="shared" si="4"/>
        <v>100</v>
      </c>
      <c r="T22" s="27">
        <v>0</v>
      </c>
      <c r="U22" s="13">
        <f t="shared" si="5"/>
        <v>0</v>
      </c>
      <c r="V22" s="14"/>
      <c r="W22" s="14"/>
      <c r="X22" s="14"/>
      <c r="Y22" s="15"/>
      <c r="Z22" s="15"/>
      <c r="AA22" s="15"/>
      <c r="AB22" s="15"/>
      <c r="AC22" s="15"/>
      <c r="AD22" s="15"/>
      <c r="AE22" s="15"/>
      <c r="AF22" s="15"/>
    </row>
    <row r="23" spans="1:32" x14ac:dyDescent="0.3">
      <c r="A23" s="4">
        <v>18</v>
      </c>
      <c r="B23" s="2" t="s">
        <v>94</v>
      </c>
      <c r="C23" s="7"/>
      <c r="D23" s="1" t="s">
        <v>41</v>
      </c>
      <c r="E23" s="2" t="s">
        <v>29</v>
      </c>
      <c r="F23" s="3" t="s">
        <v>125</v>
      </c>
      <c r="G23" s="4">
        <f t="shared" si="6"/>
        <v>6234.91</v>
      </c>
      <c r="H23" s="27">
        <v>20</v>
      </c>
      <c r="I23" s="27">
        <v>2</v>
      </c>
      <c r="J23" s="27">
        <v>10</v>
      </c>
      <c r="K23" s="27">
        <v>9</v>
      </c>
      <c r="L23" s="27">
        <v>13</v>
      </c>
      <c r="M23" s="27">
        <v>0</v>
      </c>
      <c r="N23" s="13">
        <f t="shared" si="0"/>
        <v>45</v>
      </c>
      <c r="O23" s="27">
        <f t="shared" si="7"/>
        <v>6234.91</v>
      </c>
      <c r="P23" s="27">
        <f t="shared" si="8"/>
        <v>6234.91</v>
      </c>
      <c r="Q23" s="13">
        <f t="shared" si="3"/>
        <v>100</v>
      </c>
      <c r="R23" s="27">
        <v>6234.91</v>
      </c>
      <c r="S23" s="13">
        <f t="shared" si="4"/>
        <v>100</v>
      </c>
      <c r="T23" s="27">
        <v>0</v>
      </c>
      <c r="U23" s="13">
        <f t="shared" si="5"/>
        <v>0</v>
      </c>
      <c r="V23" s="14"/>
      <c r="W23" s="14"/>
      <c r="X23" s="14"/>
      <c r="Y23" s="15"/>
      <c r="Z23" s="15"/>
      <c r="AA23" s="15"/>
      <c r="AB23" s="15"/>
      <c r="AC23" s="15"/>
      <c r="AD23" s="15"/>
      <c r="AE23" s="15"/>
      <c r="AF23" s="15"/>
    </row>
    <row r="24" spans="1:32" x14ac:dyDescent="0.3">
      <c r="A24" s="4">
        <v>19</v>
      </c>
      <c r="B24" s="2" t="s">
        <v>94</v>
      </c>
      <c r="C24" s="7"/>
      <c r="D24" s="1" t="s">
        <v>42</v>
      </c>
      <c r="E24" s="2" t="s">
        <v>29</v>
      </c>
      <c r="F24" s="3" t="s">
        <v>126</v>
      </c>
      <c r="G24" s="4">
        <f t="shared" si="6"/>
        <v>11378.43</v>
      </c>
      <c r="H24" s="27">
        <v>28</v>
      </c>
      <c r="I24" s="27">
        <v>3</v>
      </c>
      <c r="J24" s="27">
        <v>10</v>
      </c>
      <c r="K24" s="27">
        <v>18</v>
      </c>
      <c r="L24" s="27">
        <v>24</v>
      </c>
      <c r="M24" s="27">
        <v>0</v>
      </c>
      <c r="N24" s="13">
        <f t="shared" si="0"/>
        <v>64.285714285714292</v>
      </c>
      <c r="O24" s="27">
        <f t="shared" si="7"/>
        <v>11378.43</v>
      </c>
      <c r="P24" s="27">
        <f t="shared" si="8"/>
        <v>11378.43</v>
      </c>
      <c r="Q24" s="13">
        <f t="shared" si="3"/>
        <v>100</v>
      </c>
      <c r="R24" s="27">
        <v>11378.43</v>
      </c>
      <c r="S24" s="13">
        <f t="shared" si="4"/>
        <v>100</v>
      </c>
      <c r="T24" s="27">
        <v>0</v>
      </c>
      <c r="U24" s="13">
        <f t="shared" si="5"/>
        <v>0</v>
      </c>
      <c r="V24" s="14"/>
      <c r="W24" s="14"/>
      <c r="X24" s="14"/>
      <c r="Y24" s="15"/>
      <c r="Z24" s="15"/>
      <c r="AA24" s="15"/>
      <c r="AB24" s="15"/>
      <c r="AC24" s="15"/>
      <c r="AD24" s="15"/>
      <c r="AE24" s="15"/>
      <c r="AF24" s="15"/>
    </row>
    <row r="25" spans="1:32" x14ac:dyDescent="0.3">
      <c r="A25" s="4">
        <v>20</v>
      </c>
      <c r="B25" s="2" t="s">
        <v>94</v>
      </c>
      <c r="C25" s="7"/>
      <c r="D25" s="1" t="s">
        <v>43</v>
      </c>
      <c r="E25" s="2" t="s">
        <v>29</v>
      </c>
      <c r="F25" s="3" t="s">
        <v>128</v>
      </c>
      <c r="G25" s="4">
        <f t="shared" si="6"/>
        <v>26100.2</v>
      </c>
      <c r="H25" s="27">
        <v>42</v>
      </c>
      <c r="I25" s="27">
        <v>18</v>
      </c>
      <c r="J25" s="27">
        <v>16</v>
      </c>
      <c r="K25" s="27">
        <v>28</v>
      </c>
      <c r="L25" s="27">
        <v>37</v>
      </c>
      <c r="M25" s="27">
        <v>1</v>
      </c>
      <c r="N25" s="13">
        <f t="shared" si="0"/>
        <v>66.666666666666657</v>
      </c>
      <c r="O25" s="27">
        <f t="shared" si="7"/>
        <v>26100.2</v>
      </c>
      <c r="P25" s="27">
        <f t="shared" si="8"/>
        <v>26100.2</v>
      </c>
      <c r="Q25" s="13">
        <f t="shared" si="3"/>
        <v>100</v>
      </c>
      <c r="R25" s="27">
        <v>26100.2</v>
      </c>
      <c r="S25" s="13">
        <f t="shared" si="4"/>
        <v>100</v>
      </c>
      <c r="T25" s="27">
        <v>0</v>
      </c>
      <c r="U25" s="13">
        <f t="shared" si="5"/>
        <v>0</v>
      </c>
      <c r="V25" s="14"/>
      <c r="W25" s="14"/>
      <c r="X25" s="14"/>
      <c r="Y25" s="15"/>
      <c r="Z25" s="15"/>
      <c r="AA25" s="15"/>
      <c r="AB25" s="15"/>
      <c r="AC25" s="15"/>
      <c r="AD25" s="15"/>
      <c r="AE25" s="15"/>
      <c r="AF25" s="15"/>
    </row>
    <row r="26" spans="1:32" x14ac:dyDescent="0.3">
      <c r="A26" s="4">
        <v>21</v>
      </c>
      <c r="B26" s="2" t="s">
        <v>94</v>
      </c>
      <c r="C26" s="7"/>
      <c r="D26" s="1" t="s">
        <v>44</v>
      </c>
      <c r="E26" s="2" t="s">
        <v>29</v>
      </c>
      <c r="F26" s="3" t="s">
        <v>127</v>
      </c>
      <c r="G26" s="4">
        <f t="shared" si="6"/>
        <v>11809.45</v>
      </c>
      <c r="H26" s="27">
        <v>30</v>
      </c>
      <c r="I26" s="27">
        <v>9</v>
      </c>
      <c r="J26" s="27">
        <v>17</v>
      </c>
      <c r="K26" s="27">
        <v>16</v>
      </c>
      <c r="L26" s="27">
        <v>17</v>
      </c>
      <c r="M26" s="27">
        <v>0</v>
      </c>
      <c r="N26" s="13">
        <f t="shared" si="0"/>
        <v>53.333333333333336</v>
      </c>
      <c r="O26" s="27">
        <f t="shared" si="7"/>
        <v>11809.45</v>
      </c>
      <c r="P26" s="27">
        <f t="shared" si="8"/>
        <v>11809.45</v>
      </c>
      <c r="Q26" s="13">
        <f t="shared" si="3"/>
        <v>100</v>
      </c>
      <c r="R26" s="27">
        <v>11809.45</v>
      </c>
      <c r="S26" s="13">
        <f t="shared" si="4"/>
        <v>100</v>
      </c>
      <c r="T26" s="27">
        <v>0</v>
      </c>
      <c r="U26" s="13">
        <f t="shared" si="5"/>
        <v>0</v>
      </c>
      <c r="V26" s="14"/>
      <c r="W26" s="14"/>
      <c r="X26" s="14"/>
      <c r="Y26" s="15"/>
      <c r="Z26" s="15"/>
      <c r="AA26" s="15"/>
      <c r="AB26" s="15"/>
      <c r="AC26" s="15"/>
      <c r="AD26" s="15"/>
      <c r="AE26" s="15"/>
      <c r="AF26" s="15"/>
    </row>
    <row r="27" spans="1:32" x14ac:dyDescent="0.3">
      <c r="A27" s="4">
        <v>22</v>
      </c>
      <c r="B27" s="2" t="s">
        <v>94</v>
      </c>
      <c r="C27" s="7"/>
      <c r="D27" s="1" t="s">
        <v>45</v>
      </c>
      <c r="E27" s="2" t="s">
        <v>35</v>
      </c>
      <c r="F27" s="3" t="s">
        <v>129</v>
      </c>
      <c r="G27" s="4">
        <f t="shared" si="6"/>
        <v>19767.36</v>
      </c>
      <c r="H27" s="27">
        <v>30</v>
      </c>
      <c r="I27" s="27">
        <v>6</v>
      </c>
      <c r="J27" s="27">
        <v>22</v>
      </c>
      <c r="K27" s="27">
        <v>20</v>
      </c>
      <c r="L27" s="27">
        <v>30</v>
      </c>
      <c r="M27" s="27">
        <v>0</v>
      </c>
      <c r="N27" s="13">
        <f t="shared" si="0"/>
        <v>66.666666666666657</v>
      </c>
      <c r="O27" s="27">
        <f t="shared" si="7"/>
        <v>19767.36</v>
      </c>
      <c r="P27" s="27">
        <f t="shared" si="8"/>
        <v>19767.36</v>
      </c>
      <c r="Q27" s="13">
        <f t="shared" si="3"/>
        <v>100</v>
      </c>
      <c r="R27" s="27">
        <v>19767.36</v>
      </c>
      <c r="S27" s="13">
        <f t="shared" si="4"/>
        <v>100</v>
      </c>
      <c r="T27" s="27">
        <v>0</v>
      </c>
      <c r="U27" s="13">
        <f t="shared" si="5"/>
        <v>0</v>
      </c>
      <c r="V27" s="14"/>
      <c r="W27" s="14"/>
      <c r="X27" s="14"/>
      <c r="Y27" s="15"/>
      <c r="Z27" s="15"/>
      <c r="AA27" s="15"/>
      <c r="AB27" s="15"/>
      <c r="AC27" s="15"/>
      <c r="AD27" s="15"/>
      <c r="AE27" s="15"/>
      <c r="AF27" s="15"/>
    </row>
    <row r="28" spans="1:32" x14ac:dyDescent="0.3">
      <c r="A28" s="4">
        <v>23</v>
      </c>
      <c r="B28" s="2" t="s">
        <v>94</v>
      </c>
      <c r="C28" s="7"/>
      <c r="D28" s="1" t="s">
        <v>46</v>
      </c>
      <c r="E28" s="2" t="s">
        <v>47</v>
      </c>
      <c r="F28" s="3" t="s">
        <v>130</v>
      </c>
      <c r="G28" s="4">
        <f t="shared" si="6"/>
        <v>18314.849999999999</v>
      </c>
      <c r="H28" s="27">
        <v>23</v>
      </c>
      <c r="I28" s="27">
        <v>11</v>
      </c>
      <c r="J28" s="27">
        <v>10</v>
      </c>
      <c r="K28" s="27">
        <v>24</v>
      </c>
      <c r="L28" s="27">
        <v>29</v>
      </c>
      <c r="M28" s="27">
        <v>0</v>
      </c>
      <c r="N28" s="13">
        <f t="shared" si="0"/>
        <v>104.34782608695652</v>
      </c>
      <c r="O28" s="27">
        <f t="shared" si="7"/>
        <v>18314.849999999999</v>
      </c>
      <c r="P28" s="27">
        <f t="shared" si="8"/>
        <v>18314.849999999999</v>
      </c>
      <c r="Q28" s="13">
        <f t="shared" si="3"/>
        <v>100</v>
      </c>
      <c r="R28" s="27">
        <v>18314.849999999999</v>
      </c>
      <c r="S28" s="13">
        <f t="shared" si="4"/>
        <v>100</v>
      </c>
      <c r="T28" s="27">
        <v>0</v>
      </c>
      <c r="U28" s="13">
        <f t="shared" si="5"/>
        <v>0</v>
      </c>
      <c r="V28" s="14"/>
      <c r="W28" s="14"/>
      <c r="X28" s="14"/>
      <c r="Y28" s="15"/>
      <c r="Z28" s="15"/>
      <c r="AA28" s="15"/>
      <c r="AB28" s="15"/>
      <c r="AC28" s="15"/>
      <c r="AD28" s="15"/>
      <c r="AE28" s="15"/>
      <c r="AF28" s="15"/>
    </row>
    <row r="29" spans="1:32" x14ac:dyDescent="0.3">
      <c r="A29" s="4">
        <v>24</v>
      </c>
      <c r="B29" s="2" t="s">
        <v>107</v>
      </c>
      <c r="C29" s="3" t="s">
        <v>101</v>
      </c>
      <c r="D29" s="1" t="s">
        <v>48</v>
      </c>
      <c r="E29" s="2" t="s">
        <v>29</v>
      </c>
      <c r="F29" s="3" t="s">
        <v>131</v>
      </c>
      <c r="G29" s="4">
        <f t="shared" si="6"/>
        <v>21536.89</v>
      </c>
      <c r="H29" s="27">
        <v>45</v>
      </c>
      <c r="I29" s="27">
        <v>17</v>
      </c>
      <c r="J29" s="27">
        <v>23</v>
      </c>
      <c r="K29" s="27">
        <v>22</v>
      </c>
      <c r="L29" s="27">
        <v>31</v>
      </c>
      <c r="M29" s="27">
        <v>0</v>
      </c>
      <c r="N29" s="13">
        <f t="shared" si="0"/>
        <v>48.888888888888886</v>
      </c>
      <c r="O29" s="27">
        <f t="shared" si="7"/>
        <v>21536.89</v>
      </c>
      <c r="P29" s="27">
        <f t="shared" si="8"/>
        <v>21536.89</v>
      </c>
      <c r="Q29" s="13">
        <f t="shared" si="3"/>
        <v>100</v>
      </c>
      <c r="R29" s="27">
        <v>21536.89</v>
      </c>
      <c r="S29" s="13">
        <f t="shared" si="4"/>
        <v>100</v>
      </c>
      <c r="T29" s="27">
        <v>0</v>
      </c>
      <c r="U29" s="13">
        <f t="shared" si="5"/>
        <v>0</v>
      </c>
      <c r="V29" s="14"/>
      <c r="W29" s="14"/>
      <c r="X29" s="14"/>
      <c r="Y29" s="15"/>
      <c r="Z29" s="15"/>
      <c r="AA29" s="15"/>
      <c r="AB29" s="15"/>
      <c r="AC29" s="15"/>
      <c r="AD29" s="15"/>
      <c r="AE29" s="15"/>
      <c r="AF29" s="15"/>
    </row>
    <row r="30" spans="1:32" x14ac:dyDescent="0.3">
      <c r="A30" s="4">
        <v>25</v>
      </c>
      <c r="B30" s="2" t="s">
        <v>94</v>
      </c>
      <c r="C30" s="7"/>
      <c r="D30" s="1" t="s">
        <v>183</v>
      </c>
      <c r="E30" s="2" t="s">
        <v>29</v>
      </c>
      <c r="F30" s="3" t="s">
        <v>213</v>
      </c>
      <c r="G30" s="4">
        <f t="shared" si="6"/>
        <v>8660.5400000000009</v>
      </c>
      <c r="H30" s="27">
        <v>17</v>
      </c>
      <c r="I30" s="27">
        <v>4</v>
      </c>
      <c r="J30" s="27">
        <v>11</v>
      </c>
      <c r="K30" s="27">
        <v>14</v>
      </c>
      <c r="L30" s="27">
        <v>15</v>
      </c>
      <c r="M30" s="27">
        <v>0</v>
      </c>
      <c r="N30" s="13">
        <f t="shared" si="0"/>
        <v>82.35294117647058</v>
      </c>
      <c r="O30" s="27">
        <f t="shared" si="7"/>
        <v>8660.5400000000009</v>
      </c>
      <c r="P30" s="27">
        <f t="shared" si="8"/>
        <v>8660.5400000000009</v>
      </c>
      <c r="Q30" s="13">
        <f t="shared" si="3"/>
        <v>100</v>
      </c>
      <c r="R30" s="27">
        <v>8660.5400000000009</v>
      </c>
      <c r="S30" s="13">
        <f t="shared" si="4"/>
        <v>100</v>
      </c>
      <c r="T30" s="27">
        <v>0</v>
      </c>
      <c r="U30" s="13">
        <f t="shared" si="5"/>
        <v>0</v>
      </c>
      <c r="V30" s="14"/>
      <c r="W30" s="14"/>
      <c r="X30" s="14"/>
      <c r="Y30" s="15"/>
      <c r="Z30" s="15"/>
      <c r="AA30" s="15"/>
      <c r="AB30" s="15"/>
      <c r="AC30" s="15"/>
      <c r="AD30" s="15"/>
      <c r="AE30" s="15"/>
      <c r="AF30" s="15"/>
    </row>
    <row r="31" spans="1:32" x14ac:dyDescent="0.3">
      <c r="A31" s="4">
        <v>26</v>
      </c>
      <c r="B31" s="2" t="s">
        <v>94</v>
      </c>
      <c r="C31" s="7"/>
      <c r="D31" s="1" t="s">
        <v>49</v>
      </c>
      <c r="E31" s="2" t="s">
        <v>29</v>
      </c>
      <c r="F31" s="3" t="s">
        <v>132</v>
      </c>
      <c r="G31" s="4">
        <f t="shared" si="6"/>
        <v>21536.89</v>
      </c>
      <c r="H31" s="27">
        <v>35</v>
      </c>
      <c r="I31" s="27">
        <v>14</v>
      </c>
      <c r="J31" s="27">
        <v>15</v>
      </c>
      <c r="K31" s="27">
        <v>28</v>
      </c>
      <c r="L31" s="27">
        <v>36</v>
      </c>
      <c r="M31" s="27">
        <v>0</v>
      </c>
      <c r="N31" s="13">
        <f t="shared" si="0"/>
        <v>80</v>
      </c>
      <c r="O31" s="27">
        <f t="shared" si="7"/>
        <v>21536.89</v>
      </c>
      <c r="P31" s="27">
        <f t="shared" si="8"/>
        <v>21536.89</v>
      </c>
      <c r="Q31" s="13">
        <f t="shared" si="3"/>
        <v>100</v>
      </c>
      <c r="R31" s="27">
        <v>21536.89</v>
      </c>
      <c r="S31" s="13">
        <f t="shared" si="4"/>
        <v>100</v>
      </c>
      <c r="T31" s="27">
        <v>0</v>
      </c>
      <c r="U31" s="13">
        <f t="shared" si="5"/>
        <v>0</v>
      </c>
      <c r="V31" s="14"/>
      <c r="W31" s="14"/>
      <c r="X31" s="14"/>
      <c r="Y31" s="15"/>
      <c r="Z31" s="15"/>
      <c r="AA31" s="15"/>
      <c r="AB31" s="15"/>
      <c r="AC31" s="15"/>
      <c r="AD31" s="15"/>
      <c r="AE31" s="15"/>
      <c r="AF31" s="15"/>
    </row>
    <row r="32" spans="1:32" x14ac:dyDescent="0.3">
      <c r="A32" s="4">
        <v>27</v>
      </c>
      <c r="B32" s="2" t="s">
        <v>107</v>
      </c>
      <c r="C32" s="7" t="s">
        <v>231</v>
      </c>
      <c r="D32" s="22" t="s">
        <v>216</v>
      </c>
      <c r="E32" s="21" t="s">
        <v>29</v>
      </c>
      <c r="F32" s="3" t="s">
        <v>228</v>
      </c>
      <c r="G32" s="4">
        <f t="shared" si="6"/>
        <v>0</v>
      </c>
      <c r="H32" s="27">
        <v>1</v>
      </c>
      <c r="I32" s="27">
        <v>0</v>
      </c>
      <c r="J32" s="27">
        <v>1</v>
      </c>
      <c r="K32" s="27">
        <v>0</v>
      </c>
      <c r="L32" s="27">
        <v>0</v>
      </c>
      <c r="M32" s="27">
        <v>0</v>
      </c>
      <c r="N32" s="13">
        <f t="shared" si="0"/>
        <v>0</v>
      </c>
      <c r="O32" s="27">
        <f t="shared" si="7"/>
        <v>0</v>
      </c>
      <c r="P32" s="27">
        <f t="shared" si="8"/>
        <v>0</v>
      </c>
      <c r="Q32" s="13">
        <f t="shared" si="3"/>
        <v>0</v>
      </c>
      <c r="R32" s="13">
        <f t="shared" ref="R32" si="9">IF(L32=0,0,O32/L32)*100</f>
        <v>0</v>
      </c>
      <c r="S32" s="13">
        <f t="shared" si="4"/>
        <v>0</v>
      </c>
      <c r="T32" s="27">
        <v>0</v>
      </c>
      <c r="U32" s="13">
        <f t="shared" si="5"/>
        <v>0</v>
      </c>
      <c r="V32" s="14"/>
      <c r="W32" s="14"/>
      <c r="X32" s="14"/>
      <c r="Y32" s="15"/>
      <c r="Z32" s="15"/>
      <c r="AA32" s="15"/>
      <c r="AB32" s="15"/>
      <c r="AC32" s="15"/>
      <c r="AD32" s="15"/>
      <c r="AE32" s="15"/>
      <c r="AF32" s="15"/>
    </row>
    <row r="33" spans="1:32" ht="12" customHeight="1" x14ac:dyDescent="0.3">
      <c r="A33" s="4">
        <v>28</v>
      </c>
      <c r="B33" s="2" t="s">
        <v>94</v>
      </c>
      <c r="C33" s="7"/>
      <c r="D33" s="1" t="s">
        <v>50</v>
      </c>
      <c r="E33" s="2" t="s">
        <v>29</v>
      </c>
      <c r="F33" s="3" t="s">
        <v>133</v>
      </c>
      <c r="G33" s="4">
        <f t="shared" si="6"/>
        <v>24869.26</v>
      </c>
      <c r="H33" s="27">
        <v>41</v>
      </c>
      <c r="I33" s="27">
        <v>5</v>
      </c>
      <c r="J33" s="27">
        <v>23</v>
      </c>
      <c r="K33" s="27">
        <v>27</v>
      </c>
      <c r="L33" s="27">
        <v>36</v>
      </c>
      <c r="M33" s="27">
        <v>1</v>
      </c>
      <c r="N33" s="13">
        <f t="shared" si="0"/>
        <v>65.853658536585371</v>
      </c>
      <c r="O33" s="27">
        <f t="shared" si="7"/>
        <v>24869.26</v>
      </c>
      <c r="P33" s="27">
        <f t="shared" si="8"/>
        <v>24869.26</v>
      </c>
      <c r="Q33" s="13">
        <f t="shared" si="3"/>
        <v>100</v>
      </c>
      <c r="R33" s="27">
        <v>24869.26</v>
      </c>
      <c r="S33" s="13">
        <f t="shared" si="4"/>
        <v>100</v>
      </c>
      <c r="T33" s="27">
        <v>0</v>
      </c>
      <c r="U33" s="13">
        <f t="shared" si="5"/>
        <v>0</v>
      </c>
      <c r="V33" s="14"/>
      <c r="W33" s="14"/>
      <c r="X33" s="14"/>
      <c r="Y33" s="15"/>
      <c r="Z33" s="15"/>
      <c r="AA33" s="15"/>
      <c r="AB33" s="15"/>
      <c r="AC33" s="15"/>
      <c r="AD33" s="15"/>
      <c r="AE33" s="15"/>
      <c r="AF33" s="15"/>
    </row>
    <row r="34" spans="1:32" x14ac:dyDescent="0.3">
      <c r="A34" s="4">
        <v>29</v>
      </c>
      <c r="B34" s="2" t="s">
        <v>94</v>
      </c>
      <c r="C34" s="7"/>
      <c r="D34" s="1" t="s">
        <v>184</v>
      </c>
      <c r="E34" s="2" t="s">
        <v>29</v>
      </c>
      <c r="F34" s="3" t="s">
        <v>208</v>
      </c>
      <c r="G34" s="4">
        <f t="shared" si="6"/>
        <v>0</v>
      </c>
      <c r="H34" s="27">
        <v>3</v>
      </c>
      <c r="I34" s="27">
        <v>0</v>
      </c>
      <c r="J34" s="27">
        <v>3</v>
      </c>
      <c r="K34" s="27">
        <v>0</v>
      </c>
      <c r="L34" s="27">
        <v>0</v>
      </c>
      <c r="M34" s="27">
        <v>0</v>
      </c>
      <c r="N34" s="13">
        <f t="shared" si="0"/>
        <v>0</v>
      </c>
      <c r="O34" s="27">
        <f t="shared" si="7"/>
        <v>0</v>
      </c>
      <c r="P34" s="27">
        <f t="shared" si="8"/>
        <v>0</v>
      </c>
      <c r="Q34" s="13">
        <f t="shared" si="3"/>
        <v>0</v>
      </c>
      <c r="R34" s="27">
        <v>0</v>
      </c>
      <c r="S34" s="13">
        <f t="shared" si="4"/>
        <v>0</v>
      </c>
      <c r="T34" s="27">
        <v>0</v>
      </c>
      <c r="U34" s="13">
        <f t="shared" si="5"/>
        <v>0</v>
      </c>
      <c r="V34" s="14"/>
      <c r="W34" s="14"/>
      <c r="X34" s="14"/>
      <c r="Y34" s="15"/>
      <c r="Z34" s="15"/>
      <c r="AA34" s="15"/>
      <c r="AB34" s="15"/>
      <c r="AC34" s="15"/>
      <c r="AD34" s="15"/>
      <c r="AE34" s="15"/>
      <c r="AF34" s="15"/>
    </row>
    <row r="35" spans="1:32" x14ac:dyDescent="0.3">
      <c r="A35" s="4">
        <v>30</v>
      </c>
      <c r="B35" s="2" t="s">
        <v>94</v>
      </c>
      <c r="C35" s="7"/>
      <c r="D35" s="1" t="s">
        <v>51</v>
      </c>
      <c r="E35" s="2" t="s">
        <v>52</v>
      </c>
      <c r="F35" s="3" t="s">
        <v>134</v>
      </c>
      <c r="G35" s="4">
        <f t="shared" si="6"/>
        <v>19971.650000000001</v>
      </c>
      <c r="H35" s="27">
        <v>35</v>
      </c>
      <c r="I35" s="27">
        <v>7</v>
      </c>
      <c r="J35" s="27">
        <v>26</v>
      </c>
      <c r="K35" s="27">
        <v>15</v>
      </c>
      <c r="L35" s="27">
        <v>28</v>
      </c>
      <c r="M35" s="27">
        <v>0</v>
      </c>
      <c r="N35" s="13">
        <f t="shared" si="0"/>
        <v>42.857142857142854</v>
      </c>
      <c r="O35" s="27">
        <f t="shared" si="7"/>
        <v>19971.650000000001</v>
      </c>
      <c r="P35" s="27">
        <f t="shared" si="8"/>
        <v>19971.650000000001</v>
      </c>
      <c r="Q35" s="13">
        <f t="shared" si="3"/>
        <v>100</v>
      </c>
      <c r="R35" s="27">
        <v>19971.650000000001</v>
      </c>
      <c r="S35" s="13">
        <f t="shared" si="4"/>
        <v>100</v>
      </c>
      <c r="T35" s="27">
        <v>0</v>
      </c>
      <c r="U35" s="13">
        <f t="shared" si="5"/>
        <v>0</v>
      </c>
      <c r="V35" s="14"/>
      <c r="W35" s="14"/>
      <c r="X35" s="14"/>
      <c r="Y35" s="15"/>
      <c r="Z35" s="15"/>
      <c r="AA35" s="15"/>
      <c r="AB35" s="15"/>
      <c r="AC35" s="15"/>
      <c r="AD35" s="15"/>
      <c r="AE35" s="15"/>
      <c r="AF35" s="15"/>
    </row>
    <row r="36" spans="1:32" x14ac:dyDescent="0.3">
      <c r="A36" s="4">
        <v>31</v>
      </c>
      <c r="B36" s="2" t="s">
        <v>94</v>
      </c>
      <c r="C36" s="7"/>
      <c r="D36" s="1" t="s">
        <v>53</v>
      </c>
      <c r="E36" s="2" t="s">
        <v>38</v>
      </c>
      <c r="F36" s="3" t="s">
        <v>135</v>
      </c>
      <c r="G36" s="4">
        <f t="shared" si="6"/>
        <v>31549.68</v>
      </c>
      <c r="H36" s="27">
        <v>51</v>
      </c>
      <c r="I36" s="27">
        <v>13</v>
      </c>
      <c r="J36" s="27">
        <v>35</v>
      </c>
      <c r="K36" s="27">
        <v>27</v>
      </c>
      <c r="L36" s="27">
        <v>40</v>
      </c>
      <c r="M36" s="27">
        <v>0</v>
      </c>
      <c r="N36" s="13">
        <f t="shared" si="0"/>
        <v>52.941176470588239</v>
      </c>
      <c r="O36" s="27">
        <f t="shared" si="7"/>
        <v>31549.68</v>
      </c>
      <c r="P36" s="27">
        <f t="shared" si="8"/>
        <v>31549.68</v>
      </c>
      <c r="Q36" s="13">
        <f t="shared" si="3"/>
        <v>100</v>
      </c>
      <c r="R36" s="27">
        <v>31549.68</v>
      </c>
      <c r="S36" s="13">
        <f t="shared" si="4"/>
        <v>100</v>
      </c>
      <c r="T36" s="27">
        <v>0</v>
      </c>
      <c r="U36" s="13">
        <f t="shared" si="5"/>
        <v>0</v>
      </c>
      <c r="V36" s="14"/>
      <c r="W36" s="14"/>
      <c r="X36" s="14"/>
      <c r="Y36" s="15"/>
      <c r="Z36" s="15"/>
      <c r="AA36" s="15"/>
      <c r="AB36" s="15"/>
      <c r="AC36" s="15"/>
      <c r="AD36" s="15"/>
      <c r="AE36" s="15"/>
      <c r="AF36" s="15"/>
    </row>
    <row r="37" spans="1:32" x14ac:dyDescent="0.3">
      <c r="A37" s="4">
        <v>32</v>
      </c>
      <c r="B37" s="2" t="s">
        <v>94</v>
      </c>
      <c r="C37" s="7"/>
      <c r="D37" s="1" t="s">
        <v>54</v>
      </c>
      <c r="E37" s="2" t="s">
        <v>55</v>
      </c>
      <c r="F37" s="3" t="s">
        <v>136</v>
      </c>
      <c r="G37" s="4">
        <f t="shared" si="6"/>
        <v>0</v>
      </c>
      <c r="H37" s="27">
        <v>10</v>
      </c>
      <c r="I37" s="27">
        <v>4</v>
      </c>
      <c r="J37" s="27">
        <v>6</v>
      </c>
      <c r="K37" s="27">
        <v>0</v>
      </c>
      <c r="L37" s="27">
        <v>0</v>
      </c>
      <c r="M37" s="27">
        <v>0</v>
      </c>
      <c r="N37" s="13">
        <f t="shared" si="0"/>
        <v>0</v>
      </c>
      <c r="O37" s="27">
        <f t="shared" si="7"/>
        <v>0</v>
      </c>
      <c r="P37" s="27">
        <f t="shared" si="8"/>
        <v>0</v>
      </c>
      <c r="Q37" s="13">
        <f t="shared" si="3"/>
        <v>0</v>
      </c>
      <c r="R37" s="27">
        <v>0</v>
      </c>
      <c r="S37" s="13">
        <f t="shared" si="4"/>
        <v>0</v>
      </c>
      <c r="T37" s="27">
        <v>0</v>
      </c>
      <c r="U37" s="13">
        <f t="shared" si="5"/>
        <v>0</v>
      </c>
      <c r="V37" s="14"/>
      <c r="W37" s="14"/>
      <c r="X37" s="14"/>
      <c r="Y37" s="15"/>
      <c r="Z37" s="15"/>
      <c r="AA37" s="15"/>
      <c r="AB37" s="15"/>
      <c r="AC37" s="15"/>
      <c r="AD37" s="15"/>
      <c r="AE37" s="15"/>
      <c r="AF37" s="15"/>
    </row>
    <row r="38" spans="1:32" x14ac:dyDescent="0.3">
      <c r="A38" s="4">
        <v>33</v>
      </c>
      <c r="B38" s="2" t="s">
        <v>94</v>
      </c>
      <c r="C38" s="7"/>
      <c r="D38" s="1" t="s">
        <v>56</v>
      </c>
      <c r="E38" s="2" t="s">
        <v>29</v>
      </c>
      <c r="F38" s="3" t="s">
        <v>137</v>
      </c>
      <c r="G38" s="4">
        <f t="shared" si="6"/>
        <v>57104.5</v>
      </c>
      <c r="H38" s="27">
        <v>54</v>
      </c>
      <c r="I38" s="27">
        <v>23</v>
      </c>
      <c r="J38" s="27">
        <v>21</v>
      </c>
      <c r="K38" s="27">
        <v>41</v>
      </c>
      <c r="L38" s="27">
        <v>53</v>
      </c>
      <c r="M38" s="27">
        <v>0</v>
      </c>
      <c r="N38" s="13">
        <f t="shared" si="0"/>
        <v>75.925925925925924</v>
      </c>
      <c r="O38" s="27">
        <f t="shared" si="7"/>
        <v>57104.5</v>
      </c>
      <c r="P38" s="27">
        <f t="shared" si="8"/>
        <v>57104.5</v>
      </c>
      <c r="Q38" s="13">
        <f t="shared" si="3"/>
        <v>100</v>
      </c>
      <c r="R38" s="27">
        <v>57104.5</v>
      </c>
      <c r="S38" s="13">
        <f t="shared" si="4"/>
        <v>100</v>
      </c>
      <c r="T38" s="27">
        <v>0</v>
      </c>
      <c r="U38" s="13">
        <f t="shared" si="5"/>
        <v>0</v>
      </c>
      <c r="V38" s="14"/>
      <c r="W38" s="14"/>
      <c r="X38" s="14"/>
      <c r="Y38" s="15"/>
      <c r="Z38" s="15"/>
      <c r="AA38" s="15"/>
      <c r="AB38" s="15"/>
      <c r="AC38" s="15"/>
      <c r="AD38" s="15"/>
      <c r="AE38" s="15"/>
      <c r="AF38" s="15"/>
    </row>
    <row r="39" spans="1:32" x14ac:dyDescent="0.3">
      <c r="A39" s="4">
        <v>34</v>
      </c>
      <c r="B39" s="2" t="s">
        <v>107</v>
      </c>
      <c r="C39" s="3" t="s">
        <v>108</v>
      </c>
      <c r="D39" s="1" t="s">
        <v>57</v>
      </c>
      <c r="E39" s="2" t="s">
        <v>29</v>
      </c>
      <c r="F39" s="3" t="s">
        <v>178</v>
      </c>
      <c r="G39" s="4">
        <f t="shared" si="6"/>
        <v>2991.05</v>
      </c>
      <c r="H39" s="27">
        <v>12</v>
      </c>
      <c r="I39" s="27">
        <v>4</v>
      </c>
      <c r="J39" s="27">
        <v>7</v>
      </c>
      <c r="K39" s="27">
        <v>7</v>
      </c>
      <c r="L39" s="27">
        <v>9</v>
      </c>
      <c r="M39" s="27">
        <v>0</v>
      </c>
      <c r="N39" s="13">
        <f t="shared" si="0"/>
        <v>58.333333333333336</v>
      </c>
      <c r="O39" s="27">
        <f t="shared" si="7"/>
        <v>2991.05</v>
      </c>
      <c r="P39" s="27">
        <f t="shared" si="8"/>
        <v>2991.05</v>
      </c>
      <c r="Q39" s="13">
        <f t="shared" si="3"/>
        <v>100</v>
      </c>
      <c r="R39" s="27">
        <v>2991.05</v>
      </c>
      <c r="S39" s="13">
        <f t="shared" si="4"/>
        <v>100</v>
      </c>
      <c r="T39" s="27">
        <v>0</v>
      </c>
      <c r="U39" s="13">
        <f t="shared" si="5"/>
        <v>0</v>
      </c>
      <c r="V39" s="14"/>
      <c r="W39" s="14"/>
      <c r="X39" s="14"/>
      <c r="Y39" s="15"/>
      <c r="Z39" s="15"/>
      <c r="AA39" s="15"/>
      <c r="AB39" s="15"/>
      <c r="AC39" s="15"/>
      <c r="AD39" s="15"/>
      <c r="AE39" s="15"/>
      <c r="AF39" s="15"/>
    </row>
    <row r="40" spans="1:32" x14ac:dyDescent="0.3">
      <c r="A40" s="4">
        <v>35</v>
      </c>
      <c r="B40" s="2" t="s">
        <v>94</v>
      </c>
      <c r="C40" s="3"/>
      <c r="D40" s="1" t="s">
        <v>186</v>
      </c>
      <c r="E40" s="2" t="s">
        <v>38</v>
      </c>
      <c r="F40" s="3" t="s">
        <v>209</v>
      </c>
      <c r="G40" s="4">
        <f t="shared" si="6"/>
        <v>9649.82</v>
      </c>
      <c r="H40" s="27">
        <v>19</v>
      </c>
      <c r="I40" s="27">
        <v>1</v>
      </c>
      <c r="J40" s="27">
        <v>15</v>
      </c>
      <c r="K40" s="27">
        <v>9</v>
      </c>
      <c r="L40" s="27">
        <v>16</v>
      </c>
      <c r="M40" s="27">
        <v>0</v>
      </c>
      <c r="N40" s="13">
        <f t="shared" si="0"/>
        <v>47.368421052631575</v>
      </c>
      <c r="O40" s="27">
        <f t="shared" si="7"/>
        <v>9649.82</v>
      </c>
      <c r="P40" s="27">
        <f t="shared" si="8"/>
        <v>9649.82</v>
      </c>
      <c r="Q40" s="13">
        <f t="shared" si="3"/>
        <v>100</v>
      </c>
      <c r="R40" s="27">
        <v>9649.82</v>
      </c>
      <c r="S40" s="13">
        <f t="shared" si="4"/>
        <v>100</v>
      </c>
      <c r="T40" s="27">
        <v>0</v>
      </c>
      <c r="U40" s="13">
        <f t="shared" si="5"/>
        <v>0</v>
      </c>
      <c r="V40" s="14"/>
      <c r="W40" s="14"/>
      <c r="X40" s="14"/>
      <c r="Y40" s="15"/>
      <c r="Z40" s="15"/>
      <c r="AA40" s="15"/>
      <c r="AB40" s="15"/>
      <c r="AC40" s="15"/>
      <c r="AD40" s="15"/>
      <c r="AE40" s="15"/>
      <c r="AF40" s="15"/>
    </row>
    <row r="41" spans="1:32" x14ac:dyDescent="0.3">
      <c r="A41" s="4">
        <v>36</v>
      </c>
      <c r="B41" s="2" t="s">
        <v>94</v>
      </c>
      <c r="C41" s="3"/>
      <c r="D41" s="1" t="s">
        <v>185</v>
      </c>
      <c r="E41" s="2" t="s">
        <v>38</v>
      </c>
      <c r="F41" s="3" t="s">
        <v>198</v>
      </c>
      <c r="G41" s="4">
        <f t="shared" si="6"/>
        <v>0</v>
      </c>
      <c r="H41" s="27">
        <v>26</v>
      </c>
      <c r="I41" s="27">
        <v>11</v>
      </c>
      <c r="J41" s="27">
        <v>12</v>
      </c>
      <c r="K41" s="27">
        <v>0</v>
      </c>
      <c r="L41" s="27">
        <v>0</v>
      </c>
      <c r="M41" s="27">
        <v>0</v>
      </c>
      <c r="N41" s="13">
        <f t="shared" si="0"/>
        <v>0</v>
      </c>
      <c r="O41" s="27">
        <f t="shared" si="7"/>
        <v>0</v>
      </c>
      <c r="P41" s="27">
        <f t="shared" si="8"/>
        <v>0</v>
      </c>
      <c r="Q41" s="13">
        <f t="shared" si="3"/>
        <v>0</v>
      </c>
      <c r="R41" s="27">
        <v>0</v>
      </c>
      <c r="S41" s="13">
        <f t="shared" si="4"/>
        <v>0</v>
      </c>
      <c r="T41" s="27">
        <v>0</v>
      </c>
      <c r="U41" s="13">
        <f t="shared" si="5"/>
        <v>0</v>
      </c>
      <c r="V41" s="14"/>
      <c r="W41" s="14"/>
      <c r="X41" s="14"/>
      <c r="Y41" s="15"/>
      <c r="Z41" s="15"/>
      <c r="AA41" s="15"/>
      <c r="AB41" s="15"/>
      <c r="AC41" s="15"/>
      <c r="AD41" s="15"/>
      <c r="AE41" s="15"/>
      <c r="AF41" s="15"/>
    </row>
    <row r="42" spans="1:32" ht="13.2" customHeight="1" x14ac:dyDescent="0.3">
      <c r="A42" s="4">
        <v>37</v>
      </c>
      <c r="B42" s="2" t="s">
        <v>94</v>
      </c>
      <c r="C42" s="7"/>
      <c r="D42" s="1" t="s">
        <v>58</v>
      </c>
      <c r="E42" s="2" t="s">
        <v>38</v>
      </c>
      <c r="F42" s="3" t="s">
        <v>138</v>
      </c>
      <c r="G42" s="4">
        <f t="shared" si="6"/>
        <v>14248.67</v>
      </c>
      <c r="H42" s="27">
        <v>19</v>
      </c>
      <c r="I42" s="27">
        <v>5</v>
      </c>
      <c r="J42" s="27">
        <v>14</v>
      </c>
      <c r="K42" s="27">
        <v>14</v>
      </c>
      <c r="L42" s="27">
        <v>18</v>
      </c>
      <c r="M42" s="27">
        <v>0</v>
      </c>
      <c r="N42" s="13">
        <f t="shared" si="0"/>
        <v>73.68421052631578</v>
      </c>
      <c r="O42" s="27">
        <f t="shared" si="7"/>
        <v>14248.67</v>
      </c>
      <c r="P42" s="27">
        <f t="shared" si="8"/>
        <v>14248.67</v>
      </c>
      <c r="Q42" s="13">
        <f t="shared" si="3"/>
        <v>100</v>
      </c>
      <c r="R42" s="27">
        <v>14248.67</v>
      </c>
      <c r="S42" s="13">
        <f t="shared" si="4"/>
        <v>100</v>
      </c>
      <c r="T42" s="27">
        <v>0</v>
      </c>
      <c r="U42" s="13">
        <f t="shared" si="5"/>
        <v>0</v>
      </c>
      <c r="V42" s="14"/>
      <c r="W42" s="14"/>
      <c r="X42" s="14"/>
      <c r="Y42" s="15"/>
      <c r="Z42" s="15"/>
      <c r="AA42" s="15"/>
      <c r="AB42" s="15"/>
      <c r="AC42" s="15"/>
      <c r="AD42" s="15"/>
      <c r="AE42" s="15"/>
      <c r="AF42" s="15"/>
    </row>
    <row r="43" spans="1:32" x14ac:dyDescent="0.3">
      <c r="A43" s="4">
        <v>38</v>
      </c>
      <c r="B43" s="2" t="s">
        <v>94</v>
      </c>
      <c r="C43" s="7"/>
      <c r="D43" s="1" t="s">
        <v>175</v>
      </c>
      <c r="E43" s="2" t="s">
        <v>29</v>
      </c>
      <c r="F43" s="3" t="s">
        <v>179</v>
      </c>
      <c r="G43" s="4">
        <f t="shared" si="6"/>
        <v>0</v>
      </c>
      <c r="H43" s="27">
        <v>4</v>
      </c>
      <c r="I43" s="27">
        <v>1</v>
      </c>
      <c r="J43" s="27">
        <v>3</v>
      </c>
      <c r="K43" s="27">
        <v>0</v>
      </c>
      <c r="L43" s="27">
        <v>0</v>
      </c>
      <c r="M43" s="27">
        <v>0</v>
      </c>
      <c r="N43" s="13">
        <f t="shared" si="0"/>
        <v>0</v>
      </c>
      <c r="O43" s="27">
        <v>0</v>
      </c>
      <c r="P43" s="27">
        <f t="shared" si="8"/>
        <v>0</v>
      </c>
      <c r="Q43" s="13">
        <f t="shared" si="3"/>
        <v>0</v>
      </c>
      <c r="R43" s="27">
        <v>0</v>
      </c>
      <c r="S43" s="13">
        <f t="shared" si="4"/>
        <v>0</v>
      </c>
      <c r="T43" s="27">
        <v>0</v>
      </c>
      <c r="U43" s="13">
        <f t="shared" si="5"/>
        <v>0</v>
      </c>
      <c r="V43" s="14"/>
      <c r="W43" s="14"/>
      <c r="X43" s="14"/>
      <c r="Y43" s="15"/>
      <c r="Z43" s="15"/>
      <c r="AA43" s="15"/>
      <c r="AB43" s="15"/>
      <c r="AC43" s="15"/>
      <c r="AD43" s="15"/>
      <c r="AE43" s="15"/>
      <c r="AF43" s="15"/>
    </row>
    <row r="44" spans="1:32" s="18" customFormat="1" x14ac:dyDescent="0.3">
      <c r="A44" s="4">
        <v>39</v>
      </c>
      <c r="B44" s="2" t="s">
        <v>94</v>
      </c>
      <c r="C44" s="7"/>
      <c r="D44" s="1" t="s">
        <v>59</v>
      </c>
      <c r="E44" s="2" t="s">
        <v>60</v>
      </c>
      <c r="F44" s="3" t="s">
        <v>139</v>
      </c>
      <c r="G44" s="4">
        <f t="shared" si="6"/>
        <v>19845.509999999998</v>
      </c>
      <c r="H44" s="4">
        <v>52</v>
      </c>
      <c r="I44" s="4">
        <v>12</v>
      </c>
      <c r="J44" s="27">
        <v>35</v>
      </c>
      <c r="K44" s="27">
        <v>21</v>
      </c>
      <c r="L44" s="27">
        <v>37</v>
      </c>
      <c r="M44" s="27">
        <v>0</v>
      </c>
      <c r="N44" s="13">
        <f t="shared" si="0"/>
        <v>40.384615384615387</v>
      </c>
      <c r="O44" s="27">
        <f t="shared" si="7"/>
        <v>19845.509999999998</v>
      </c>
      <c r="P44" s="27">
        <f t="shared" si="8"/>
        <v>19845.509999999998</v>
      </c>
      <c r="Q44" s="13">
        <f t="shared" si="3"/>
        <v>100</v>
      </c>
      <c r="R44" s="27">
        <v>19845.509999999998</v>
      </c>
      <c r="S44" s="13">
        <f t="shared" si="4"/>
        <v>100</v>
      </c>
      <c r="T44" s="27">
        <v>0</v>
      </c>
      <c r="U44" s="13">
        <f t="shared" si="5"/>
        <v>0</v>
      </c>
      <c r="V44" s="16"/>
      <c r="W44" s="16"/>
      <c r="X44" s="16"/>
      <c r="Y44" s="17"/>
      <c r="Z44" s="17"/>
      <c r="AA44" s="17"/>
      <c r="AB44" s="17"/>
      <c r="AC44" s="17"/>
      <c r="AD44" s="17"/>
      <c r="AE44" s="17"/>
      <c r="AF44" s="17"/>
    </row>
    <row r="45" spans="1:32" x14ac:dyDescent="0.3">
      <c r="A45" s="4">
        <v>40</v>
      </c>
      <c r="B45" s="2" t="s">
        <v>94</v>
      </c>
      <c r="C45" s="7"/>
      <c r="D45" s="1" t="s">
        <v>61</v>
      </c>
      <c r="E45" s="2" t="s">
        <v>29</v>
      </c>
      <c r="F45" s="3" t="s">
        <v>140</v>
      </c>
      <c r="G45" s="4">
        <f t="shared" si="6"/>
        <v>1918.35</v>
      </c>
      <c r="H45" s="27">
        <v>7</v>
      </c>
      <c r="I45" s="27">
        <v>5</v>
      </c>
      <c r="J45" s="27">
        <v>2</v>
      </c>
      <c r="K45" s="27">
        <v>0</v>
      </c>
      <c r="L45" s="27">
        <v>0</v>
      </c>
      <c r="M45" s="27">
        <v>0</v>
      </c>
      <c r="N45" s="13">
        <f t="shared" si="0"/>
        <v>0</v>
      </c>
      <c r="O45" s="27">
        <f t="shared" si="7"/>
        <v>1918.35</v>
      </c>
      <c r="P45" s="27">
        <f t="shared" si="8"/>
        <v>1918.35</v>
      </c>
      <c r="Q45" s="13">
        <f t="shared" si="3"/>
        <v>100</v>
      </c>
      <c r="R45" s="27">
        <v>1918.35</v>
      </c>
      <c r="S45" s="13">
        <f t="shared" si="4"/>
        <v>100</v>
      </c>
      <c r="T45" s="27">
        <v>0</v>
      </c>
      <c r="U45" s="13">
        <f t="shared" si="5"/>
        <v>0</v>
      </c>
      <c r="V45" s="14"/>
      <c r="W45" s="14"/>
      <c r="X45" s="14"/>
      <c r="Y45" s="15"/>
      <c r="Z45" s="15"/>
      <c r="AA45" s="15"/>
      <c r="AB45" s="15"/>
      <c r="AC45" s="15"/>
      <c r="AD45" s="15"/>
      <c r="AE45" s="15"/>
      <c r="AF45" s="15"/>
    </row>
    <row r="46" spans="1:32" x14ac:dyDescent="0.3">
      <c r="A46" s="4">
        <v>41</v>
      </c>
      <c r="B46" s="2" t="s">
        <v>94</v>
      </c>
      <c r="C46" s="7"/>
      <c r="D46" s="22" t="s">
        <v>217</v>
      </c>
      <c r="E46" s="21" t="s">
        <v>29</v>
      </c>
      <c r="F46" s="3" t="s">
        <v>227</v>
      </c>
      <c r="G46" s="4">
        <f t="shared" si="6"/>
        <v>0</v>
      </c>
      <c r="H46" s="27">
        <v>3</v>
      </c>
      <c r="I46" s="27">
        <v>2</v>
      </c>
      <c r="J46" s="27">
        <v>1</v>
      </c>
      <c r="K46" s="27">
        <v>0</v>
      </c>
      <c r="L46" s="27">
        <v>0</v>
      </c>
      <c r="M46" s="27">
        <v>0</v>
      </c>
      <c r="N46" s="13">
        <f t="shared" si="0"/>
        <v>0</v>
      </c>
      <c r="O46" s="27">
        <f t="shared" si="7"/>
        <v>0</v>
      </c>
      <c r="P46" s="27">
        <f t="shared" si="8"/>
        <v>0</v>
      </c>
      <c r="Q46" s="13">
        <f t="shared" si="3"/>
        <v>0</v>
      </c>
      <c r="R46" s="27">
        <v>0</v>
      </c>
      <c r="S46" s="13">
        <f t="shared" si="4"/>
        <v>0</v>
      </c>
      <c r="T46" s="27">
        <v>0</v>
      </c>
      <c r="U46" s="13">
        <f t="shared" si="5"/>
        <v>0</v>
      </c>
      <c r="V46" s="14"/>
      <c r="W46" s="14"/>
      <c r="X46" s="14"/>
      <c r="Y46" s="15"/>
      <c r="Z46" s="15"/>
      <c r="AA46" s="15"/>
      <c r="AB46" s="15"/>
      <c r="AC46" s="15"/>
      <c r="AD46" s="15"/>
      <c r="AE46" s="15"/>
      <c r="AF46" s="15"/>
    </row>
    <row r="47" spans="1:32" x14ac:dyDescent="0.3">
      <c r="A47" s="4">
        <v>42</v>
      </c>
      <c r="B47" s="2" t="s">
        <v>94</v>
      </c>
      <c r="C47" s="7"/>
      <c r="D47" s="22" t="s">
        <v>218</v>
      </c>
      <c r="E47" s="21" t="s">
        <v>47</v>
      </c>
      <c r="F47" s="3" t="s">
        <v>226</v>
      </c>
      <c r="G47" s="4">
        <f t="shared" si="6"/>
        <v>0</v>
      </c>
      <c r="H47" s="27">
        <v>8</v>
      </c>
      <c r="I47" s="27">
        <v>1</v>
      </c>
      <c r="J47" s="27">
        <v>0</v>
      </c>
      <c r="K47" s="27">
        <v>0</v>
      </c>
      <c r="L47" s="27">
        <v>0</v>
      </c>
      <c r="M47" s="27">
        <v>0</v>
      </c>
      <c r="N47" s="13">
        <f t="shared" si="0"/>
        <v>0</v>
      </c>
      <c r="O47" s="27">
        <f t="shared" si="7"/>
        <v>0</v>
      </c>
      <c r="P47" s="27">
        <f t="shared" si="8"/>
        <v>0</v>
      </c>
      <c r="Q47" s="13">
        <f t="shared" si="3"/>
        <v>0</v>
      </c>
      <c r="R47" s="27">
        <v>0</v>
      </c>
      <c r="S47" s="13">
        <f t="shared" si="4"/>
        <v>0</v>
      </c>
      <c r="T47" s="27">
        <v>0</v>
      </c>
      <c r="U47" s="13">
        <f t="shared" si="5"/>
        <v>0</v>
      </c>
      <c r="V47" s="14"/>
      <c r="W47" s="14"/>
      <c r="X47" s="14"/>
      <c r="Y47" s="15"/>
      <c r="Z47" s="15"/>
      <c r="AA47" s="15"/>
      <c r="AB47" s="15"/>
      <c r="AC47" s="15"/>
      <c r="AD47" s="15"/>
      <c r="AE47" s="15"/>
      <c r="AF47" s="15"/>
    </row>
    <row r="48" spans="1:32" x14ac:dyDescent="0.3">
      <c r="A48" s="4">
        <v>43</v>
      </c>
      <c r="B48" s="2" t="s">
        <v>94</v>
      </c>
      <c r="C48" s="7"/>
      <c r="D48" s="22" t="s">
        <v>237</v>
      </c>
      <c r="E48" s="26" t="s">
        <v>55</v>
      </c>
      <c r="F48" s="3" t="s">
        <v>238</v>
      </c>
      <c r="G48" s="4">
        <v>0</v>
      </c>
      <c r="H48" s="27">
        <v>1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 t="shared" si="0"/>
        <v>0</v>
      </c>
      <c r="O48" s="27">
        <f t="shared" si="7"/>
        <v>0</v>
      </c>
      <c r="P48" s="27">
        <f t="shared" si="8"/>
        <v>0</v>
      </c>
      <c r="Q48" s="13">
        <f t="shared" si="3"/>
        <v>0</v>
      </c>
      <c r="R48" s="27">
        <v>0</v>
      </c>
      <c r="S48" s="13">
        <f t="shared" si="4"/>
        <v>0</v>
      </c>
      <c r="T48" s="27">
        <v>0</v>
      </c>
      <c r="U48" s="13">
        <f t="shared" si="5"/>
        <v>0</v>
      </c>
      <c r="V48" s="14"/>
      <c r="W48" s="14"/>
      <c r="X48" s="14"/>
      <c r="Y48" s="15"/>
      <c r="Z48" s="15"/>
      <c r="AA48" s="15"/>
      <c r="AB48" s="15"/>
      <c r="AC48" s="15"/>
      <c r="AD48" s="15"/>
      <c r="AE48" s="15"/>
      <c r="AF48" s="15"/>
    </row>
    <row r="49" spans="1:32" x14ac:dyDescent="0.3">
      <c r="A49" s="4">
        <v>44</v>
      </c>
      <c r="B49" s="2" t="s">
        <v>94</v>
      </c>
      <c r="C49" s="7"/>
      <c r="D49" s="1" t="s">
        <v>62</v>
      </c>
      <c r="E49" s="2" t="s">
        <v>29</v>
      </c>
      <c r="F49" s="3" t="s">
        <v>141</v>
      </c>
      <c r="G49" s="4">
        <f t="shared" si="6"/>
        <v>29665.99</v>
      </c>
      <c r="H49" s="27">
        <v>39</v>
      </c>
      <c r="I49" s="27">
        <v>18</v>
      </c>
      <c r="J49" s="27">
        <v>14</v>
      </c>
      <c r="K49" s="27">
        <v>28</v>
      </c>
      <c r="L49" s="27">
        <v>42</v>
      </c>
      <c r="M49" s="27">
        <v>0</v>
      </c>
      <c r="N49" s="13">
        <f t="shared" si="0"/>
        <v>71.794871794871796</v>
      </c>
      <c r="O49" s="27">
        <f t="shared" si="7"/>
        <v>29665.99</v>
      </c>
      <c r="P49" s="27">
        <f t="shared" si="8"/>
        <v>29665.99</v>
      </c>
      <c r="Q49" s="13">
        <f t="shared" si="3"/>
        <v>100</v>
      </c>
      <c r="R49" s="27">
        <v>29665.99</v>
      </c>
      <c r="S49" s="13">
        <f t="shared" si="4"/>
        <v>100</v>
      </c>
      <c r="T49" s="27">
        <v>0</v>
      </c>
      <c r="U49" s="13">
        <f t="shared" si="5"/>
        <v>0</v>
      </c>
      <c r="V49" s="14"/>
      <c r="W49" s="14"/>
      <c r="X49" s="14"/>
      <c r="Y49" s="15"/>
      <c r="Z49" s="15"/>
      <c r="AA49" s="15"/>
      <c r="AB49" s="15"/>
      <c r="AC49" s="15"/>
      <c r="AD49" s="15"/>
      <c r="AE49" s="15"/>
      <c r="AF49" s="15"/>
    </row>
    <row r="50" spans="1:32" x14ac:dyDescent="0.3">
      <c r="A50" s="4">
        <v>45</v>
      </c>
      <c r="B50" s="2" t="s">
        <v>94</v>
      </c>
      <c r="C50" s="7"/>
      <c r="D50" s="1" t="s">
        <v>187</v>
      </c>
      <c r="E50" s="2" t="s">
        <v>29</v>
      </c>
      <c r="F50" s="3" t="s">
        <v>199</v>
      </c>
      <c r="G50" s="4">
        <f t="shared" si="6"/>
        <v>8064.27</v>
      </c>
      <c r="H50" s="27">
        <v>14</v>
      </c>
      <c r="I50" s="27">
        <v>4</v>
      </c>
      <c r="J50" s="27">
        <v>4</v>
      </c>
      <c r="K50" s="27">
        <v>10</v>
      </c>
      <c r="L50" s="27">
        <v>14</v>
      </c>
      <c r="M50" s="27">
        <v>0</v>
      </c>
      <c r="N50" s="13">
        <f t="shared" si="0"/>
        <v>71.428571428571431</v>
      </c>
      <c r="O50" s="27">
        <f t="shared" si="7"/>
        <v>8064.27</v>
      </c>
      <c r="P50" s="27">
        <f t="shared" si="8"/>
        <v>8064.27</v>
      </c>
      <c r="Q50" s="13">
        <f t="shared" si="3"/>
        <v>100</v>
      </c>
      <c r="R50" s="27">
        <v>8064.27</v>
      </c>
      <c r="S50" s="13">
        <f t="shared" si="4"/>
        <v>100</v>
      </c>
      <c r="T50" s="27">
        <v>0</v>
      </c>
      <c r="U50" s="13">
        <f t="shared" si="5"/>
        <v>0</v>
      </c>
      <c r="V50" s="14"/>
      <c r="W50" s="14"/>
      <c r="X50" s="14"/>
      <c r="Y50" s="15"/>
      <c r="Z50" s="15"/>
      <c r="AA50" s="15"/>
      <c r="AB50" s="15"/>
      <c r="AC50" s="15"/>
      <c r="AD50" s="15"/>
      <c r="AE50" s="15"/>
      <c r="AF50" s="15"/>
    </row>
    <row r="51" spans="1:32" x14ac:dyDescent="0.3">
      <c r="A51" s="4">
        <v>46</v>
      </c>
      <c r="B51" s="2" t="s">
        <v>94</v>
      </c>
      <c r="C51" s="7"/>
      <c r="D51" s="1" t="s">
        <v>180</v>
      </c>
      <c r="E51" s="2" t="s">
        <v>29</v>
      </c>
      <c r="F51" s="3" t="s">
        <v>210</v>
      </c>
      <c r="G51" s="4">
        <f t="shared" si="6"/>
        <v>5832.68</v>
      </c>
      <c r="H51" s="27">
        <v>22</v>
      </c>
      <c r="I51" s="27">
        <v>7</v>
      </c>
      <c r="J51" s="27">
        <v>11</v>
      </c>
      <c r="K51" s="27">
        <v>0</v>
      </c>
      <c r="L51" s="27">
        <v>0</v>
      </c>
      <c r="M51" s="27">
        <v>0</v>
      </c>
      <c r="N51" s="13">
        <f t="shared" si="0"/>
        <v>0</v>
      </c>
      <c r="O51" s="27">
        <f t="shared" si="7"/>
        <v>5832.68</v>
      </c>
      <c r="P51" s="27">
        <f t="shared" si="8"/>
        <v>5832.68</v>
      </c>
      <c r="Q51" s="13">
        <f t="shared" si="3"/>
        <v>100</v>
      </c>
      <c r="R51" s="27">
        <v>5832.68</v>
      </c>
      <c r="S51" s="13">
        <f t="shared" si="4"/>
        <v>100</v>
      </c>
      <c r="T51" s="27">
        <v>0</v>
      </c>
      <c r="U51" s="13">
        <f t="shared" si="5"/>
        <v>0</v>
      </c>
      <c r="V51" s="14"/>
      <c r="W51" s="14"/>
      <c r="X51" s="14"/>
      <c r="Y51" s="15"/>
      <c r="Z51" s="15"/>
      <c r="AA51" s="15"/>
      <c r="AB51" s="15"/>
      <c r="AC51" s="15"/>
      <c r="AD51" s="15"/>
      <c r="AE51" s="15"/>
      <c r="AF51" s="15"/>
    </row>
    <row r="52" spans="1:32" x14ac:dyDescent="0.3">
      <c r="A52" s="4">
        <v>47</v>
      </c>
      <c r="B52" s="2" t="s">
        <v>94</v>
      </c>
      <c r="C52" s="7"/>
      <c r="D52" s="1" t="s">
        <v>63</v>
      </c>
      <c r="E52" s="2" t="s">
        <v>29</v>
      </c>
      <c r="F52" s="3" t="s">
        <v>142</v>
      </c>
      <c r="G52" s="4">
        <f t="shared" si="6"/>
        <v>33082.82</v>
      </c>
      <c r="H52" s="27">
        <v>27</v>
      </c>
      <c r="I52" s="27">
        <v>3</v>
      </c>
      <c r="J52" s="27">
        <v>16</v>
      </c>
      <c r="K52" s="27">
        <v>12</v>
      </c>
      <c r="L52" s="27">
        <v>20</v>
      </c>
      <c r="M52" s="27">
        <v>0</v>
      </c>
      <c r="N52" s="13">
        <f t="shared" si="0"/>
        <v>44.444444444444443</v>
      </c>
      <c r="O52" s="27">
        <f t="shared" si="7"/>
        <v>33082.82</v>
      </c>
      <c r="P52" s="27">
        <f t="shared" si="8"/>
        <v>33082.82</v>
      </c>
      <c r="Q52" s="13">
        <f t="shared" si="3"/>
        <v>100</v>
      </c>
      <c r="R52" s="27">
        <v>33082.82</v>
      </c>
      <c r="S52" s="13">
        <f t="shared" si="4"/>
        <v>100</v>
      </c>
      <c r="T52" s="27">
        <v>0</v>
      </c>
      <c r="U52" s="13">
        <f t="shared" si="5"/>
        <v>0</v>
      </c>
      <c r="V52" s="14"/>
      <c r="W52" s="14"/>
      <c r="X52" s="14"/>
      <c r="Y52" s="15"/>
      <c r="Z52" s="15"/>
      <c r="AA52" s="15"/>
      <c r="AB52" s="15"/>
      <c r="AC52" s="15"/>
      <c r="AD52" s="15"/>
      <c r="AE52" s="15"/>
      <c r="AF52" s="15"/>
    </row>
    <row r="53" spans="1:32" x14ac:dyDescent="0.3">
      <c r="A53" s="4">
        <v>48</v>
      </c>
      <c r="B53" s="2" t="s">
        <v>94</v>
      </c>
      <c r="C53" s="7"/>
      <c r="D53" s="1" t="s">
        <v>64</v>
      </c>
      <c r="E53" s="2" t="s">
        <v>31</v>
      </c>
      <c r="F53" s="3" t="s">
        <v>143</v>
      </c>
      <c r="G53" s="4">
        <f t="shared" si="6"/>
        <v>25299.48</v>
      </c>
      <c r="H53" s="27">
        <v>24</v>
      </c>
      <c r="I53" s="27">
        <v>2</v>
      </c>
      <c r="J53" s="27">
        <v>18</v>
      </c>
      <c r="K53" s="27">
        <v>21</v>
      </c>
      <c r="L53" s="27">
        <v>33</v>
      </c>
      <c r="M53" s="27">
        <v>0</v>
      </c>
      <c r="N53" s="13">
        <f t="shared" si="0"/>
        <v>87.5</v>
      </c>
      <c r="O53" s="27">
        <f t="shared" si="7"/>
        <v>25299.48</v>
      </c>
      <c r="P53" s="27">
        <f t="shared" si="8"/>
        <v>25299.48</v>
      </c>
      <c r="Q53" s="13">
        <f t="shared" si="3"/>
        <v>100</v>
      </c>
      <c r="R53" s="27">
        <v>25299.48</v>
      </c>
      <c r="S53" s="13">
        <f t="shared" si="4"/>
        <v>100</v>
      </c>
      <c r="T53" s="27">
        <v>0</v>
      </c>
      <c r="U53" s="13">
        <f t="shared" si="5"/>
        <v>0</v>
      </c>
      <c r="V53" s="14"/>
      <c r="W53" s="14"/>
      <c r="X53" s="14"/>
      <c r="Y53" s="15"/>
      <c r="Z53" s="15"/>
      <c r="AA53" s="15"/>
      <c r="AB53" s="15"/>
      <c r="AC53" s="15"/>
      <c r="AD53" s="15"/>
      <c r="AE53" s="15"/>
      <c r="AF53" s="15"/>
    </row>
    <row r="54" spans="1:32" x14ac:dyDescent="0.3">
      <c r="A54" s="4">
        <v>49</v>
      </c>
      <c r="B54" s="2" t="s">
        <v>94</v>
      </c>
      <c r="C54" s="7"/>
      <c r="D54" s="1" t="s">
        <v>65</v>
      </c>
      <c r="E54" s="2" t="s">
        <v>29</v>
      </c>
      <c r="F54" s="3" t="s">
        <v>144</v>
      </c>
      <c r="G54" s="4">
        <f t="shared" si="6"/>
        <v>16729.68</v>
      </c>
      <c r="H54" s="27">
        <v>28</v>
      </c>
      <c r="I54" s="27">
        <v>10</v>
      </c>
      <c r="J54" s="27">
        <v>15</v>
      </c>
      <c r="K54" s="27">
        <v>10</v>
      </c>
      <c r="L54" s="27">
        <v>17</v>
      </c>
      <c r="M54" s="27">
        <v>0</v>
      </c>
      <c r="N54" s="13">
        <f t="shared" si="0"/>
        <v>35.714285714285715</v>
      </c>
      <c r="O54" s="27">
        <f t="shared" si="7"/>
        <v>16729.68</v>
      </c>
      <c r="P54" s="27">
        <f t="shared" si="8"/>
        <v>16729.68</v>
      </c>
      <c r="Q54" s="13">
        <f t="shared" si="3"/>
        <v>100</v>
      </c>
      <c r="R54" s="27">
        <v>16729.68</v>
      </c>
      <c r="S54" s="13">
        <f t="shared" si="4"/>
        <v>100</v>
      </c>
      <c r="T54" s="27">
        <v>0</v>
      </c>
      <c r="U54" s="13">
        <f t="shared" si="5"/>
        <v>0</v>
      </c>
      <c r="V54" s="14"/>
      <c r="W54" s="14"/>
      <c r="X54" s="14"/>
      <c r="Y54" s="15"/>
      <c r="Z54" s="15"/>
      <c r="AA54" s="15"/>
      <c r="AB54" s="15"/>
      <c r="AC54" s="15"/>
      <c r="AD54" s="15"/>
      <c r="AE54" s="15"/>
      <c r="AF54" s="15"/>
    </row>
    <row r="55" spans="1:32" x14ac:dyDescent="0.3">
      <c r="A55" s="4">
        <v>50</v>
      </c>
      <c r="B55" s="2" t="s">
        <v>94</v>
      </c>
      <c r="C55" s="7"/>
      <c r="D55" s="1" t="s">
        <v>66</v>
      </c>
      <c r="E55" s="2" t="s">
        <v>67</v>
      </c>
      <c r="F55" s="3" t="s">
        <v>145</v>
      </c>
      <c r="G55" s="4">
        <f t="shared" si="6"/>
        <v>54232.19</v>
      </c>
      <c r="H55" s="27">
        <v>71</v>
      </c>
      <c r="I55" s="27">
        <v>11</v>
      </c>
      <c r="J55" s="27">
        <v>57</v>
      </c>
      <c r="K55" s="27">
        <v>52</v>
      </c>
      <c r="L55" s="27">
        <v>75</v>
      </c>
      <c r="M55" s="27">
        <v>0</v>
      </c>
      <c r="N55" s="13">
        <f t="shared" si="0"/>
        <v>73.239436619718319</v>
      </c>
      <c r="O55" s="27">
        <f t="shared" si="7"/>
        <v>54232.19</v>
      </c>
      <c r="P55" s="27">
        <f t="shared" si="8"/>
        <v>54232.19</v>
      </c>
      <c r="Q55" s="13">
        <f t="shared" si="3"/>
        <v>100</v>
      </c>
      <c r="R55" s="27">
        <v>54232.19</v>
      </c>
      <c r="S55" s="13">
        <f t="shared" si="4"/>
        <v>100</v>
      </c>
      <c r="T55" s="27">
        <v>0</v>
      </c>
      <c r="U55" s="13">
        <f t="shared" si="5"/>
        <v>0</v>
      </c>
      <c r="V55" s="14"/>
      <c r="W55" s="14"/>
      <c r="X55" s="14"/>
      <c r="Y55" s="15"/>
      <c r="Z55" s="15"/>
      <c r="AA55" s="15"/>
      <c r="AB55" s="15"/>
      <c r="AC55" s="15"/>
      <c r="AD55" s="15"/>
      <c r="AE55" s="15"/>
      <c r="AF55" s="15"/>
    </row>
    <row r="56" spans="1:32" x14ac:dyDescent="0.3">
      <c r="A56" s="4">
        <v>51</v>
      </c>
      <c r="B56" s="2" t="s">
        <v>94</v>
      </c>
      <c r="C56" s="7"/>
      <c r="D56" s="22" t="s">
        <v>219</v>
      </c>
      <c r="E56" s="6" t="s">
        <v>25</v>
      </c>
      <c r="F56" s="3" t="s">
        <v>225</v>
      </c>
      <c r="G56" s="4">
        <f t="shared" si="6"/>
        <v>0</v>
      </c>
      <c r="H56" s="27">
        <v>2</v>
      </c>
      <c r="I56" s="27">
        <v>1</v>
      </c>
      <c r="J56" s="27">
        <v>1</v>
      </c>
      <c r="K56" s="27">
        <v>0</v>
      </c>
      <c r="L56" s="27">
        <v>0</v>
      </c>
      <c r="M56" s="27">
        <v>0</v>
      </c>
      <c r="N56" s="13">
        <f t="shared" si="0"/>
        <v>0</v>
      </c>
      <c r="O56" s="27">
        <f t="shared" si="7"/>
        <v>0</v>
      </c>
      <c r="P56" s="27">
        <f t="shared" si="8"/>
        <v>0</v>
      </c>
      <c r="Q56" s="13">
        <f t="shared" si="3"/>
        <v>0</v>
      </c>
      <c r="R56" s="27">
        <v>0</v>
      </c>
      <c r="S56" s="13">
        <f t="shared" si="4"/>
        <v>0</v>
      </c>
      <c r="T56" s="27">
        <v>0</v>
      </c>
      <c r="U56" s="13">
        <f t="shared" si="5"/>
        <v>0</v>
      </c>
      <c r="V56" s="14"/>
      <c r="W56" s="14"/>
      <c r="X56" s="14"/>
      <c r="Y56" s="15"/>
      <c r="Z56" s="15"/>
      <c r="AA56" s="15"/>
      <c r="AB56" s="15"/>
      <c r="AC56" s="15"/>
      <c r="AD56" s="15"/>
      <c r="AE56" s="15"/>
      <c r="AF56" s="15"/>
    </row>
    <row r="57" spans="1:32" x14ac:dyDescent="0.3">
      <c r="A57" s="4">
        <v>52</v>
      </c>
      <c r="B57" s="2" t="s">
        <v>94</v>
      </c>
      <c r="C57" s="7"/>
      <c r="D57" s="1" t="s">
        <v>188</v>
      </c>
      <c r="E57" s="2" t="s">
        <v>38</v>
      </c>
      <c r="F57" s="3" t="s">
        <v>200</v>
      </c>
      <c r="G57" s="4">
        <f t="shared" si="6"/>
        <v>241.16</v>
      </c>
      <c r="H57" s="27">
        <v>4</v>
      </c>
      <c r="I57" s="27">
        <v>0</v>
      </c>
      <c r="J57" s="27">
        <v>3</v>
      </c>
      <c r="K57" s="27">
        <v>1</v>
      </c>
      <c r="L57" s="27">
        <v>1</v>
      </c>
      <c r="M57" s="27">
        <v>0</v>
      </c>
      <c r="N57" s="13">
        <f t="shared" si="0"/>
        <v>25</v>
      </c>
      <c r="O57" s="27">
        <f t="shared" si="7"/>
        <v>241.16</v>
      </c>
      <c r="P57" s="27">
        <f t="shared" si="8"/>
        <v>241.16</v>
      </c>
      <c r="Q57" s="13">
        <f t="shared" si="3"/>
        <v>100</v>
      </c>
      <c r="R57" s="27">
        <v>241.16</v>
      </c>
      <c r="S57" s="13">
        <f t="shared" si="4"/>
        <v>100</v>
      </c>
      <c r="T57" s="27">
        <v>0</v>
      </c>
      <c r="U57" s="13">
        <f t="shared" si="5"/>
        <v>0</v>
      </c>
      <c r="V57" s="14"/>
      <c r="W57" s="14"/>
      <c r="X57" s="14"/>
      <c r="Y57" s="15"/>
      <c r="Z57" s="15"/>
      <c r="AA57" s="15"/>
      <c r="AB57" s="15"/>
      <c r="AC57" s="15"/>
      <c r="AD57" s="15"/>
      <c r="AE57" s="15"/>
      <c r="AF57" s="15"/>
    </row>
    <row r="58" spans="1:32" x14ac:dyDescent="0.3">
      <c r="A58" s="4">
        <v>53</v>
      </c>
      <c r="B58" s="2" t="s">
        <v>94</v>
      </c>
      <c r="C58" s="7"/>
      <c r="D58" s="1" t="s">
        <v>68</v>
      </c>
      <c r="E58" s="2" t="s">
        <v>69</v>
      </c>
      <c r="F58" s="3" t="s">
        <v>146</v>
      </c>
      <c r="G58" s="4">
        <f t="shared" si="6"/>
        <v>0</v>
      </c>
      <c r="H58" s="27">
        <v>11</v>
      </c>
      <c r="I58" s="27">
        <v>3</v>
      </c>
      <c r="J58" s="27">
        <v>5</v>
      </c>
      <c r="K58" s="27">
        <v>0</v>
      </c>
      <c r="L58" s="27">
        <v>0</v>
      </c>
      <c r="M58" s="27">
        <v>0</v>
      </c>
      <c r="N58" s="13">
        <f t="shared" si="0"/>
        <v>0</v>
      </c>
      <c r="O58" s="27">
        <f t="shared" si="7"/>
        <v>0</v>
      </c>
      <c r="P58" s="27">
        <f t="shared" si="8"/>
        <v>0</v>
      </c>
      <c r="Q58" s="13">
        <f t="shared" si="3"/>
        <v>0</v>
      </c>
      <c r="R58" s="27">
        <v>0</v>
      </c>
      <c r="S58" s="13">
        <f t="shared" si="4"/>
        <v>0</v>
      </c>
      <c r="T58" s="27">
        <v>0</v>
      </c>
      <c r="U58" s="13">
        <f t="shared" si="5"/>
        <v>0</v>
      </c>
      <c r="V58" s="14"/>
      <c r="W58" s="14"/>
      <c r="X58" s="14"/>
      <c r="Y58" s="15"/>
      <c r="Z58" s="15"/>
      <c r="AA58" s="15"/>
      <c r="AB58" s="15"/>
      <c r="AC58" s="15"/>
      <c r="AD58" s="15"/>
      <c r="AE58" s="15"/>
      <c r="AF58" s="15"/>
    </row>
    <row r="59" spans="1:32" x14ac:dyDescent="0.3">
      <c r="A59" s="4">
        <v>54</v>
      </c>
      <c r="B59" s="2" t="s">
        <v>94</v>
      </c>
      <c r="C59" s="7"/>
      <c r="D59" s="1" t="s">
        <v>70</v>
      </c>
      <c r="E59" s="2" t="s">
        <v>71</v>
      </c>
      <c r="F59" s="3" t="s">
        <v>147</v>
      </c>
      <c r="G59" s="4">
        <f t="shared" si="6"/>
        <v>0</v>
      </c>
      <c r="H59" s="27">
        <v>41</v>
      </c>
      <c r="I59" s="27">
        <v>12</v>
      </c>
      <c r="J59" s="27">
        <v>28</v>
      </c>
      <c r="K59" s="27">
        <v>0</v>
      </c>
      <c r="L59" s="27">
        <v>0</v>
      </c>
      <c r="M59" s="27">
        <v>0</v>
      </c>
      <c r="N59" s="13">
        <f t="shared" si="0"/>
        <v>0</v>
      </c>
      <c r="O59" s="27">
        <f t="shared" si="7"/>
        <v>0</v>
      </c>
      <c r="P59" s="27">
        <f t="shared" si="8"/>
        <v>0</v>
      </c>
      <c r="Q59" s="13">
        <f t="shared" si="3"/>
        <v>0</v>
      </c>
      <c r="R59" s="27">
        <v>0</v>
      </c>
      <c r="S59" s="13">
        <f t="shared" si="4"/>
        <v>0</v>
      </c>
      <c r="T59" s="27">
        <v>0</v>
      </c>
      <c r="U59" s="13">
        <f t="shared" si="5"/>
        <v>0</v>
      </c>
      <c r="V59" s="14"/>
      <c r="W59" s="14"/>
      <c r="X59" s="14"/>
      <c r="Y59" s="15"/>
      <c r="Z59" s="15"/>
      <c r="AA59" s="15"/>
      <c r="AB59" s="15"/>
      <c r="AC59" s="15"/>
      <c r="AD59" s="15"/>
      <c r="AE59" s="15"/>
      <c r="AF59" s="15"/>
    </row>
    <row r="60" spans="1:32" x14ac:dyDescent="0.3">
      <c r="A60" s="4">
        <v>55</v>
      </c>
      <c r="B60" s="2" t="s">
        <v>94</v>
      </c>
      <c r="C60" s="7"/>
      <c r="D60" s="1" t="s">
        <v>72</v>
      </c>
      <c r="E60" s="2" t="s">
        <v>29</v>
      </c>
      <c r="F60" s="3" t="s">
        <v>148</v>
      </c>
      <c r="G60" s="4">
        <f t="shared" si="6"/>
        <v>13106.23</v>
      </c>
      <c r="H60" s="27">
        <v>35</v>
      </c>
      <c r="I60" s="27">
        <v>16</v>
      </c>
      <c r="J60" s="27">
        <v>15</v>
      </c>
      <c r="K60" s="27">
        <v>23</v>
      </c>
      <c r="L60" s="27">
        <v>31</v>
      </c>
      <c r="M60" s="27">
        <v>0</v>
      </c>
      <c r="N60" s="13">
        <f t="shared" si="0"/>
        <v>65.714285714285708</v>
      </c>
      <c r="O60" s="27">
        <f t="shared" si="7"/>
        <v>13106.23</v>
      </c>
      <c r="P60" s="27">
        <f t="shared" si="8"/>
        <v>13106.23</v>
      </c>
      <c r="Q60" s="13">
        <f t="shared" si="3"/>
        <v>100</v>
      </c>
      <c r="R60" s="27">
        <v>13106.23</v>
      </c>
      <c r="S60" s="13">
        <f t="shared" si="4"/>
        <v>100</v>
      </c>
      <c r="T60" s="27">
        <v>0</v>
      </c>
      <c r="U60" s="13">
        <f t="shared" si="5"/>
        <v>0</v>
      </c>
      <c r="V60" s="14"/>
      <c r="W60" s="14"/>
      <c r="X60" s="14"/>
      <c r="Y60" s="15"/>
      <c r="Z60" s="15"/>
      <c r="AA60" s="15"/>
      <c r="AB60" s="15"/>
      <c r="AC60" s="15"/>
      <c r="AD60" s="15"/>
      <c r="AE60" s="15"/>
      <c r="AF60" s="15"/>
    </row>
    <row r="61" spans="1:32" x14ac:dyDescent="0.3">
      <c r="A61" s="4">
        <v>56</v>
      </c>
      <c r="B61" s="2" t="s">
        <v>94</v>
      </c>
      <c r="C61" s="7"/>
      <c r="D61" s="1" t="s">
        <v>73</v>
      </c>
      <c r="E61" s="2" t="s">
        <v>29</v>
      </c>
      <c r="F61" s="3" t="s">
        <v>149</v>
      </c>
      <c r="G61" s="4">
        <f t="shared" si="6"/>
        <v>7704.81</v>
      </c>
      <c r="H61" s="27">
        <v>22</v>
      </c>
      <c r="I61" s="27">
        <v>4</v>
      </c>
      <c r="J61" s="27">
        <v>8</v>
      </c>
      <c r="K61" s="27">
        <v>15</v>
      </c>
      <c r="L61" s="27">
        <v>16</v>
      </c>
      <c r="M61" s="27">
        <v>1</v>
      </c>
      <c r="N61" s="13">
        <f t="shared" si="0"/>
        <v>68.181818181818173</v>
      </c>
      <c r="O61" s="27">
        <f t="shared" si="7"/>
        <v>7704.81</v>
      </c>
      <c r="P61" s="27">
        <f t="shared" si="8"/>
        <v>7704.81</v>
      </c>
      <c r="Q61" s="13">
        <f t="shared" si="3"/>
        <v>100</v>
      </c>
      <c r="R61" s="27">
        <v>7704.81</v>
      </c>
      <c r="S61" s="13">
        <f t="shared" si="4"/>
        <v>100</v>
      </c>
      <c r="T61" s="27">
        <v>0</v>
      </c>
      <c r="U61" s="13">
        <f t="shared" si="5"/>
        <v>0</v>
      </c>
      <c r="V61" s="14"/>
      <c r="W61" s="14"/>
      <c r="X61" s="14"/>
      <c r="Y61" s="15"/>
      <c r="Z61" s="15"/>
      <c r="AA61" s="15"/>
      <c r="AB61" s="15"/>
      <c r="AC61" s="15"/>
      <c r="AD61" s="15"/>
      <c r="AE61" s="15"/>
      <c r="AF61" s="15"/>
    </row>
    <row r="62" spans="1:32" x14ac:dyDescent="0.3">
      <c r="A62" s="4">
        <v>57</v>
      </c>
      <c r="B62" s="2" t="s">
        <v>94</v>
      </c>
      <c r="C62" s="7" t="s">
        <v>234</v>
      </c>
      <c r="D62" s="1" t="s">
        <v>74</v>
      </c>
      <c r="E62" s="2" t="s">
        <v>29</v>
      </c>
      <c r="F62" s="3" t="s">
        <v>150</v>
      </c>
      <c r="G62" s="4">
        <f t="shared" si="6"/>
        <v>13515.29</v>
      </c>
      <c r="H62" s="27">
        <v>37</v>
      </c>
      <c r="I62" s="27">
        <v>15</v>
      </c>
      <c r="J62" s="27">
        <v>15</v>
      </c>
      <c r="K62" s="27">
        <v>27</v>
      </c>
      <c r="L62" s="27">
        <v>35</v>
      </c>
      <c r="M62" s="27">
        <v>0</v>
      </c>
      <c r="N62" s="13">
        <f t="shared" si="0"/>
        <v>72.972972972972968</v>
      </c>
      <c r="O62" s="27">
        <f t="shared" si="7"/>
        <v>13515.29</v>
      </c>
      <c r="P62" s="27">
        <f t="shared" si="8"/>
        <v>13515.29</v>
      </c>
      <c r="Q62" s="13">
        <f t="shared" si="3"/>
        <v>100</v>
      </c>
      <c r="R62" s="27">
        <v>13515.29</v>
      </c>
      <c r="S62" s="13">
        <f t="shared" si="4"/>
        <v>100</v>
      </c>
      <c r="T62" s="27">
        <v>0</v>
      </c>
      <c r="U62" s="13">
        <f t="shared" si="5"/>
        <v>0</v>
      </c>
      <c r="V62" s="14"/>
      <c r="W62" s="14"/>
      <c r="X62" s="14"/>
      <c r="Y62" s="15"/>
      <c r="Z62" s="15"/>
      <c r="AA62" s="15"/>
      <c r="AB62" s="15"/>
      <c r="AC62" s="15"/>
      <c r="AD62" s="15"/>
      <c r="AE62" s="15"/>
      <c r="AF62" s="15"/>
    </row>
    <row r="63" spans="1:32" x14ac:dyDescent="0.3">
      <c r="A63" s="4">
        <v>58</v>
      </c>
      <c r="B63" s="2" t="s">
        <v>94</v>
      </c>
      <c r="C63" s="7"/>
      <c r="D63" s="1" t="s">
        <v>189</v>
      </c>
      <c r="E63" s="2" t="s">
        <v>29</v>
      </c>
      <c r="F63" s="3" t="s">
        <v>201</v>
      </c>
      <c r="G63" s="4">
        <f t="shared" si="6"/>
        <v>6981.63</v>
      </c>
      <c r="H63" s="27">
        <v>10</v>
      </c>
      <c r="I63" s="27">
        <v>0</v>
      </c>
      <c r="J63" s="32">
        <v>6</v>
      </c>
      <c r="K63" s="27">
        <v>5</v>
      </c>
      <c r="L63" s="27">
        <v>9</v>
      </c>
      <c r="M63" s="27">
        <v>0</v>
      </c>
      <c r="N63" s="13">
        <f t="shared" si="0"/>
        <v>50</v>
      </c>
      <c r="O63" s="27">
        <f t="shared" si="7"/>
        <v>6981.63</v>
      </c>
      <c r="P63" s="27">
        <f t="shared" si="8"/>
        <v>6981.63</v>
      </c>
      <c r="Q63" s="13">
        <f t="shared" si="3"/>
        <v>100</v>
      </c>
      <c r="R63" s="27">
        <v>6981.63</v>
      </c>
      <c r="S63" s="13">
        <f t="shared" si="4"/>
        <v>100</v>
      </c>
      <c r="T63" s="27">
        <v>0</v>
      </c>
      <c r="U63" s="13">
        <f t="shared" si="5"/>
        <v>0</v>
      </c>
      <c r="V63" s="14"/>
      <c r="W63" s="14"/>
      <c r="X63" s="14"/>
      <c r="Y63" s="15"/>
      <c r="Z63" s="15"/>
      <c r="AA63" s="15"/>
      <c r="AB63" s="15"/>
      <c r="AC63" s="15"/>
      <c r="AD63" s="15"/>
      <c r="AE63" s="15"/>
      <c r="AF63" s="15"/>
    </row>
    <row r="64" spans="1:32" ht="12" customHeight="1" x14ac:dyDescent="0.3">
      <c r="A64" s="4">
        <v>59</v>
      </c>
      <c r="B64" s="2" t="s">
        <v>94</v>
      </c>
      <c r="C64" s="7"/>
      <c r="D64" s="1" t="s">
        <v>75</v>
      </c>
      <c r="E64" s="2" t="s">
        <v>29</v>
      </c>
      <c r="F64" s="3" t="s">
        <v>151</v>
      </c>
      <c r="G64" s="4">
        <f t="shared" si="6"/>
        <v>22936.48</v>
      </c>
      <c r="H64" s="27">
        <v>38</v>
      </c>
      <c r="I64" s="27">
        <v>13</v>
      </c>
      <c r="J64" s="27">
        <v>18</v>
      </c>
      <c r="K64" s="27">
        <v>35</v>
      </c>
      <c r="L64" s="27">
        <v>48</v>
      </c>
      <c r="M64" s="27">
        <v>0</v>
      </c>
      <c r="N64" s="13">
        <f t="shared" si="0"/>
        <v>92.10526315789474</v>
      </c>
      <c r="O64" s="27">
        <f t="shared" si="7"/>
        <v>22936.48</v>
      </c>
      <c r="P64" s="27">
        <f t="shared" si="8"/>
        <v>22936.48</v>
      </c>
      <c r="Q64" s="13">
        <f t="shared" si="3"/>
        <v>100</v>
      </c>
      <c r="R64" s="27">
        <v>22936.48</v>
      </c>
      <c r="S64" s="13">
        <f t="shared" si="4"/>
        <v>100</v>
      </c>
      <c r="T64" s="27">
        <v>0</v>
      </c>
      <c r="U64" s="13">
        <f t="shared" si="5"/>
        <v>0</v>
      </c>
      <c r="V64" s="14"/>
      <c r="W64" s="14"/>
      <c r="X64" s="14"/>
      <c r="Y64" s="15"/>
      <c r="Z64" s="15"/>
      <c r="AA64" s="15"/>
      <c r="AB64" s="15"/>
      <c r="AC64" s="15"/>
      <c r="AD64" s="15"/>
      <c r="AE64" s="15"/>
      <c r="AF64" s="15"/>
    </row>
    <row r="65" spans="1:32" x14ac:dyDescent="0.3">
      <c r="A65" s="4">
        <v>60</v>
      </c>
      <c r="B65" s="2" t="s">
        <v>94</v>
      </c>
      <c r="C65" s="7"/>
      <c r="D65" s="1" t="s">
        <v>76</v>
      </c>
      <c r="E65" s="2" t="s">
        <v>29</v>
      </c>
      <c r="F65" s="3" t="s">
        <v>152</v>
      </c>
      <c r="G65" s="4">
        <f t="shared" si="6"/>
        <v>9957.8700000000008</v>
      </c>
      <c r="H65" s="27">
        <v>28</v>
      </c>
      <c r="I65" s="27">
        <v>12</v>
      </c>
      <c r="J65" s="27">
        <v>13</v>
      </c>
      <c r="K65" s="27">
        <v>17</v>
      </c>
      <c r="L65" s="27">
        <v>24</v>
      </c>
      <c r="M65" s="27">
        <v>0</v>
      </c>
      <c r="N65" s="13">
        <f t="shared" si="0"/>
        <v>60.714285714285708</v>
      </c>
      <c r="O65" s="27">
        <f t="shared" si="7"/>
        <v>9957.8700000000008</v>
      </c>
      <c r="P65" s="27">
        <f t="shared" si="8"/>
        <v>9957.8700000000008</v>
      </c>
      <c r="Q65" s="13">
        <f t="shared" si="3"/>
        <v>100</v>
      </c>
      <c r="R65" s="27">
        <v>9957.8700000000008</v>
      </c>
      <c r="S65" s="13">
        <f t="shared" si="4"/>
        <v>100</v>
      </c>
      <c r="T65" s="27">
        <v>0</v>
      </c>
      <c r="U65" s="13">
        <f t="shared" si="5"/>
        <v>0</v>
      </c>
      <c r="V65" s="14"/>
      <c r="W65" s="14"/>
      <c r="X65" s="14"/>
      <c r="Y65" s="15"/>
      <c r="Z65" s="15"/>
      <c r="AA65" s="15"/>
      <c r="AB65" s="15"/>
      <c r="AC65" s="15"/>
      <c r="AD65" s="15"/>
      <c r="AE65" s="15"/>
      <c r="AF65" s="15"/>
    </row>
    <row r="66" spans="1:32" x14ac:dyDescent="0.3">
      <c r="A66" s="4">
        <v>61</v>
      </c>
      <c r="B66" s="2" t="s">
        <v>94</v>
      </c>
      <c r="C66" s="7"/>
      <c r="D66" s="1" t="s">
        <v>77</v>
      </c>
      <c r="E66" s="2" t="s">
        <v>29</v>
      </c>
      <c r="F66" s="3" t="s">
        <v>153</v>
      </c>
      <c r="G66" s="4">
        <f t="shared" si="6"/>
        <v>14566.91</v>
      </c>
      <c r="H66" s="27">
        <v>23</v>
      </c>
      <c r="I66" s="27">
        <v>5</v>
      </c>
      <c r="J66" s="27">
        <v>15</v>
      </c>
      <c r="K66" s="27">
        <v>13</v>
      </c>
      <c r="L66" s="27">
        <v>24</v>
      </c>
      <c r="M66" s="27">
        <v>0</v>
      </c>
      <c r="N66" s="13">
        <f t="shared" si="0"/>
        <v>56.521739130434781</v>
      </c>
      <c r="O66" s="27">
        <f t="shared" si="7"/>
        <v>14566.91</v>
      </c>
      <c r="P66" s="27">
        <f t="shared" si="8"/>
        <v>14566.91</v>
      </c>
      <c r="Q66" s="13">
        <f t="shared" si="3"/>
        <v>100</v>
      </c>
      <c r="R66" s="27">
        <v>14566.91</v>
      </c>
      <c r="S66" s="13">
        <f t="shared" si="4"/>
        <v>100</v>
      </c>
      <c r="T66" s="27">
        <v>0</v>
      </c>
      <c r="U66" s="13">
        <f t="shared" si="5"/>
        <v>0</v>
      </c>
      <c r="V66" s="14"/>
      <c r="W66" s="14"/>
      <c r="X66" s="14"/>
      <c r="Y66" s="15"/>
      <c r="Z66" s="15"/>
      <c r="AA66" s="15"/>
      <c r="AB66" s="15"/>
      <c r="AC66" s="15"/>
      <c r="AD66" s="15"/>
      <c r="AE66" s="15"/>
      <c r="AF66" s="15"/>
    </row>
    <row r="67" spans="1:32" x14ac:dyDescent="0.3">
      <c r="A67" s="4">
        <v>62</v>
      </c>
      <c r="B67" s="2" t="s">
        <v>94</v>
      </c>
      <c r="C67" s="7"/>
      <c r="D67" s="1" t="s">
        <v>78</v>
      </c>
      <c r="E67" s="2" t="s">
        <v>69</v>
      </c>
      <c r="F67" s="3" t="s">
        <v>154</v>
      </c>
      <c r="G67" s="4">
        <f t="shared" si="6"/>
        <v>8242.35</v>
      </c>
      <c r="H67" s="27">
        <v>21</v>
      </c>
      <c r="I67" s="27">
        <v>2</v>
      </c>
      <c r="J67" s="27">
        <v>9</v>
      </c>
      <c r="K67" s="27">
        <v>14</v>
      </c>
      <c r="L67" s="27">
        <v>18</v>
      </c>
      <c r="M67" s="27">
        <v>0</v>
      </c>
      <c r="N67" s="13">
        <f t="shared" si="0"/>
        <v>66.666666666666657</v>
      </c>
      <c r="O67" s="27">
        <f t="shared" si="7"/>
        <v>8242.35</v>
      </c>
      <c r="P67" s="27">
        <f t="shared" si="8"/>
        <v>8242.35</v>
      </c>
      <c r="Q67" s="13">
        <f t="shared" si="3"/>
        <v>100</v>
      </c>
      <c r="R67" s="27">
        <v>8242.35</v>
      </c>
      <c r="S67" s="13">
        <f t="shared" si="4"/>
        <v>100</v>
      </c>
      <c r="T67" s="27">
        <v>0</v>
      </c>
      <c r="U67" s="13">
        <f t="shared" si="5"/>
        <v>0</v>
      </c>
      <c r="V67" s="14"/>
      <c r="W67" s="14"/>
      <c r="X67" s="14"/>
      <c r="Y67" s="15"/>
      <c r="Z67" s="15"/>
      <c r="AA67" s="15"/>
      <c r="AB67" s="15"/>
      <c r="AC67" s="15"/>
      <c r="AD67" s="15"/>
      <c r="AE67" s="15"/>
      <c r="AF67" s="15"/>
    </row>
    <row r="68" spans="1:32" x14ac:dyDescent="0.3">
      <c r="A68" s="4">
        <v>63</v>
      </c>
      <c r="B68" s="2" t="s">
        <v>94</v>
      </c>
      <c r="C68" s="7"/>
      <c r="D68" s="1" t="s">
        <v>79</v>
      </c>
      <c r="E68" s="2" t="s">
        <v>69</v>
      </c>
      <c r="F68" s="3" t="s">
        <v>155</v>
      </c>
      <c r="G68" s="4">
        <f t="shared" si="6"/>
        <v>11756.27</v>
      </c>
      <c r="H68" s="27">
        <v>19</v>
      </c>
      <c r="I68" s="27">
        <v>7</v>
      </c>
      <c r="J68" s="27">
        <v>6</v>
      </c>
      <c r="K68" s="27">
        <v>11</v>
      </c>
      <c r="L68" s="27">
        <v>14</v>
      </c>
      <c r="M68" s="27">
        <v>0</v>
      </c>
      <c r="N68" s="13">
        <f t="shared" si="0"/>
        <v>57.894736842105267</v>
      </c>
      <c r="O68" s="27">
        <f t="shared" si="7"/>
        <v>11756.27</v>
      </c>
      <c r="P68" s="27">
        <f t="shared" si="8"/>
        <v>11756.27</v>
      </c>
      <c r="Q68" s="13">
        <f t="shared" si="3"/>
        <v>100</v>
      </c>
      <c r="R68" s="27">
        <v>11756.27</v>
      </c>
      <c r="S68" s="13">
        <f t="shared" si="4"/>
        <v>100</v>
      </c>
      <c r="T68" s="27">
        <v>0</v>
      </c>
      <c r="U68" s="13">
        <f t="shared" si="5"/>
        <v>0</v>
      </c>
      <c r="V68" s="14"/>
      <c r="W68" s="14"/>
      <c r="X68" s="14"/>
      <c r="Y68" s="15"/>
      <c r="Z68" s="15"/>
      <c r="AA68" s="15"/>
      <c r="AB68" s="15"/>
      <c r="AC68" s="15"/>
      <c r="AD68" s="15"/>
      <c r="AE68" s="15"/>
      <c r="AF68" s="15"/>
    </row>
    <row r="69" spans="1:32" x14ac:dyDescent="0.3">
      <c r="A69" s="4">
        <v>64</v>
      </c>
      <c r="B69" s="2" t="s">
        <v>107</v>
      </c>
      <c r="C69" s="3" t="s">
        <v>233</v>
      </c>
      <c r="D69" s="1" t="s">
        <v>113</v>
      </c>
      <c r="E69" s="2" t="s">
        <v>29</v>
      </c>
      <c r="F69" s="3" t="s">
        <v>156</v>
      </c>
      <c r="G69" s="4">
        <f t="shared" si="6"/>
        <v>0</v>
      </c>
      <c r="H69" s="27">
        <v>25</v>
      </c>
      <c r="I69" s="27">
        <v>3</v>
      </c>
      <c r="J69" s="27">
        <v>11</v>
      </c>
      <c r="K69" s="27">
        <v>0</v>
      </c>
      <c r="L69" s="27">
        <v>0</v>
      </c>
      <c r="M69" s="27">
        <v>0</v>
      </c>
      <c r="N69" s="13">
        <f t="shared" si="0"/>
        <v>0</v>
      </c>
      <c r="O69" s="27">
        <f t="shared" si="7"/>
        <v>0</v>
      </c>
      <c r="P69" s="27">
        <f t="shared" si="8"/>
        <v>0</v>
      </c>
      <c r="Q69" s="13">
        <f t="shared" si="3"/>
        <v>0</v>
      </c>
      <c r="R69" s="27">
        <v>0</v>
      </c>
      <c r="S69" s="13">
        <f t="shared" si="4"/>
        <v>0</v>
      </c>
      <c r="T69" s="27">
        <v>0</v>
      </c>
      <c r="U69" s="13">
        <f t="shared" si="5"/>
        <v>0</v>
      </c>
      <c r="V69" s="14"/>
      <c r="W69" s="14"/>
      <c r="X69" s="14"/>
      <c r="Y69" s="15"/>
      <c r="Z69" s="15"/>
      <c r="AA69" s="15"/>
      <c r="AB69" s="15"/>
      <c r="AC69" s="15"/>
      <c r="AD69" s="15"/>
      <c r="AE69" s="15"/>
      <c r="AF69" s="15"/>
    </row>
    <row r="70" spans="1:32" x14ac:dyDescent="0.3">
      <c r="A70" s="4">
        <v>65</v>
      </c>
      <c r="B70" s="2" t="s">
        <v>94</v>
      </c>
      <c r="C70" s="7"/>
      <c r="D70" s="1" t="s">
        <v>80</v>
      </c>
      <c r="E70" s="2" t="s">
        <v>29</v>
      </c>
      <c r="F70" s="3" t="s">
        <v>157</v>
      </c>
      <c r="G70" s="4">
        <f t="shared" si="6"/>
        <v>32026.14</v>
      </c>
      <c r="H70" s="27">
        <v>32</v>
      </c>
      <c r="I70" s="27">
        <v>10</v>
      </c>
      <c r="J70" s="27">
        <v>17</v>
      </c>
      <c r="K70" s="27">
        <v>23</v>
      </c>
      <c r="L70" s="27">
        <v>28</v>
      </c>
      <c r="M70" s="27">
        <v>0</v>
      </c>
      <c r="N70" s="13">
        <f t="shared" si="0"/>
        <v>71.875</v>
      </c>
      <c r="O70" s="27">
        <f t="shared" si="7"/>
        <v>32026.14</v>
      </c>
      <c r="P70" s="27">
        <f t="shared" si="8"/>
        <v>32026.14</v>
      </c>
      <c r="Q70" s="13">
        <f t="shared" si="3"/>
        <v>100</v>
      </c>
      <c r="R70" s="27">
        <v>32026.14</v>
      </c>
      <c r="S70" s="13">
        <f t="shared" si="4"/>
        <v>100</v>
      </c>
      <c r="T70" s="27">
        <v>0</v>
      </c>
      <c r="U70" s="13">
        <f t="shared" si="5"/>
        <v>0</v>
      </c>
      <c r="V70" s="14"/>
      <c r="W70" s="14"/>
      <c r="X70" s="14"/>
      <c r="Y70" s="15"/>
      <c r="Z70" s="15"/>
      <c r="AA70" s="15"/>
      <c r="AB70" s="15"/>
      <c r="AC70" s="15"/>
      <c r="AD70" s="15"/>
      <c r="AE70" s="15"/>
      <c r="AF70" s="15"/>
    </row>
    <row r="71" spans="1:32" x14ac:dyDescent="0.3">
      <c r="A71" s="4">
        <v>66</v>
      </c>
      <c r="B71" s="2" t="s">
        <v>94</v>
      </c>
      <c r="C71" s="7"/>
      <c r="D71" s="6" t="s">
        <v>102</v>
      </c>
      <c r="E71" s="2" t="s">
        <v>29</v>
      </c>
      <c r="F71" s="3" t="s">
        <v>158</v>
      </c>
      <c r="G71" s="4">
        <f t="shared" si="6"/>
        <v>21964.69</v>
      </c>
      <c r="H71" s="27">
        <v>24</v>
      </c>
      <c r="I71" s="27">
        <v>8</v>
      </c>
      <c r="J71" s="27">
        <v>13</v>
      </c>
      <c r="K71" s="27">
        <v>18</v>
      </c>
      <c r="L71" s="27">
        <v>30</v>
      </c>
      <c r="M71" s="27">
        <v>0</v>
      </c>
      <c r="N71" s="13">
        <f t="shared" si="0"/>
        <v>75</v>
      </c>
      <c r="O71" s="27">
        <f t="shared" si="7"/>
        <v>21964.69</v>
      </c>
      <c r="P71" s="27">
        <f t="shared" si="8"/>
        <v>21964.69</v>
      </c>
      <c r="Q71" s="13">
        <f t="shared" si="3"/>
        <v>100</v>
      </c>
      <c r="R71" s="27">
        <v>21964.69</v>
      </c>
      <c r="S71" s="13">
        <f t="shared" si="4"/>
        <v>100</v>
      </c>
      <c r="T71" s="27">
        <v>0</v>
      </c>
      <c r="U71" s="13">
        <f t="shared" si="5"/>
        <v>0</v>
      </c>
      <c r="V71" s="14"/>
      <c r="W71" s="14"/>
      <c r="X71" s="14"/>
      <c r="Y71" s="15"/>
      <c r="Z71" s="15"/>
      <c r="AA71" s="15"/>
      <c r="AB71" s="15"/>
      <c r="AC71" s="15"/>
      <c r="AD71" s="15"/>
      <c r="AE71" s="15"/>
      <c r="AF71" s="15"/>
    </row>
    <row r="72" spans="1:32" x14ac:dyDescent="0.3">
      <c r="A72" s="4">
        <v>67</v>
      </c>
      <c r="B72" s="2" t="s">
        <v>94</v>
      </c>
      <c r="C72" s="7"/>
      <c r="D72" s="22" t="s">
        <v>220</v>
      </c>
      <c r="E72" s="25" t="s">
        <v>232</v>
      </c>
      <c r="F72" s="3" t="s">
        <v>222</v>
      </c>
      <c r="G72" s="4">
        <f t="shared" si="6"/>
        <v>0</v>
      </c>
      <c r="H72" s="27">
        <v>1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13">
        <f t="shared" si="0"/>
        <v>0</v>
      </c>
      <c r="O72" s="27">
        <f t="shared" si="7"/>
        <v>0</v>
      </c>
      <c r="P72" s="27">
        <f t="shared" si="8"/>
        <v>0</v>
      </c>
      <c r="Q72" s="13">
        <f t="shared" si="3"/>
        <v>0</v>
      </c>
      <c r="R72" s="27">
        <v>0</v>
      </c>
      <c r="S72" s="13">
        <f t="shared" si="4"/>
        <v>0</v>
      </c>
      <c r="T72" s="27">
        <v>0</v>
      </c>
      <c r="U72" s="13">
        <f t="shared" si="5"/>
        <v>0</v>
      </c>
      <c r="V72" s="14"/>
      <c r="W72" s="14"/>
      <c r="X72" s="14"/>
      <c r="Y72" s="15"/>
      <c r="Z72" s="15"/>
      <c r="AA72" s="15"/>
      <c r="AB72" s="15"/>
      <c r="AC72" s="15"/>
      <c r="AD72" s="15"/>
      <c r="AE72" s="15"/>
      <c r="AF72" s="15"/>
    </row>
    <row r="73" spans="1:32" x14ac:dyDescent="0.3">
      <c r="A73" s="4">
        <v>68</v>
      </c>
      <c r="B73" s="2" t="s">
        <v>94</v>
      </c>
      <c r="C73" s="7"/>
      <c r="D73" s="22" t="s">
        <v>235</v>
      </c>
      <c r="E73" s="26" t="s">
        <v>55</v>
      </c>
      <c r="F73" s="3" t="s">
        <v>236</v>
      </c>
      <c r="G73" s="4">
        <f t="shared" si="6"/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13">
        <f t="shared" si="0"/>
        <v>0</v>
      </c>
      <c r="O73" s="27">
        <f t="shared" si="7"/>
        <v>0</v>
      </c>
      <c r="P73" s="27">
        <f t="shared" si="8"/>
        <v>0</v>
      </c>
      <c r="Q73" s="13">
        <f t="shared" si="3"/>
        <v>0</v>
      </c>
      <c r="R73" s="27">
        <v>0</v>
      </c>
      <c r="S73" s="13">
        <f t="shared" si="4"/>
        <v>0</v>
      </c>
      <c r="T73" s="27">
        <v>0</v>
      </c>
      <c r="U73" s="13">
        <f t="shared" si="5"/>
        <v>0</v>
      </c>
      <c r="V73" s="14"/>
      <c r="W73" s="14"/>
      <c r="X73" s="14"/>
      <c r="Y73" s="15"/>
      <c r="Z73" s="15"/>
      <c r="AA73" s="15"/>
      <c r="AB73" s="15"/>
      <c r="AC73" s="15"/>
      <c r="AD73" s="15"/>
      <c r="AE73" s="15"/>
      <c r="AF73" s="15"/>
    </row>
    <row r="74" spans="1:32" x14ac:dyDescent="0.3">
      <c r="A74" s="4">
        <v>69</v>
      </c>
      <c r="B74" s="2" t="s">
        <v>94</v>
      </c>
      <c r="C74" s="7"/>
      <c r="D74" s="1" t="s">
        <v>81</v>
      </c>
      <c r="E74" s="3" t="s">
        <v>82</v>
      </c>
      <c r="F74" s="3" t="s">
        <v>159</v>
      </c>
      <c r="G74" s="4">
        <f t="shared" si="6"/>
        <v>36171.1</v>
      </c>
      <c r="H74" s="27">
        <v>39</v>
      </c>
      <c r="I74" s="27">
        <v>1</v>
      </c>
      <c r="J74" s="27">
        <v>35</v>
      </c>
      <c r="K74" s="27">
        <v>21</v>
      </c>
      <c r="L74" s="27">
        <v>38</v>
      </c>
      <c r="M74" s="27">
        <v>0</v>
      </c>
      <c r="N74" s="13">
        <f t="shared" si="0"/>
        <v>53.846153846153847</v>
      </c>
      <c r="O74" s="27">
        <f t="shared" si="7"/>
        <v>36171.1</v>
      </c>
      <c r="P74" s="27">
        <f t="shared" si="8"/>
        <v>36171.1</v>
      </c>
      <c r="Q74" s="13">
        <f t="shared" si="3"/>
        <v>100</v>
      </c>
      <c r="R74" s="27">
        <v>36171.1</v>
      </c>
      <c r="S74" s="13">
        <f t="shared" si="4"/>
        <v>100</v>
      </c>
      <c r="T74" s="27">
        <v>0</v>
      </c>
      <c r="U74" s="13">
        <f t="shared" si="5"/>
        <v>0</v>
      </c>
      <c r="V74" s="14"/>
      <c r="W74" s="14"/>
      <c r="X74" s="14"/>
      <c r="Y74" s="15"/>
      <c r="Z74" s="15"/>
      <c r="AA74" s="15"/>
      <c r="AB74" s="15"/>
      <c r="AC74" s="15"/>
      <c r="AD74" s="15"/>
      <c r="AE74" s="15"/>
      <c r="AF74" s="15"/>
    </row>
    <row r="75" spans="1:32" x14ac:dyDescent="0.3">
      <c r="A75" s="4">
        <v>70</v>
      </c>
      <c r="B75" s="2" t="s">
        <v>94</v>
      </c>
      <c r="C75" s="7"/>
      <c r="D75" s="1" t="s">
        <v>83</v>
      </c>
      <c r="E75" s="2" t="s">
        <v>29</v>
      </c>
      <c r="F75" s="3" t="s">
        <v>160</v>
      </c>
      <c r="G75" s="4">
        <f t="shared" si="6"/>
        <v>18628.29</v>
      </c>
      <c r="H75" s="27">
        <v>39</v>
      </c>
      <c r="I75" s="27">
        <v>15</v>
      </c>
      <c r="J75" s="27">
        <v>16</v>
      </c>
      <c r="K75" s="27">
        <v>20</v>
      </c>
      <c r="L75" s="27">
        <v>29</v>
      </c>
      <c r="M75" s="27">
        <v>0</v>
      </c>
      <c r="N75" s="13">
        <f t="shared" si="0"/>
        <v>51.282051282051277</v>
      </c>
      <c r="O75" s="27">
        <f t="shared" si="7"/>
        <v>18628.29</v>
      </c>
      <c r="P75" s="27">
        <f t="shared" si="8"/>
        <v>18628.29</v>
      </c>
      <c r="Q75" s="13">
        <f t="shared" si="3"/>
        <v>100</v>
      </c>
      <c r="R75" s="27">
        <v>18628.29</v>
      </c>
      <c r="S75" s="13">
        <f t="shared" si="4"/>
        <v>100</v>
      </c>
      <c r="T75" s="27">
        <v>0</v>
      </c>
      <c r="U75" s="13">
        <f t="shared" si="5"/>
        <v>0</v>
      </c>
      <c r="V75" s="14"/>
      <c r="W75" s="14"/>
      <c r="X75" s="14"/>
      <c r="Y75" s="15"/>
      <c r="Z75" s="15"/>
      <c r="AA75" s="15"/>
      <c r="AB75" s="15"/>
      <c r="AC75" s="15"/>
      <c r="AD75" s="15"/>
      <c r="AE75" s="15"/>
      <c r="AF75" s="15"/>
    </row>
    <row r="76" spans="1:32" x14ac:dyDescent="0.3">
      <c r="A76" s="4">
        <v>71</v>
      </c>
      <c r="B76" s="2" t="s">
        <v>94</v>
      </c>
      <c r="C76" s="7"/>
      <c r="D76" s="6" t="s">
        <v>103</v>
      </c>
      <c r="E76" s="2" t="s">
        <v>29</v>
      </c>
      <c r="F76" s="3" t="s">
        <v>161</v>
      </c>
      <c r="G76" s="4">
        <f t="shared" si="6"/>
        <v>19652.12</v>
      </c>
      <c r="H76" s="27">
        <v>28</v>
      </c>
      <c r="I76" s="27">
        <v>15</v>
      </c>
      <c r="J76" s="27">
        <v>8</v>
      </c>
      <c r="K76" s="27">
        <v>15</v>
      </c>
      <c r="L76" s="27">
        <v>19</v>
      </c>
      <c r="M76" s="27">
        <v>0</v>
      </c>
      <c r="N76" s="13">
        <f t="shared" si="0"/>
        <v>53.571428571428569</v>
      </c>
      <c r="O76" s="27">
        <f t="shared" si="7"/>
        <v>19652.12</v>
      </c>
      <c r="P76" s="27">
        <f t="shared" si="8"/>
        <v>19652.12</v>
      </c>
      <c r="Q76" s="13">
        <f t="shared" si="3"/>
        <v>100</v>
      </c>
      <c r="R76" s="27">
        <v>19652.12</v>
      </c>
      <c r="S76" s="13">
        <f t="shared" si="4"/>
        <v>100</v>
      </c>
      <c r="T76" s="27">
        <v>0</v>
      </c>
      <c r="U76" s="13">
        <f t="shared" si="5"/>
        <v>0</v>
      </c>
      <c r="V76" s="14"/>
      <c r="W76" s="14"/>
      <c r="X76" s="14"/>
      <c r="Y76" s="15"/>
      <c r="Z76" s="15"/>
      <c r="AA76" s="15"/>
      <c r="AB76" s="15"/>
      <c r="AC76" s="15"/>
      <c r="AD76" s="15"/>
      <c r="AE76" s="15"/>
      <c r="AF76" s="15"/>
    </row>
    <row r="77" spans="1:32" x14ac:dyDescent="0.3">
      <c r="A77" s="4">
        <v>72</v>
      </c>
      <c r="B77" s="2" t="s">
        <v>94</v>
      </c>
      <c r="C77" s="7"/>
      <c r="D77" s="1" t="s">
        <v>84</v>
      </c>
      <c r="E77" s="2" t="s">
        <v>29</v>
      </c>
      <c r="F77" s="3" t="s">
        <v>162</v>
      </c>
      <c r="G77" s="4">
        <f t="shared" si="6"/>
        <v>6963.16</v>
      </c>
      <c r="H77" s="27">
        <v>18</v>
      </c>
      <c r="I77" s="27">
        <v>5</v>
      </c>
      <c r="J77" s="27">
        <v>7</v>
      </c>
      <c r="K77" s="27">
        <v>8</v>
      </c>
      <c r="L77" s="27">
        <v>9</v>
      </c>
      <c r="M77" s="27">
        <v>0</v>
      </c>
      <c r="N77" s="13">
        <f t="shared" si="0"/>
        <v>44.444444444444443</v>
      </c>
      <c r="O77" s="27">
        <f t="shared" si="7"/>
        <v>6963.16</v>
      </c>
      <c r="P77" s="27">
        <f t="shared" si="8"/>
        <v>6963.16</v>
      </c>
      <c r="Q77" s="13">
        <f t="shared" si="3"/>
        <v>100</v>
      </c>
      <c r="R77" s="27">
        <v>6963.16</v>
      </c>
      <c r="S77" s="13">
        <f t="shared" si="4"/>
        <v>100</v>
      </c>
      <c r="T77" s="27">
        <v>0</v>
      </c>
      <c r="U77" s="13">
        <f t="shared" si="5"/>
        <v>0</v>
      </c>
      <c r="V77" s="14"/>
      <c r="W77" s="14"/>
      <c r="X77" s="14"/>
      <c r="Y77" s="15"/>
      <c r="Z77" s="15"/>
      <c r="AA77" s="15"/>
      <c r="AB77" s="15"/>
      <c r="AC77" s="15"/>
      <c r="AD77" s="15"/>
      <c r="AE77" s="15"/>
      <c r="AF77" s="15"/>
    </row>
    <row r="78" spans="1:32" x14ac:dyDescent="0.3">
      <c r="A78" s="4">
        <v>73</v>
      </c>
      <c r="B78" s="2" t="s">
        <v>94</v>
      </c>
      <c r="C78" s="7"/>
      <c r="D78" s="1" t="s">
        <v>85</v>
      </c>
      <c r="E78" s="2" t="s">
        <v>29</v>
      </c>
      <c r="F78" s="3" t="s">
        <v>163</v>
      </c>
      <c r="G78" s="4">
        <f t="shared" si="6"/>
        <v>14392.07</v>
      </c>
      <c r="H78" s="27">
        <v>23</v>
      </c>
      <c r="I78" s="27">
        <v>3</v>
      </c>
      <c r="J78" s="27">
        <v>13</v>
      </c>
      <c r="K78" s="27">
        <v>14</v>
      </c>
      <c r="L78" s="27">
        <v>20</v>
      </c>
      <c r="M78" s="27">
        <v>0</v>
      </c>
      <c r="N78" s="13">
        <f t="shared" si="0"/>
        <v>60.869565217391312</v>
      </c>
      <c r="O78" s="27">
        <f t="shared" si="7"/>
        <v>14392.07</v>
      </c>
      <c r="P78" s="27">
        <f t="shared" si="8"/>
        <v>14392.07</v>
      </c>
      <c r="Q78" s="13">
        <f t="shared" si="3"/>
        <v>100</v>
      </c>
      <c r="R78" s="27">
        <v>14392.07</v>
      </c>
      <c r="S78" s="13">
        <f t="shared" si="4"/>
        <v>100</v>
      </c>
      <c r="T78" s="27">
        <v>0</v>
      </c>
      <c r="U78" s="13">
        <f t="shared" si="5"/>
        <v>0</v>
      </c>
      <c r="V78" s="14"/>
      <c r="W78" s="14"/>
      <c r="X78" s="14"/>
      <c r="Y78" s="15"/>
      <c r="Z78" s="15"/>
      <c r="AA78" s="15"/>
      <c r="AB78" s="15"/>
      <c r="AC78" s="15"/>
      <c r="AD78" s="15"/>
      <c r="AE78" s="15"/>
      <c r="AF78" s="15"/>
    </row>
    <row r="79" spans="1:32" x14ac:dyDescent="0.3">
      <c r="A79" s="4">
        <v>74</v>
      </c>
      <c r="B79" s="2" t="s">
        <v>97</v>
      </c>
      <c r="C79" s="33" t="s">
        <v>110</v>
      </c>
      <c r="D79" s="1" t="s">
        <v>86</v>
      </c>
      <c r="E79" s="2" t="s">
        <v>29</v>
      </c>
      <c r="F79" s="3" t="s">
        <v>164</v>
      </c>
      <c r="G79" s="4">
        <f t="shared" si="6"/>
        <v>13066.35</v>
      </c>
      <c r="H79" s="27">
        <v>34</v>
      </c>
      <c r="I79" s="27">
        <v>12</v>
      </c>
      <c r="J79" s="27">
        <v>16</v>
      </c>
      <c r="K79" s="27">
        <v>12</v>
      </c>
      <c r="L79" s="27">
        <v>15</v>
      </c>
      <c r="M79" s="27">
        <v>0</v>
      </c>
      <c r="N79" s="13">
        <f t="shared" si="0"/>
        <v>35.294117647058826</v>
      </c>
      <c r="O79" s="27">
        <f t="shared" si="7"/>
        <v>13066.35</v>
      </c>
      <c r="P79" s="27">
        <f t="shared" si="8"/>
        <v>13066.35</v>
      </c>
      <c r="Q79" s="13">
        <f t="shared" si="3"/>
        <v>100</v>
      </c>
      <c r="R79" s="27">
        <v>13066.35</v>
      </c>
      <c r="S79" s="13">
        <f t="shared" si="4"/>
        <v>100</v>
      </c>
      <c r="T79" s="27">
        <v>0</v>
      </c>
      <c r="U79" s="13">
        <f t="shared" si="5"/>
        <v>0</v>
      </c>
      <c r="V79" s="14"/>
      <c r="W79" s="14"/>
      <c r="X79" s="14"/>
      <c r="Y79" s="15"/>
      <c r="Z79" s="15"/>
      <c r="AA79" s="15"/>
      <c r="AB79" s="15"/>
      <c r="AC79" s="15"/>
      <c r="AD79" s="15"/>
      <c r="AE79" s="15"/>
      <c r="AF79" s="15"/>
    </row>
    <row r="80" spans="1:32" x14ac:dyDescent="0.3">
      <c r="A80" s="4">
        <v>75</v>
      </c>
      <c r="B80" s="2" t="s">
        <v>94</v>
      </c>
      <c r="C80" s="7"/>
      <c r="D80" s="1" t="s">
        <v>87</v>
      </c>
      <c r="E80" s="2" t="s">
        <v>29</v>
      </c>
      <c r="F80" s="3" t="s">
        <v>165</v>
      </c>
      <c r="G80" s="4">
        <f t="shared" si="6"/>
        <v>2049.17</v>
      </c>
      <c r="H80" s="27">
        <v>1</v>
      </c>
      <c r="I80" s="27">
        <v>0</v>
      </c>
      <c r="J80" s="27">
        <v>1</v>
      </c>
      <c r="K80" s="27">
        <v>1</v>
      </c>
      <c r="L80" s="27">
        <v>2</v>
      </c>
      <c r="M80" s="27">
        <v>0</v>
      </c>
      <c r="N80" s="13">
        <f t="shared" si="0"/>
        <v>100</v>
      </c>
      <c r="O80" s="27">
        <f t="shared" si="7"/>
        <v>2049.17</v>
      </c>
      <c r="P80" s="27">
        <f t="shared" si="8"/>
        <v>2049.17</v>
      </c>
      <c r="Q80" s="13">
        <f t="shared" si="3"/>
        <v>100</v>
      </c>
      <c r="R80" s="27">
        <v>2049.17</v>
      </c>
      <c r="S80" s="13">
        <f t="shared" si="4"/>
        <v>100</v>
      </c>
      <c r="T80" s="27">
        <v>0</v>
      </c>
      <c r="U80" s="13">
        <f t="shared" si="5"/>
        <v>0</v>
      </c>
      <c r="V80" s="14"/>
      <c r="W80" s="14"/>
      <c r="X80" s="14"/>
      <c r="Y80" s="15"/>
      <c r="Z80" s="15"/>
      <c r="AA80" s="15"/>
      <c r="AB80" s="15"/>
      <c r="AC80" s="15"/>
      <c r="AD80" s="15"/>
      <c r="AE80" s="15"/>
      <c r="AF80" s="15"/>
    </row>
    <row r="81" spans="1:32" x14ac:dyDescent="0.3">
      <c r="A81" s="4">
        <v>76</v>
      </c>
      <c r="B81" s="2" t="s">
        <v>94</v>
      </c>
      <c r="C81" s="7"/>
      <c r="D81" s="1" t="s">
        <v>88</v>
      </c>
      <c r="E81" s="2" t="s">
        <v>29</v>
      </c>
      <c r="F81" s="3" t="s">
        <v>166</v>
      </c>
      <c r="G81" s="4">
        <f t="shared" si="6"/>
        <v>8151.32</v>
      </c>
      <c r="H81" s="27">
        <v>14</v>
      </c>
      <c r="I81" s="27">
        <v>5</v>
      </c>
      <c r="J81" s="27">
        <v>6</v>
      </c>
      <c r="K81" s="27">
        <v>9</v>
      </c>
      <c r="L81" s="27">
        <v>10</v>
      </c>
      <c r="M81" s="27">
        <v>0</v>
      </c>
      <c r="N81" s="13">
        <f t="shared" si="0"/>
        <v>64.285714285714292</v>
      </c>
      <c r="O81" s="27">
        <f t="shared" si="7"/>
        <v>8151.32</v>
      </c>
      <c r="P81" s="27">
        <f t="shared" si="8"/>
        <v>8151.32</v>
      </c>
      <c r="Q81" s="13">
        <f t="shared" si="3"/>
        <v>100</v>
      </c>
      <c r="R81" s="27">
        <v>8151.32</v>
      </c>
      <c r="S81" s="13">
        <f t="shared" si="4"/>
        <v>100</v>
      </c>
      <c r="T81" s="27">
        <v>0</v>
      </c>
      <c r="U81" s="13">
        <f t="shared" si="5"/>
        <v>0</v>
      </c>
      <c r="V81" s="14"/>
      <c r="W81" s="14"/>
      <c r="X81" s="14"/>
      <c r="Y81" s="15"/>
      <c r="Z81" s="15"/>
      <c r="AA81" s="15"/>
      <c r="AB81" s="15"/>
      <c r="AC81" s="15"/>
      <c r="AD81" s="15"/>
      <c r="AE81" s="15"/>
      <c r="AF81" s="15"/>
    </row>
    <row r="82" spans="1:32" x14ac:dyDescent="0.3">
      <c r="A82" s="4">
        <v>77</v>
      </c>
      <c r="B82" s="2" t="s">
        <v>94</v>
      </c>
      <c r="C82" s="7"/>
      <c r="D82" s="6" t="s">
        <v>214</v>
      </c>
      <c r="E82" s="2" t="s">
        <v>96</v>
      </c>
      <c r="F82" s="3" t="s">
        <v>167</v>
      </c>
      <c r="G82" s="4">
        <f t="shared" si="6"/>
        <v>267.95999999999998</v>
      </c>
      <c r="H82" s="27">
        <v>33</v>
      </c>
      <c r="I82" s="27">
        <v>8</v>
      </c>
      <c r="J82" s="27">
        <v>14</v>
      </c>
      <c r="K82" s="27">
        <v>1</v>
      </c>
      <c r="L82" s="27">
        <v>1</v>
      </c>
      <c r="M82" s="27">
        <v>0</v>
      </c>
      <c r="N82" s="13">
        <v>0</v>
      </c>
      <c r="O82" s="27">
        <f t="shared" si="7"/>
        <v>267.95999999999998</v>
      </c>
      <c r="P82" s="27">
        <f t="shared" si="8"/>
        <v>267.95999999999998</v>
      </c>
      <c r="Q82" s="13">
        <f t="shared" si="3"/>
        <v>100</v>
      </c>
      <c r="R82" s="27">
        <v>267.95999999999998</v>
      </c>
      <c r="S82" s="13">
        <v>0</v>
      </c>
      <c r="T82" s="27">
        <v>0</v>
      </c>
      <c r="U82" s="13">
        <v>0</v>
      </c>
      <c r="V82" s="14"/>
      <c r="W82" s="14"/>
      <c r="X82" s="14"/>
      <c r="Y82" s="15"/>
      <c r="Z82" s="15"/>
      <c r="AA82" s="15"/>
      <c r="AB82" s="15"/>
      <c r="AC82" s="15"/>
      <c r="AD82" s="15"/>
      <c r="AE82" s="15"/>
      <c r="AF82" s="15"/>
    </row>
    <row r="83" spans="1:32" x14ac:dyDescent="0.3">
      <c r="A83" s="4">
        <v>78</v>
      </c>
      <c r="B83" s="2" t="s">
        <v>94</v>
      </c>
      <c r="C83" s="7"/>
      <c r="D83" s="1" t="s">
        <v>89</v>
      </c>
      <c r="E83" s="2" t="s">
        <v>69</v>
      </c>
      <c r="F83" s="3" t="s">
        <v>212</v>
      </c>
      <c r="G83" s="4">
        <f t="shared" si="6"/>
        <v>887.92</v>
      </c>
      <c r="H83" s="27">
        <v>6</v>
      </c>
      <c r="I83" s="27">
        <v>1</v>
      </c>
      <c r="J83" s="27">
        <v>4</v>
      </c>
      <c r="K83" s="27">
        <v>2</v>
      </c>
      <c r="L83" s="27">
        <v>3</v>
      </c>
      <c r="M83" s="27">
        <v>0</v>
      </c>
      <c r="N83" s="13">
        <f>IF(H83=0,0,K83/H83)*100</f>
        <v>33.333333333333329</v>
      </c>
      <c r="O83" s="27">
        <f t="shared" si="7"/>
        <v>887.92</v>
      </c>
      <c r="P83" s="27">
        <f t="shared" si="8"/>
        <v>887.92</v>
      </c>
      <c r="Q83" s="13">
        <f t="shared" si="3"/>
        <v>100</v>
      </c>
      <c r="R83" s="27">
        <v>887.92</v>
      </c>
      <c r="S83" s="13">
        <f t="shared" si="4"/>
        <v>100</v>
      </c>
      <c r="T83" s="27">
        <v>0</v>
      </c>
      <c r="U83" s="13">
        <f t="shared" si="5"/>
        <v>0</v>
      </c>
      <c r="V83" s="14"/>
      <c r="W83" s="14"/>
      <c r="X83" s="14"/>
      <c r="Y83" s="15"/>
      <c r="Z83" s="15"/>
      <c r="AA83" s="15"/>
      <c r="AB83" s="15"/>
      <c r="AC83" s="15"/>
      <c r="AD83" s="15"/>
      <c r="AE83" s="15"/>
      <c r="AF83" s="15"/>
    </row>
    <row r="84" spans="1:32" x14ac:dyDescent="0.3">
      <c r="A84" s="4">
        <v>79</v>
      </c>
      <c r="B84" s="2" t="s">
        <v>94</v>
      </c>
      <c r="C84" s="7"/>
      <c r="D84" s="1" t="s">
        <v>190</v>
      </c>
      <c r="E84" s="2" t="s">
        <v>29</v>
      </c>
      <c r="F84" s="3" t="s">
        <v>202</v>
      </c>
      <c r="G84" s="4">
        <f t="shared" si="6"/>
        <v>14926.06</v>
      </c>
      <c r="H84" s="27">
        <v>18</v>
      </c>
      <c r="I84" s="27">
        <v>9</v>
      </c>
      <c r="J84" s="32">
        <v>7</v>
      </c>
      <c r="K84" s="27">
        <v>13</v>
      </c>
      <c r="L84" s="27">
        <v>17</v>
      </c>
      <c r="M84" s="27">
        <v>0</v>
      </c>
      <c r="N84" s="13">
        <f>IF(H84=0,0,K84/H84)*100</f>
        <v>72.222222222222214</v>
      </c>
      <c r="O84" s="27">
        <f t="shared" si="7"/>
        <v>14926.06</v>
      </c>
      <c r="P84" s="27">
        <f t="shared" ref="P84:P97" si="10">R84+T84</f>
        <v>14926.06</v>
      </c>
      <c r="Q84" s="13">
        <f t="shared" si="3"/>
        <v>100</v>
      </c>
      <c r="R84" s="27">
        <v>14926.06</v>
      </c>
      <c r="S84" s="13">
        <f t="shared" si="4"/>
        <v>100</v>
      </c>
      <c r="T84" s="27">
        <v>0</v>
      </c>
      <c r="U84" s="13">
        <f t="shared" si="5"/>
        <v>0</v>
      </c>
      <c r="V84" s="14"/>
      <c r="W84" s="14"/>
      <c r="X84" s="14"/>
      <c r="Y84" s="15"/>
      <c r="Z84" s="15"/>
      <c r="AA84" s="15"/>
      <c r="AB84" s="15"/>
      <c r="AC84" s="15"/>
      <c r="AD84" s="15"/>
      <c r="AE84" s="15"/>
      <c r="AF84" s="15"/>
    </row>
    <row r="85" spans="1:32" x14ac:dyDescent="0.3">
      <c r="A85" s="4">
        <v>80</v>
      </c>
      <c r="B85" s="2" t="s">
        <v>94</v>
      </c>
      <c r="C85" s="7"/>
      <c r="D85" s="5" t="s">
        <v>223</v>
      </c>
      <c r="E85" s="2" t="s">
        <v>55</v>
      </c>
      <c r="F85" s="3" t="s">
        <v>224</v>
      </c>
      <c r="G85" s="4">
        <f t="shared" si="6"/>
        <v>0</v>
      </c>
      <c r="H85" s="27">
        <v>2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13">
        <f>IF(H85=0,0,K85/H85)*100</f>
        <v>0</v>
      </c>
      <c r="O85" s="27">
        <f t="shared" si="7"/>
        <v>0</v>
      </c>
      <c r="P85" s="27">
        <f t="shared" si="10"/>
        <v>0</v>
      </c>
      <c r="Q85" s="13">
        <f t="shared" si="3"/>
        <v>0</v>
      </c>
      <c r="R85" s="27">
        <v>0</v>
      </c>
      <c r="S85" s="13">
        <f t="shared" si="4"/>
        <v>0</v>
      </c>
      <c r="T85" s="27">
        <v>0</v>
      </c>
      <c r="U85" s="13">
        <f t="shared" si="5"/>
        <v>0</v>
      </c>
      <c r="V85" s="14"/>
      <c r="W85" s="14"/>
      <c r="X85" s="14"/>
      <c r="Y85" s="15"/>
      <c r="Z85" s="15"/>
      <c r="AA85" s="15"/>
      <c r="AB85" s="15"/>
      <c r="AC85" s="15"/>
      <c r="AD85" s="15"/>
      <c r="AE85" s="15"/>
      <c r="AF85" s="15"/>
    </row>
    <row r="86" spans="1:32" x14ac:dyDescent="0.3">
      <c r="A86" s="4">
        <v>81</v>
      </c>
      <c r="B86" s="2" t="s">
        <v>97</v>
      </c>
      <c r="C86" s="7"/>
      <c r="D86" s="1" t="s">
        <v>191</v>
      </c>
      <c r="E86" s="2" t="s">
        <v>29</v>
      </c>
      <c r="F86" s="3" t="s">
        <v>203</v>
      </c>
      <c r="G86" s="4">
        <f t="shared" si="6"/>
        <v>0</v>
      </c>
      <c r="H86" s="27">
        <v>11</v>
      </c>
      <c r="I86" s="27">
        <v>3</v>
      </c>
      <c r="J86" s="27">
        <v>5</v>
      </c>
      <c r="K86" s="27">
        <v>0</v>
      </c>
      <c r="L86" s="27">
        <v>0</v>
      </c>
      <c r="M86" s="27">
        <v>0</v>
      </c>
      <c r="N86" s="13">
        <f>IF(H86=0,0,K86/H86)*100</f>
        <v>0</v>
      </c>
      <c r="O86" s="27">
        <f t="shared" si="7"/>
        <v>0</v>
      </c>
      <c r="P86" s="27">
        <f t="shared" si="10"/>
        <v>0</v>
      </c>
      <c r="Q86" s="13">
        <f t="shared" si="3"/>
        <v>0</v>
      </c>
      <c r="R86" s="27">
        <v>0</v>
      </c>
      <c r="S86" s="13">
        <f t="shared" si="4"/>
        <v>0</v>
      </c>
      <c r="T86" s="27">
        <v>0</v>
      </c>
      <c r="U86" s="13">
        <f t="shared" si="5"/>
        <v>0</v>
      </c>
      <c r="V86" s="14"/>
      <c r="W86" s="14"/>
      <c r="X86" s="14"/>
      <c r="Y86" s="15"/>
      <c r="Z86" s="15"/>
      <c r="AA86" s="15"/>
      <c r="AB86" s="15"/>
      <c r="AC86" s="15"/>
      <c r="AD86" s="15"/>
      <c r="AE86" s="15"/>
      <c r="AF86" s="15"/>
    </row>
    <row r="87" spans="1:32" x14ac:dyDescent="0.3">
      <c r="A87" s="4">
        <v>82</v>
      </c>
      <c r="B87" s="2" t="s">
        <v>94</v>
      </c>
      <c r="C87" s="7"/>
      <c r="D87" s="24" t="s">
        <v>104</v>
      </c>
      <c r="E87" s="2" t="s">
        <v>96</v>
      </c>
      <c r="F87" s="3" t="s">
        <v>168</v>
      </c>
      <c r="G87" s="4">
        <f t="shared" si="6"/>
        <v>32290.57</v>
      </c>
      <c r="H87" s="27">
        <v>26</v>
      </c>
      <c r="I87" s="27">
        <v>6</v>
      </c>
      <c r="J87" s="27">
        <v>15</v>
      </c>
      <c r="K87" s="27">
        <v>23</v>
      </c>
      <c r="L87" s="27">
        <v>36</v>
      </c>
      <c r="M87" s="27">
        <v>0</v>
      </c>
      <c r="N87" s="13">
        <v>0</v>
      </c>
      <c r="O87" s="27">
        <f t="shared" si="7"/>
        <v>32290.57</v>
      </c>
      <c r="P87" s="27">
        <f t="shared" si="10"/>
        <v>32290.57</v>
      </c>
      <c r="Q87" s="13">
        <f t="shared" si="3"/>
        <v>100</v>
      </c>
      <c r="R87" s="27">
        <v>32290.57</v>
      </c>
      <c r="S87" s="13">
        <f t="shared" si="4"/>
        <v>100</v>
      </c>
      <c r="T87" s="27">
        <v>0</v>
      </c>
      <c r="U87" s="13">
        <f t="shared" si="5"/>
        <v>0</v>
      </c>
      <c r="V87" s="14"/>
      <c r="W87" s="14"/>
      <c r="X87" s="14"/>
      <c r="Y87" s="15"/>
      <c r="Z87" s="15"/>
      <c r="AA87" s="15"/>
      <c r="AB87" s="15"/>
      <c r="AC87" s="15"/>
      <c r="AD87" s="15"/>
      <c r="AE87" s="15"/>
      <c r="AF87" s="15"/>
    </row>
    <row r="88" spans="1:32" x14ac:dyDescent="0.3">
      <c r="A88" s="4">
        <v>83</v>
      </c>
      <c r="B88" s="2" t="s">
        <v>94</v>
      </c>
      <c r="C88" s="7"/>
      <c r="D88" s="1" t="s">
        <v>90</v>
      </c>
      <c r="E88" s="2" t="s">
        <v>91</v>
      </c>
      <c r="F88" s="3" t="s">
        <v>169</v>
      </c>
      <c r="G88" s="4">
        <f t="shared" si="6"/>
        <v>0</v>
      </c>
      <c r="H88" s="27">
        <v>8</v>
      </c>
      <c r="I88" s="27">
        <v>3</v>
      </c>
      <c r="J88" s="27">
        <v>5</v>
      </c>
      <c r="K88" s="27">
        <v>0</v>
      </c>
      <c r="L88" s="27">
        <v>0</v>
      </c>
      <c r="M88" s="27">
        <v>0</v>
      </c>
      <c r="N88" s="13">
        <f>IF(H88=0,0,K88/H88)*100</f>
        <v>0</v>
      </c>
      <c r="O88" s="27">
        <f t="shared" si="7"/>
        <v>0</v>
      </c>
      <c r="P88" s="27">
        <f t="shared" si="10"/>
        <v>0</v>
      </c>
      <c r="Q88" s="13">
        <f t="shared" si="3"/>
        <v>0</v>
      </c>
      <c r="R88" s="27">
        <v>0</v>
      </c>
      <c r="S88" s="13">
        <f t="shared" si="4"/>
        <v>0</v>
      </c>
      <c r="T88" s="27">
        <v>0</v>
      </c>
      <c r="U88" s="13">
        <f t="shared" si="5"/>
        <v>0</v>
      </c>
      <c r="V88" s="14"/>
      <c r="W88" s="14"/>
      <c r="X88" s="14"/>
      <c r="Y88" s="15"/>
      <c r="Z88" s="15"/>
      <c r="AA88" s="15"/>
      <c r="AB88" s="15"/>
      <c r="AC88" s="15"/>
      <c r="AD88" s="15"/>
      <c r="AE88" s="15"/>
      <c r="AF88" s="15"/>
    </row>
    <row r="89" spans="1:32" x14ac:dyDescent="0.3">
      <c r="A89" s="4">
        <v>84</v>
      </c>
      <c r="B89" s="2" t="s">
        <v>107</v>
      </c>
      <c r="C89" s="8" t="s">
        <v>111</v>
      </c>
      <c r="D89" s="1" t="s">
        <v>92</v>
      </c>
      <c r="E89" s="2" t="s">
        <v>29</v>
      </c>
      <c r="F89" s="3" t="s">
        <v>170</v>
      </c>
      <c r="G89" s="4">
        <f t="shared" si="6"/>
        <v>8749.26</v>
      </c>
      <c r="H89" s="27">
        <v>32</v>
      </c>
      <c r="I89" s="27">
        <v>7</v>
      </c>
      <c r="J89" s="27">
        <v>16</v>
      </c>
      <c r="K89" s="27">
        <v>17</v>
      </c>
      <c r="L89" s="27">
        <v>22</v>
      </c>
      <c r="M89" s="27">
        <v>0</v>
      </c>
      <c r="N89" s="13">
        <f>IF(H89=0,0,K89/H89)*100</f>
        <v>53.125</v>
      </c>
      <c r="O89" s="27">
        <f t="shared" si="7"/>
        <v>8749.26</v>
      </c>
      <c r="P89" s="27">
        <f t="shared" si="10"/>
        <v>8749.26</v>
      </c>
      <c r="Q89" s="13">
        <f t="shared" si="3"/>
        <v>100</v>
      </c>
      <c r="R89" s="27">
        <v>8749.26</v>
      </c>
      <c r="S89" s="13">
        <f t="shared" si="4"/>
        <v>100</v>
      </c>
      <c r="T89" s="27">
        <v>0</v>
      </c>
      <c r="U89" s="13">
        <f t="shared" si="5"/>
        <v>0</v>
      </c>
      <c r="V89" s="14"/>
      <c r="W89" s="14"/>
      <c r="X89" s="14"/>
      <c r="Y89" s="15"/>
      <c r="Z89" s="15"/>
      <c r="AA89" s="15"/>
      <c r="AB89" s="15"/>
      <c r="AC89" s="15"/>
      <c r="AD89" s="15"/>
      <c r="AE89" s="15"/>
      <c r="AF89" s="15"/>
    </row>
    <row r="90" spans="1:32" x14ac:dyDescent="0.3">
      <c r="A90" s="4">
        <v>85</v>
      </c>
      <c r="B90" s="2" t="s">
        <v>94</v>
      </c>
      <c r="C90" s="34"/>
      <c r="D90" s="1" t="s">
        <v>173</v>
      </c>
      <c r="E90" s="2" t="s">
        <v>29</v>
      </c>
      <c r="F90" s="3" t="s">
        <v>177</v>
      </c>
      <c r="G90" s="4">
        <f t="shared" si="6"/>
        <v>3760.01</v>
      </c>
      <c r="H90" s="27">
        <v>21</v>
      </c>
      <c r="I90" s="27">
        <v>8</v>
      </c>
      <c r="J90" s="32">
        <v>8</v>
      </c>
      <c r="K90" s="27">
        <v>2</v>
      </c>
      <c r="L90" s="27">
        <v>3</v>
      </c>
      <c r="M90" s="27">
        <v>0</v>
      </c>
      <c r="N90" s="13">
        <v>0</v>
      </c>
      <c r="O90" s="27">
        <f t="shared" si="7"/>
        <v>3760.01</v>
      </c>
      <c r="P90" s="27">
        <f t="shared" si="10"/>
        <v>3760.01</v>
      </c>
      <c r="Q90" s="13">
        <f t="shared" si="3"/>
        <v>100</v>
      </c>
      <c r="R90" s="27">
        <v>3760.01</v>
      </c>
      <c r="S90" s="13">
        <f t="shared" si="4"/>
        <v>100</v>
      </c>
      <c r="T90" s="27">
        <v>0</v>
      </c>
      <c r="U90" s="13">
        <f t="shared" si="5"/>
        <v>0</v>
      </c>
      <c r="V90" s="14"/>
      <c r="W90" s="14"/>
      <c r="X90" s="14"/>
      <c r="Y90" s="15"/>
      <c r="Z90" s="15"/>
      <c r="AA90" s="15"/>
      <c r="AB90" s="15"/>
      <c r="AC90" s="15"/>
      <c r="AD90" s="15"/>
      <c r="AE90" s="15"/>
      <c r="AF90" s="15"/>
    </row>
    <row r="91" spans="1:32" x14ac:dyDescent="0.3">
      <c r="A91" s="4">
        <v>86</v>
      </c>
      <c r="B91" s="2" t="s">
        <v>94</v>
      </c>
      <c r="C91" s="7"/>
      <c r="D91" s="6" t="s">
        <v>105</v>
      </c>
      <c r="E91" s="2" t="s">
        <v>106</v>
      </c>
      <c r="F91" s="3" t="s">
        <v>171</v>
      </c>
      <c r="G91" s="4">
        <f t="shared" si="6"/>
        <v>6640.89</v>
      </c>
      <c r="H91" s="27">
        <v>17</v>
      </c>
      <c r="I91" s="27">
        <v>5</v>
      </c>
      <c r="J91" s="27">
        <v>10</v>
      </c>
      <c r="K91" s="27">
        <v>8</v>
      </c>
      <c r="L91" s="27">
        <v>12</v>
      </c>
      <c r="M91" s="27">
        <v>0</v>
      </c>
      <c r="N91" s="13">
        <v>0</v>
      </c>
      <c r="O91" s="27">
        <f t="shared" si="7"/>
        <v>6640.89</v>
      </c>
      <c r="P91" s="27">
        <f t="shared" si="10"/>
        <v>6640.89</v>
      </c>
      <c r="Q91" s="13">
        <f t="shared" si="3"/>
        <v>100</v>
      </c>
      <c r="R91" s="27">
        <v>6640.89</v>
      </c>
      <c r="S91" s="13">
        <f t="shared" si="4"/>
        <v>100</v>
      </c>
      <c r="T91" s="27">
        <v>0</v>
      </c>
      <c r="U91" s="13">
        <f t="shared" si="5"/>
        <v>0</v>
      </c>
      <c r="V91" s="14"/>
      <c r="W91" s="14"/>
      <c r="X91" s="14"/>
      <c r="Y91" s="15"/>
      <c r="Z91" s="15"/>
      <c r="AA91" s="15"/>
      <c r="AB91" s="15"/>
      <c r="AC91" s="15"/>
      <c r="AD91" s="15"/>
      <c r="AE91" s="15"/>
      <c r="AF91" s="15"/>
    </row>
    <row r="92" spans="1:32" x14ac:dyDescent="0.3">
      <c r="A92" s="4">
        <v>87</v>
      </c>
      <c r="B92" s="2" t="s">
        <v>94</v>
      </c>
      <c r="C92" s="7"/>
      <c r="D92" s="24" t="s">
        <v>192</v>
      </c>
      <c r="E92" s="2" t="s">
        <v>38</v>
      </c>
      <c r="F92" s="3" t="s">
        <v>211</v>
      </c>
      <c r="G92" s="4">
        <f t="shared" si="6"/>
        <v>8052.02</v>
      </c>
      <c r="H92" s="27">
        <v>20</v>
      </c>
      <c r="I92" s="27">
        <v>6</v>
      </c>
      <c r="J92" s="27">
        <v>9</v>
      </c>
      <c r="K92" s="27">
        <v>12</v>
      </c>
      <c r="L92" s="27">
        <v>14</v>
      </c>
      <c r="M92" s="27">
        <v>0</v>
      </c>
      <c r="N92" s="13">
        <v>0</v>
      </c>
      <c r="O92" s="27">
        <f t="shared" si="7"/>
        <v>8052.02</v>
      </c>
      <c r="P92" s="27">
        <f t="shared" si="10"/>
        <v>8052.02</v>
      </c>
      <c r="Q92" s="13">
        <f t="shared" si="3"/>
        <v>100</v>
      </c>
      <c r="R92" s="27">
        <v>8052.02</v>
      </c>
      <c r="S92" s="13">
        <f t="shared" si="4"/>
        <v>100</v>
      </c>
      <c r="T92" s="27">
        <v>0</v>
      </c>
      <c r="U92" s="13">
        <f t="shared" si="5"/>
        <v>0</v>
      </c>
      <c r="V92" s="14"/>
      <c r="W92" s="14"/>
      <c r="X92" s="14"/>
      <c r="Y92" s="15"/>
      <c r="Z92" s="15"/>
      <c r="AA92" s="15"/>
      <c r="AB92" s="15"/>
      <c r="AC92" s="15"/>
      <c r="AD92" s="15"/>
      <c r="AE92" s="15"/>
      <c r="AF92" s="15"/>
    </row>
    <row r="93" spans="1:32" x14ac:dyDescent="0.3">
      <c r="A93" s="4">
        <v>88</v>
      </c>
      <c r="B93" s="2" t="s">
        <v>107</v>
      </c>
      <c r="C93" s="8" t="s">
        <v>111</v>
      </c>
      <c r="D93" s="22" t="s">
        <v>221</v>
      </c>
      <c r="E93" s="21" t="s">
        <v>29</v>
      </c>
      <c r="F93" s="3" t="s">
        <v>230</v>
      </c>
      <c r="G93" s="4">
        <f t="shared" si="6"/>
        <v>0</v>
      </c>
      <c r="H93" s="27">
        <v>3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13">
        <v>0</v>
      </c>
      <c r="O93" s="27">
        <f t="shared" si="7"/>
        <v>0</v>
      </c>
      <c r="P93" s="27">
        <f t="shared" si="10"/>
        <v>0</v>
      </c>
      <c r="Q93" s="13">
        <f t="shared" si="3"/>
        <v>0</v>
      </c>
      <c r="R93" s="27">
        <v>0</v>
      </c>
      <c r="S93" s="13">
        <f t="shared" si="4"/>
        <v>0</v>
      </c>
      <c r="T93" s="27">
        <v>0</v>
      </c>
      <c r="U93" s="13">
        <f t="shared" si="5"/>
        <v>0</v>
      </c>
      <c r="V93" s="14"/>
      <c r="W93" s="14"/>
      <c r="X93" s="14"/>
      <c r="Y93" s="15"/>
      <c r="Z93" s="15"/>
      <c r="AA93" s="15"/>
      <c r="AB93" s="15"/>
      <c r="AC93" s="15"/>
      <c r="AD93" s="15"/>
      <c r="AE93" s="15"/>
      <c r="AF93" s="15"/>
    </row>
    <row r="94" spans="1:32" x14ac:dyDescent="0.3">
      <c r="A94" s="4">
        <v>89</v>
      </c>
      <c r="B94" s="2" t="s">
        <v>94</v>
      </c>
      <c r="C94" s="7"/>
      <c r="D94" s="24" t="s">
        <v>193</v>
      </c>
      <c r="E94" s="2" t="s">
        <v>29</v>
      </c>
      <c r="F94" s="3" t="s">
        <v>204</v>
      </c>
      <c r="G94" s="4">
        <f t="shared" si="6"/>
        <v>17925.21</v>
      </c>
      <c r="H94" s="27">
        <v>29</v>
      </c>
      <c r="I94" s="27">
        <v>15</v>
      </c>
      <c r="J94" s="27">
        <v>13</v>
      </c>
      <c r="K94" s="27">
        <v>20</v>
      </c>
      <c r="L94" s="27">
        <v>22</v>
      </c>
      <c r="M94" s="27">
        <v>0</v>
      </c>
      <c r="N94" s="13">
        <v>0</v>
      </c>
      <c r="O94" s="27">
        <f t="shared" si="7"/>
        <v>17925.21</v>
      </c>
      <c r="P94" s="27">
        <f t="shared" si="10"/>
        <v>17925.21</v>
      </c>
      <c r="Q94" s="13">
        <f t="shared" si="3"/>
        <v>100</v>
      </c>
      <c r="R94" s="27">
        <v>17925.21</v>
      </c>
      <c r="S94" s="13">
        <f t="shared" si="4"/>
        <v>100</v>
      </c>
      <c r="T94" s="27">
        <v>0</v>
      </c>
      <c r="U94" s="13">
        <f t="shared" si="5"/>
        <v>0</v>
      </c>
      <c r="V94" s="14"/>
      <c r="W94" s="14"/>
      <c r="X94" s="14"/>
      <c r="Y94" s="15"/>
      <c r="Z94" s="15"/>
      <c r="AA94" s="15"/>
      <c r="AB94" s="15"/>
      <c r="AC94" s="15"/>
      <c r="AD94" s="15"/>
      <c r="AE94" s="15"/>
      <c r="AF94" s="15"/>
    </row>
    <row r="95" spans="1:32" x14ac:dyDescent="0.3">
      <c r="A95" s="4">
        <v>90</v>
      </c>
      <c r="B95" s="2" t="s">
        <v>94</v>
      </c>
      <c r="C95" s="7"/>
      <c r="D95" s="24" t="s">
        <v>194</v>
      </c>
      <c r="E95" s="2" t="s">
        <v>29</v>
      </c>
      <c r="F95" s="3" t="s">
        <v>205</v>
      </c>
      <c r="G95" s="4">
        <f t="shared" si="6"/>
        <v>896.47</v>
      </c>
      <c r="H95" s="27">
        <v>24</v>
      </c>
      <c r="I95" s="27">
        <v>7</v>
      </c>
      <c r="J95" s="27">
        <v>7</v>
      </c>
      <c r="K95" s="27">
        <v>3</v>
      </c>
      <c r="L95" s="27">
        <v>3</v>
      </c>
      <c r="M95" s="27">
        <v>0</v>
      </c>
      <c r="N95" s="13">
        <v>0</v>
      </c>
      <c r="O95" s="27">
        <f t="shared" si="7"/>
        <v>896.47</v>
      </c>
      <c r="P95" s="27">
        <f t="shared" si="10"/>
        <v>896.47</v>
      </c>
      <c r="Q95" s="13">
        <f t="shared" si="3"/>
        <v>100</v>
      </c>
      <c r="R95" s="27">
        <v>896.47</v>
      </c>
      <c r="S95" s="13">
        <f t="shared" si="4"/>
        <v>100</v>
      </c>
      <c r="T95" s="27">
        <v>0</v>
      </c>
      <c r="U95" s="13">
        <f t="shared" si="5"/>
        <v>0</v>
      </c>
      <c r="V95" s="14"/>
      <c r="W95" s="14"/>
      <c r="X95" s="14"/>
      <c r="Y95" s="15"/>
      <c r="Z95" s="15"/>
      <c r="AA95" s="15"/>
      <c r="AB95" s="15"/>
      <c r="AC95" s="15"/>
      <c r="AD95" s="15"/>
      <c r="AE95" s="15"/>
      <c r="AF95" s="15"/>
    </row>
    <row r="96" spans="1:32" x14ac:dyDescent="0.3">
      <c r="A96" s="35">
        <v>91</v>
      </c>
      <c r="B96" s="2" t="s">
        <v>94</v>
      </c>
      <c r="C96" s="7"/>
      <c r="D96" s="24" t="s">
        <v>195</v>
      </c>
      <c r="E96" s="2" t="s">
        <v>38</v>
      </c>
      <c r="F96" s="3" t="s">
        <v>206</v>
      </c>
      <c r="G96" s="4">
        <f t="shared" si="6"/>
        <v>2535.1799999999998</v>
      </c>
      <c r="H96" s="27">
        <v>26</v>
      </c>
      <c r="I96" s="27">
        <v>6</v>
      </c>
      <c r="J96" s="27">
        <v>5</v>
      </c>
      <c r="K96" s="27">
        <v>6</v>
      </c>
      <c r="L96" s="27">
        <v>9</v>
      </c>
      <c r="M96" s="27">
        <v>0</v>
      </c>
      <c r="N96" s="13">
        <v>0</v>
      </c>
      <c r="O96" s="27">
        <f t="shared" si="7"/>
        <v>2535.1799999999998</v>
      </c>
      <c r="P96" s="27">
        <f t="shared" si="10"/>
        <v>2535.1799999999998</v>
      </c>
      <c r="Q96" s="13">
        <f t="shared" si="3"/>
        <v>100</v>
      </c>
      <c r="R96" s="27">
        <v>2535.1799999999998</v>
      </c>
      <c r="S96" s="13">
        <f t="shared" si="4"/>
        <v>100</v>
      </c>
      <c r="T96" s="27">
        <v>0</v>
      </c>
      <c r="U96" s="13">
        <f t="shared" si="5"/>
        <v>0</v>
      </c>
      <c r="V96" s="14"/>
      <c r="W96" s="14"/>
      <c r="X96" s="14"/>
      <c r="Y96" s="15"/>
      <c r="Z96" s="15"/>
      <c r="AA96" s="15"/>
      <c r="AB96" s="15"/>
      <c r="AC96" s="15"/>
      <c r="AD96" s="15"/>
      <c r="AE96" s="15"/>
      <c r="AF96" s="15"/>
    </row>
    <row r="97" spans="1:32" x14ac:dyDescent="0.3">
      <c r="A97" s="35">
        <v>92</v>
      </c>
      <c r="B97" s="2" t="s">
        <v>107</v>
      </c>
      <c r="C97" s="8" t="s">
        <v>112</v>
      </c>
      <c r="D97" s="1" t="s">
        <v>93</v>
      </c>
      <c r="E97" s="2" t="s">
        <v>29</v>
      </c>
      <c r="F97" s="3" t="s">
        <v>172</v>
      </c>
      <c r="G97" s="4">
        <f t="shared" si="6"/>
        <v>9480.41</v>
      </c>
      <c r="H97" s="27">
        <v>30</v>
      </c>
      <c r="I97" s="27">
        <v>13</v>
      </c>
      <c r="J97" s="27">
        <v>12</v>
      </c>
      <c r="K97" s="27">
        <v>13</v>
      </c>
      <c r="L97" s="27">
        <v>18</v>
      </c>
      <c r="M97" s="27">
        <v>0</v>
      </c>
      <c r="N97" s="13">
        <f>IF(H97=0,0,K97/H97)*100</f>
        <v>43.333333333333336</v>
      </c>
      <c r="O97" s="27">
        <f t="shared" si="7"/>
        <v>9480.41</v>
      </c>
      <c r="P97" s="27">
        <f t="shared" si="10"/>
        <v>9480.41</v>
      </c>
      <c r="Q97" s="13">
        <f t="shared" si="3"/>
        <v>100</v>
      </c>
      <c r="R97" s="27">
        <v>9480.41</v>
      </c>
      <c r="S97" s="13">
        <f t="shared" si="4"/>
        <v>100</v>
      </c>
      <c r="T97" s="27">
        <v>0</v>
      </c>
      <c r="U97" s="13">
        <f t="shared" si="5"/>
        <v>0</v>
      </c>
      <c r="V97" s="14"/>
      <c r="W97" s="14"/>
      <c r="X97" s="14"/>
      <c r="Y97" s="15"/>
      <c r="Z97" s="15"/>
      <c r="AA97" s="15"/>
      <c r="AB97" s="15"/>
      <c r="AC97" s="15"/>
      <c r="AD97" s="15"/>
      <c r="AE97" s="15"/>
      <c r="AF97" s="15"/>
    </row>
    <row r="98" spans="1:32" x14ac:dyDescent="0.3">
      <c r="A98" s="37" t="s">
        <v>18</v>
      </c>
      <c r="B98" s="38"/>
      <c r="C98" s="38"/>
      <c r="D98" s="38"/>
      <c r="E98" s="38"/>
      <c r="F98" s="39"/>
      <c r="G98" s="4">
        <f>SUM(G6:G97)</f>
        <v>1297764.0100000002</v>
      </c>
      <c r="H98" s="9">
        <f>SUM(H6:H97)</f>
        <v>2311</v>
      </c>
      <c r="I98" s="9">
        <f t="shared" ref="I98:M98" si="11">SUM(I6:I97)</f>
        <v>619</v>
      </c>
      <c r="J98" s="9">
        <f t="shared" si="11"/>
        <v>1257</v>
      </c>
      <c r="K98" s="9">
        <f t="shared" si="11"/>
        <v>1238</v>
      </c>
      <c r="L98" s="9">
        <f t="shared" si="11"/>
        <v>1747</v>
      </c>
      <c r="M98" s="9">
        <f t="shared" si="11"/>
        <v>6</v>
      </c>
      <c r="N98" s="13">
        <f>IF(H98=0,0,K98/H98)*100</f>
        <v>53.569883167459977</v>
      </c>
      <c r="O98" s="13">
        <f>SUM(O6:O97)</f>
        <v>1297764.0100000002</v>
      </c>
      <c r="P98" s="13">
        <f>SUM(P6:P97)</f>
        <v>1297764.0100000002</v>
      </c>
      <c r="Q98" s="13">
        <f t="shared" si="3"/>
        <v>100</v>
      </c>
      <c r="R98" s="13">
        <f>SUM(R6:R97)</f>
        <v>1297764.0100000002</v>
      </c>
      <c r="S98" s="13">
        <f t="shared" si="4"/>
        <v>100</v>
      </c>
      <c r="T98" s="13">
        <f>SUM(T6:T97)</f>
        <v>0</v>
      </c>
      <c r="U98" s="13">
        <f t="shared" si="5"/>
        <v>0</v>
      </c>
      <c r="V98" s="19"/>
      <c r="W98" s="19"/>
      <c r="X98" s="19"/>
      <c r="Y98" s="15"/>
      <c r="Z98" s="15"/>
      <c r="AA98" s="15"/>
      <c r="AB98" s="15"/>
      <c r="AC98" s="15"/>
      <c r="AD98" s="15"/>
      <c r="AE98" s="15"/>
      <c r="AF98" s="15"/>
    </row>
    <row r="99" spans="1:32" x14ac:dyDescent="0.3"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2" spans="1:32" x14ac:dyDescent="0.3">
      <c r="Q102" s="20"/>
      <c r="S102" s="20"/>
    </row>
  </sheetData>
  <mergeCells count="31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AA3:AB3"/>
    <mergeCell ref="AC3:AD3"/>
    <mergeCell ref="AE3:AF3"/>
    <mergeCell ref="A98:F98"/>
    <mergeCell ref="R3:S3"/>
    <mergeCell ref="T3:U3"/>
    <mergeCell ref="V3:V4"/>
    <mergeCell ref="W3:W4"/>
    <mergeCell ref="X3:X4"/>
    <mergeCell ref="Y3:Y4"/>
    <mergeCell ref="M3:M4"/>
    <mergeCell ref="N3:N4"/>
    <mergeCell ref="O3:O4"/>
    <mergeCell ref="P3:Q3"/>
    <mergeCell ref="Z3:Z4"/>
  </mergeCells>
  <pageMargins left="0" right="0" top="0" bottom="0" header="0" footer="0"/>
  <pageSetup paperSize="9" scale="43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04.01.2016</vt:lpstr>
      <vt:lpstr>'04.01.2016'!Область_друку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ГЕТЬМАНСЬКИЙ Ярослав</dc:creator>
  <cp:lastModifiedBy>ВОЙЦЕХОВСЬКА</cp:lastModifiedBy>
  <cp:lastPrinted>2015-09-28T13:02:37Z</cp:lastPrinted>
  <dcterms:created xsi:type="dcterms:W3CDTF">2014-07-31T14:07:57Z</dcterms:created>
  <dcterms:modified xsi:type="dcterms:W3CDTF">2016-05-20T13:36:18Z</dcterms:modified>
</cp:coreProperties>
</file>