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30" firstSheet="45" activeTab="51"/>
  </bookViews>
  <sheets>
    <sheet name="08.01.2019" sheetId="110" r:id="rId1"/>
    <sheet name="14.01.2019" sheetId="111" r:id="rId2"/>
    <sheet name="21.01.2019" sheetId="112" r:id="rId3"/>
    <sheet name="28.01.2019 " sheetId="113" r:id="rId4"/>
    <sheet name="04.02.2019" sheetId="114" r:id="rId5"/>
    <sheet name="11.02.2019" sheetId="115" r:id="rId6"/>
    <sheet name="18.02.2019" sheetId="116" r:id="rId7"/>
    <sheet name="25.02.2019" sheetId="117" r:id="rId8"/>
    <sheet name="04.03.2019" sheetId="118" r:id="rId9"/>
    <sheet name="11.03.2019" sheetId="119" r:id="rId10"/>
    <sheet name="18.03.2019" sheetId="120" r:id="rId11"/>
    <sheet name="25.03.2019" sheetId="121" r:id="rId12"/>
    <sheet name="01.04.2019" sheetId="122" r:id="rId13"/>
    <sheet name="08.04.2019 " sheetId="123" r:id="rId14"/>
    <sheet name="15.04.2019" sheetId="124" r:id="rId15"/>
    <sheet name="22.04.2019" sheetId="125" r:id="rId16"/>
    <sheet name="02.05.2019" sheetId="126" r:id="rId17"/>
    <sheet name="06.05.2019" sheetId="127" r:id="rId18"/>
    <sheet name="13.05.2019" sheetId="128" r:id="rId19"/>
    <sheet name="20.05.2019" sheetId="129" r:id="rId20"/>
    <sheet name="27.05.2019" sheetId="131" r:id="rId21"/>
    <sheet name="03.06.2019 " sheetId="132" r:id="rId22"/>
    <sheet name="10.06.2019  " sheetId="133" r:id="rId23"/>
    <sheet name="18.06.2019" sheetId="134" r:id="rId24"/>
    <sheet name="24.06.2019 " sheetId="136" r:id="rId25"/>
    <sheet name="01.07.2019  " sheetId="137" r:id="rId26"/>
    <sheet name="08.07.2019" sheetId="138" r:id="rId27"/>
    <sheet name="15.07.2019" sheetId="139" r:id="rId28"/>
    <sheet name="22.07.2019 " sheetId="140" r:id="rId29"/>
    <sheet name="29.07.2019  " sheetId="141" r:id="rId30"/>
    <sheet name="05.08.2019" sheetId="142" r:id="rId31"/>
    <sheet name="12.08.2019 " sheetId="144" r:id="rId32"/>
    <sheet name="19.08.2019  " sheetId="145" r:id="rId33"/>
    <sheet name="27.08.2019" sheetId="146" r:id="rId34"/>
    <sheet name="02.09.2019 " sheetId="147" r:id="rId35"/>
    <sheet name="09.09.2019 " sheetId="148" r:id="rId36"/>
    <sheet name="16.09.2019  " sheetId="149" r:id="rId37"/>
    <sheet name="23.09.2019   " sheetId="150" r:id="rId38"/>
    <sheet name="30.09.2019" sheetId="151" r:id="rId39"/>
    <sheet name="07.10.2019 " sheetId="153" r:id="rId40"/>
    <sheet name="15.10.2019" sheetId="154" r:id="rId41"/>
    <sheet name="21.10.2019 " sheetId="155" r:id="rId42"/>
    <sheet name="28.10.2019  " sheetId="156" r:id="rId43"/>
    <sheet name="04.11.2019   " sheetId="157" r:id="rId44"/>
    <sheet name="11.11.2019    " sheetId="158" r:id="rId45"/>
    <sheet name="18.11.2019     " sheetId="159" r:id="rId46"/>
    <sheet name="25.11.2019      " sheetId="160" r:id="rId47"/>
    <sheet name="02.12.2019" sheetId="161" r:id="rId48"/>
    <sheet name="09.12.2019 " sheetId="164" r:id="rId49"/>
    <sheet name="16.12.19" sheetId="163" r:id="rId50"/>
    <sheet name="23.12.19" sheetId="165" r:id="rId51"/>
    <sheet name="02.01.20 " sheetId="166" r:id="rId52"/>
    <sheet name="Аркуш1" sheetId="39" r:id="rId53"/>
    <sheet name="Аркуш2" sheetId="130" r:id="rId54"/>
  </sheets>
  <definedNames>
    <definedName name="_xlnm._FilterDatabase" localSheetId="33" hidden="1">'27.08.2019'!$A$8:$R$225</definedName>
    <definedName name="_xlnm._FilterDatabase" localSheetId="34" hidden="1">'02.09.2019 '!$A$8:$Q$225</definedName>
    <definedName name="_xlnm._FilterDatabase" localSheetId="35" hidden="1">'09.09.2019 '!$A$8:$Q$226</definedName>
    <definedName name="_xlnm._FilterDatabase" localSheetId="36" hidden="1">'16.09.2019  '!$A$8:$Q$226</definedName>
    <definedName name="_xlnm._FilterDatabase" localSheetId="37" hidden="1">'23.09.2019   '!$A$8:$Q$226</definedName>
    <definedName name="_xlnm._FilterDatabase" localSheetId="38" hidden="1">'30.09.2019'!$A$8:$Q$226</definedName>
    <definedName name="_xlnm._FilterDatabase" localSheetId="39" hidden="1">'07.10.2019 '!$A$8:$Q$226</definedName>
    <definedName name="_xlnm._FilterDatabase" localSheetId="40" hidden="1">'15.10.2019'!$A$8:$Q$226</definedName>
    <definedName name="_xlnm._FilterDatabase" localSheetId="41" hidden="1">'21.10.2019 '!$A$8:$Q$226</definedName>
    <definedName name="_xlnm._FilterDatabase" localSheetId="42" hidden="1">'28.10.2019  '!$A$8:$Q$226</definedName>
    <definedName name="_xlnm._FilterDatabase" localSheetId="43" hidden="1">'04.11.2019   '!$A$8:$Q$226</definedName>
    <definedName name="_xlnm._FilterDatabase" localSheetId="44" hidden="1">'11.11.2019    '!$A$8:$Q$226</definedName>
    <definedName name="_xlnm._FilterDatabase" localSheetId="45" hidden="1">'18.11.2019     '!$A$8:$Q$226</definedName>
    <definedName name="_xlnm._FilterDatabase" localSheetId="46" hidden="1">'25.11.2019      '!$A$8:$Q$227</definedName>
    <definedName name="_xlnm._FilterDatabase" localSheetId="47" hidden="1">'02.12.2019'!$A$8:$Q$227</definedName>
    <definedName name="_xlnm._FilterDatabase" localSheetId="48" hidden="1">'09.12.2019 '!$A$8:$Q$227</definedName>
    <definedName name="_xlnm._FilterDatabase" localSheetId="49" hidden="1">'16.12.19'!$A$8:$Q$227</definedName>
    <definedName name="_xlnm._FilterDatabase" localSheetId="50" hidden="1">'23.12.19'!$A$8:$Q$229</definedName>
    <definedName name="_xlnm._FilterDatabase" localSheetId="51" hidden="1">'02.01.20 '!$A$8:$Q$229</definedName>
  </definedNames>
  <calcPr calcId="144525"/>
</workbook>
</file>

<file path=xl/sharedStrings.xml><?xml version="1.0" encoding="utf-8"?>
<sst xmlns="http://schemas.openxmlformats.org/spreadsheetml/2006/main" count="57362" uniqueCount="361">
  <si>
    <t xml:space="preserve">Додаток 2
до наказу Координаційного центру
з надання правової допомоги
від «31» грудня 2015 року № 308
(в редакції наказу Координаційного центру з надання правової допомоги
від 13 січня 2017 року № 121)
</t>
  </si>
  <si>
    <r>
      <rPr>
        <b/>
        <sz val="11"/>
        <color indexed="8"/>
        <rFont val="Calibri"/>
        <charset val="204"/>
      </rPr>
      <t xml:space="preserve">Оперативна інформація щодо видання доручень центрами з надання БВПД, оплати послуг та відшкодування витрат адвокатів, які надають БВПД, </t>
    </r>
    <r>
      <rPr>
        <b/>
        <u/>
        <sz val="11"/>
        <color indexed="8"/>
        <rFont val="Calibri"/>
        <charset val="204"/>
      </rPr>
      <t>у 2019 році</t>
    </r>
  </si>
  <si>
    <t>Регіональний центр з надання безоплатної вторинної правової допомоги у Херсонській області</t>
  </si>
  <si>
    <t>(назва регіонального центру з надання БВПД, яким підготовано інформацію)</t>
  </si>
  <si>
    <t>№</t>
  </si>
  <si>
    <t>І. Інформація про адвоката, який надає БВПД</t>
  </si>
  <si>
    <t>ІІ. Інформація за дорученнями, виданими у 2019 році</t>
  </si>
  <si>
    <t>ІІІ. Інформація за дорученнями, виданими у попередніх бюджетних періодах (включаючи ті, за якими станом на 01.01.2019 р. зареєстровано кредиторську заборгованість)</t>
  </si>
  <si>
    <t>ПІБ адвокатів, з якими центрами з надання БВПД (було) укладено контракт / договір</t>
  </si>
  <si>
    <t>Організаційна форма адвокатської діяльності (ІНД, АБ, АО)</t>
  </si>
  <si>
    <t>Назва адвокатського бюро чи адвокатського об'єднання</t>
  </si>
  <si>
    <t>Населений пункт, де знаходиться робоче місце адвоката (за ЄРАУ)</t>
  </si>
  <si>
    <t>Реквізити контракту / договору (дата укладання, №)</t>
  </si>
  <si>
    <t>Назва центру з надання БВПД, з яким адвокатом (було) укладено контракт / договір (скорочено)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</si>
  <si>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</si>
  <si>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</si>
  <si>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</si>
  <si>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</si>
  <si>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</si>
  <si>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</si>
  <si>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Андруневич Віктор Миколайович</t>
  </si>
  <si>
    <t>індивідуальна</t>
  </si>
  <si>
    <t>м.Херсон</t>
  </si>
  <si>
    <t>№ від</t>
  </si>
  <si>
    <t>РЦ з НБВПД у Херсон. обл.</t>
  </si>
  <si>
    <t>№  від</t>
  </si>
  <si>
    <t>Херсонський МЦ з НБВПД</t>
  </si>
  <si>
    <t xml:space="preserve">Аносов Юрій Валентинович </t>
  </si>
  <si>
    <t>смт В. Лепетиха</t>
  </si>
  <si>
    <t xml:space="preserve">№ від </t>
  </si>
  <si>
    <t>Аносов Юрій Валентинович</t>
  </si>
  <si>
    <t xml:space="preserve">№  від </t>
  </si>
  <si>
    <t>Каховський МЦ з НБВПД</t>
  </si>
  <si>
    <t xml:space="preserve">Антипенко Віктор Павлович </t>
  </si>
  <si>
    <t>Антипенко Віктор Павлович</t>
  </si>
  <si>
    <t>Антонович Наталія Анатоліївна</t>
  </si>
  <si>
    <t>м. Олешки</t>
  </si>
  <si>
    <t>Голопристанський МЦ з НБВПД</t>
  </si>
  <si>
    <t>Бакарасєва Ірина Олегівна</t>
  </si>
  <si>
    <t>м. Херсон</t>
  </si>
  <si>
    <t>Бібік Артем Віталійович</t>
  </si>
  <si>
    <t xml:space="preserve">Бітюра Анатолій Анатолійович </t>
  </si>
  <si>
    <t>м. Таврійськ</t>
  </si>
  <si>
    <t>Бітюра Анатолій Анатолійович</t>
  </si>
  <si>
    <t>Бериславський МЦ з НБВПД</t>
  </si>
  <si>
    <t>Блонський Денис Миколайович</t>
  </si>
  <si>
    <t>Бобров Сергій Валентинович</t>
  </si>
  <si>
    <t>м.Краматорськ</t>
  </si>
  <si>
    <t>Бойко В'ячеслав Володимирович</t>
  </si>
  <si>
    <t xml:space="preserve">Болтушенко Дмитро Володимирович </t>
  </si>
  <si>
    <t>АБ</t>
  </si>
  <si>
    <t>Дмитро Болтушенко і партнери</t>
  </si>
  <si>
    <t xml:space="preserve">смт Білозерка </t>
  </si>
  <si>
    <t xml:space="preserve">Бондар Володимир Борисович </t>
  </si>
  <si>
    <t>АО</t>
  </si>
  <si>
    <t>Володимир Бондар і партнери</t>
  </si>
  <si>
    <t>м. Генічеськ</t>
  </si>
  <si>
    <t>Бордун Вікторія Олександрівна</t>
  </si>
  <si>
    <t>м. Нова Каховка</t>
  </si>
  <si>
    <t>Бурлай Дмитро Валерійович</t>
  </si>
  <si>
    <t>смт Нововоронцовка</t>
  </si>
  <si>
    <t xml:space="preserve">Васильєва Маргарита Володимирівна </t>
  </si>
  <si>
    <t>Вознюк Галина Миколаївна</t>
  </si>
  <si>
    <t>м. Каховка</t>
  </si>
  <si>
    <t>Вознюк Олександр Віталійович</t>
  </si>
  <si>
    <t>Гагуліна Олена Миколаївна</t>
  </si>
  <si>
    <t xml:space="preserve">Галига Олександр Володимирович </t>
  </si>
  <si>
    <t>смт Високопілля</t>
  </si>
  <si>
    <t>Галига Олександр Володимирович</t>
  </si>
  <si>
    <t xml:space="preserve">Голубцов Анатолій Геннадійович </t>
  </si>
  <si>
    <t xml:space="preserve">Гончаров Михайло Васильович </t>
  </si>
  <si>
    <t>Гора Ольга Сергіївна</t>
  </si>
  <si>
    <t xml:space="preserve">Горішній Олег Олександрович </t>
  </si>
  <si>
    <t xml:space="preserve">Горощенко Любов Володимирівна </t>
  </si>
  <si>
    <t>Гринечко Сергій Богданович</t>
  </si>
  <si>
    <t>Грицак Оксана Сергіївна</t>
  </si>
  <si>
    <t>м.Нова-Каховка</t>
  </si>
  <si>
    <t>Груша Марина Дмитрівна</t>
  </si>
  <si>
    <t>м. Берислав</t>
  </si>
  <si>
    <t>Діяментович Дмитро Геннадійович</t>
  </si>
  <si>
    <t>Мокін та Діаментович</t>
  </si>
  <si>
    <t>Доготер Оксана Георгіївна</t>
  </si>
  <si>
    <t xml:space="preserve">Дубейко Сергій Миколайович </t>
  </si>
  <si>
    <t xml:space="preserve">Херсонська колегія адвокатів </t>
  </si>
  <si>
    <t>Дубков Василь Іванович</t>
  </si>
  <si>
    <t>Дубков Іван Степанович</t>
  </si>
  <si>
    <t>Дяченко Ярослав Миколайович</t>
  </si>
  <si>
    <t>АО "МІМІР"</t>
  </si>
  <si>
    <t xml:space="preserve">Жукова Людмила Федорівна </t>
  </si>
  <si>
    <t xml:space="preserve">Зайцев Микола Павлович </t>
  </si>
  <si>
    <t>смт Новотроїцьке</t>
  </si>
  <si>
    <t>Зайцев Микола Павлович</t>
  </si>
  <si>
    <t>Заремба Максим Володимирович</t>
  </si>
  <si>
    <t>Зварич Євгеній Григорович</t>
  </si>
  <si>
    <t xml:space="preserve">Іванов Сергій Сергійович </t>
  </si>
  <si>
    <t>Голопристанвський МЦ з НБВПД</t>
  </si>
  <si>
    <t>Калімбет Тетяна Адамівна</t>
  </si>
  <si>
    <t>Карпенко Деніс Ленонідович</t>
  </si>
  <si>
    <t>Кесельман Майя Петрівна</t>
  </si>
  <si>
    <t>Клецько Юрій Семенович</t>
  </si>
  <si>
    <t>Коваленко Вікторія Вікторівна</t>
  </si>
  <si>
    <t>м. Гола пристань</t>
  </si>
  <si>
    <t>Коваленко Володимир Федорович</t>
  </si>
  <si>
    <t>cмт Ніжні Сірогози</t>
  </si>
  <si>
    <t>Ковальова Ірина Василівна</t>
  </si>
  <si>
    <t>Колосов Микола Анатолійович</t>
  </si>
  <si>
    <t>Краснова Ірина Володимирівна</t>
  </si>
  <si>
    <t xml:space="preserve">Кривоносов Ігор Володимирович </t>
  </si>
  <si>
    <t>Кудрик Андрій Іванович</t>
  </si>
  <si>
    <t xml:space="preserve">Кузнецов Геннадій Іванович </t>
  </si>
  <si>
    <t>РЦ з НБВПД у Херсон. Обл.</t>
  </si>
  <si>
    <t xml:space="preserve">Кузнецова Олена Геннадіївна </t>
  </si>
  <si>
    <t>Кузьменко Олексій Анатолійович</t>
  </si>
  <si>
    <t>Купчак Сергій Богданович</t>
  </si>
  <si>
    <t>Кушнеренко Ігор Вікторович</t>
  </si>
  <si>
    <t>м. Гола Пристань</t>
  </si>
  <si>
    <t xml:space="preserve">Кушнеренко Тамара Валеріївна </t>
  </si>
  <si>
    <t>смт Каланчак</t>
  </si>
  <si>
    <t>Кушнеренко Тамара Валеріївна</t>
  </si>
  <si>
    <t>Лагода Анатолій Анатолійович</t>
  </si>
  <si>
    <t>Лебєдєва Тетяна Олександрівна</t>
  </si>
  <si>
    <t>Адвокатське бюро</t>
  </si>
  <si>
    <t>Адвокатське бюро "Адвокатська контора Т.Лебєдєвої"</t>
  </si>
  <si>
    <t>Мальцев Яків Михайлович</t>
  </si>
  <si>
    <t xml:space="preserve"> </t>
  </si>
  <si>
    <t xml:space="preserve">Марухненко Ірина Петрівна </t>
  </si>
  <si>
    <t>Марченков Іван Іванович</t>
  </si>
  <si>
    <t>Мельник Дмитро Георгійович</t>
  </si>
  <si>
    <t>Мироненко Володимир Вячеславович</t>
  </si>
  <si>
    <t>Мокін Ігор Сергійович</t>
  </si>
  <si>
    <t>Морозенко Олена Георгіївна</t>
  </si>
  <si>
    <t>Назаров Сергій Олександрович</t>
  </si>
  <si>
    <t>Нікітін Руслан Валерійович</t>
  </si>
  <si>
    <t>Нікітін і партнери</t>
  </si>
  <si>
    <t>Овчаренко  Олександр Іванович</t>
  </si>
  <si>
    <t>Остапенко Андрій Васильович</t>
  </si>
  <si>
    <t xml:space="preserve">Охлопков Іван Олександрович </t>
  </si>
  <si>
    <t>м. Скадовськ</t>
  </si>
  <si>
    <t xml:space="preserve">м. Скадовськ </t>
  </si>
  <si>
    <t xml:space="preserve">Охлопков Олександр Іванович </t>
  </si>
  <si>
    <t>Панчук Микола Олексійович</t>
  </si>
  <si>
    <t>Суворовск.юрид.консульт.м.Херсона</t>
  </si>
  <si>
    <t>Панчук Наталія Валеріївна</t>
  </si>
  <si>
    <t>Пацалова Тамара Валеріївна</t>
  </si>
  <si>
    <t>Пестрецова Римма Геннадіївна</t>
  </si>
  <si>
    <t>смт Нижні Сірогози</t>
  </si>
  <si>
    <t>Петренко Катерина Дмитрівна</t>
  </si>
  <si>
    <t>Петренко Ксенія Олександрівна</t>
  </si>
  <si>
    <t xml:space="preserve">№    від  </t>
  </si>
  <si>
    <t xml:space="preserve">Петренко Тарас Володимирович </t>
  </si>
  <si>
    <t>смт В.Олександрівка</t>
  </si>
  <si>
    <t>Петренко Тарас Володимирович</t>
  </si>
  <si>
    <t>Петряєв Володимир Вікторович</t>
  </si>
  <si>
    <t>№ 52 від 05.03.2018</t>
  </si>
  <si>
    <t>№ 19-18 від 06.03.2018</t>
  </si>
  <si>
    <t>№14 від 19.02.2018</t>
  </si>
  <si>
    <t>Подшибякін Ян Євгенович</t>
  </si>
  <si>
    <t>№ 69 від 23.04.2018</t>
  </si>
  <si>
    <t>Попович Анатолій Володимирович</t>
  </si>
  <si>
    <t>№ 53 від 05.03.2018</t>
  </si>
  <si>
    <t>Протасов Євгеній Васильович</t>
  </si>
  <si>
    <t xml:space="preserve">Проценко Микола Вікторович </t>
  </si>
  <si>
    <t>Адвокатське бюро "Проценко"</t>
  </si>
  <si>
    <t>№ 54 від 05.03.2018</t>
  </si>
  <si>
    <t>Радінович Володимир Ігорович</t>
  </si>
  <si>
    <t xml:space="preserve">Рєбров Єгор Сергійович </t>
  </si>
  <si>
    <t>Риженко Денис Олегович</t>
  </si>
  <si>
    <t>Ромаданова Тетяна Вікторівна</t>
  </si>
  <si>
    <t>Сапіга Віталій Вікторович</t>
  </si>
  <si>
    <t>Сидоренко Наталя Олександрівна</t>
  </si>
  <si>
    <t>смт Чаплинка</t>
  </si>
  <si>
    <t>Сисак Світлана Петрівна</t>
  </si>
  <si>
    <t>Соколовський Сергій Анатолійович</t>
  </si>
  <si>
    <t>"Адвокатське бюро Сергея Соколовського"</t>
  </si>
  <si>
    <t>Срібний Павло Миколайович</t>
  </si>
  <si>
    <t>смт. Високопілля</t>
  </si>
  <si>
    <t>Станчук Андрій Юрійович</t>
  </si>
  <si>
    <t>Стукан Юлія Олегівна</t>
  </si>
  <si>
    <t>Твердохлеб Олена Валеріївна</t>
  </si>
  <si>
    <t>Тільненко Владислав Володимирович</t>
  </si>
  <si>
    <t xml:space="preserve">№ від  </t>
  </si>
  <si>
    <t>Токаленко Валентина Михайлівна</t>
  </si>
  <si>
    <t>Юрид.конс.Комсом.району м.Херсон</t>
  </si>
  <si>
    <t>Токарєва Інна Віталіївна</t>
  </si>
  <si>
    <t>м.Генічеськ</t>
  </si>
  <si>
    <t>Тюпляєва Тетяна Геннадіївна</t>
  </si>
  <si>
    <t>Фінкевич Володимир Григорович</t>
  </si>
  <si>
    <t xml:space="preserve">Форощук Людмила Анатоліївна </t>
  </si>
  <si>
    <t>Форощук Людмила Анатоліївна</t>
  </si>
  <si>
    <t>Хазов Юрій Сергійович</t>
  </si>
  <si>
    <t>Хащініна Галина Олександрівна</t>
  </si>
  <si>
    <t xml:space="preserve">Шадманов Камілжан Шейфутдинович </t>
  </si>
  <si>
    <t>Юрид.конс.Комсом.району  м.Херсон</t>
  </si>
  <si>
    <t>Швець Аркадій Іванович</t>
  </si>
  <si>
    <t>Шилін Євген Юрійович</t>
  </si>
  <si>
    <t>№   від</t>
  </si>
  <si>
    <t xml:space="preserve">Шиліна Тетяна Олександрівна </t>
  </si>
  <si>
    <t>Шиліна Тетяна Олександрівна</t>
  </si>
  <si>
    <t>Ярова Світлана Вікторівна</t>
  </si>
  <si>
    <t xml:space="preserve">            Всього видано доручень</t>
  </si>
  <si>
    <t>№ 3-19 від 25.01.19</t>
  </si>
  <si>
    <t>№ 17 від 06.02.2019 р.</t>
  </si>
  <si>
    <t>№ 8  від 06.02.2019 р.</t>
  </si>
  <si>
    <t>адвокатське бюро "Анатолій Бітюра"</t>
  </si>
  <si>
    <t>№1 від 21.01.2019</t>
  </si>
  <si>
    <t>м. Херсон, м. Гола Пристань</t>
  </si>
  <si>
    <t>№ 9 від 12.02.2019</t>
  </si>
  <si>
    <t>№ 7  від 06.02.2019 р.</t>
  </si>
  <si>
    <t>№ 14 від 06.02.2019 р.</t>
  </si>
  <si>
    <t>№ 5 від 23.01.2019</t>
  </si>
  <si>
    <t>№ 9  від 06.02.2019 р.</t>
  </si>
  <si>
    <t>№ 10 від 06.02.2019 р.</t>
  </si>
  <si>
    <t>№ 14-19 від 25.01.19</t>
  </si>
  <si>
    <t>№ 6 від 05.02.2019</t>
  </si>
  <si>
    <t>№ 12-19 від 25.01.19</t>
  </si>
  <si>
    <t>№ 1  від 06.02.2019 р.</t>
  </si>
  <si>
    <t>№ 4 від 23.01.2019</t>
  </si>
  <si>
    <t>№ 9-19 від 25.01.19</t>
  </si>
  <si>
    <t>№ 2-19 від 25.01.19</t>
  </si>
  <si>
    <t>№ 15 від 06.02.2019 р.</t>
  </si>
  <si>
    <t>№ 15-19 від 25.01.19</t>
  </si>
  <si>
    <t>№ 8 від 12.02.2019</t>
  </si>
  <si>
    <t>№ 13 від 06.02.2019 р.</t>
  </si>
  <si>
    <t>смт. Каланчак</t>
  </si>
  <si>
    <t>№ 5 від 12.02.2019</t>
  </si>
  <si>
    <t>№ 4  від 06.02.2019 р.</t>
  </si>
  <si>
    <t>м. Скадовськ, смт. Каланчак</t>
  </si>
  <si>
    <t>№ 4 від 12.02.2019</t>
  </si>
  <si>
    <t>№ 5 від 06.02.2019 р.</t>
  </si>
  <si>
    <t>№ 6 від 12.02.2019</t>
  </si>
  <si>
    <t>№ 19-19 від 01.02.19</t>
  </si>
  <si>
    <t>№ 7 від 12.02.2019</t>
  </si>
  <si>
    <t>№ 21-19 від 01.02.19</t>
  </si>
  <si>
    <t>№ 16 від 06.02.2019 р.</t>
  </si>
  <si>
    <t>№ 5-19 від 25.01.19</t>
  </si>
  <si>
    <t>м. Скадовськ,</t>
  </si>
  <si>
    <t>№ 2 від 12.02.2019</t>
  </si>
  <si>
    <t>№ 3 від 12.02.2019</t>
  </si>
  <si>
    <t>№ 23-19 від 08.02.2019</t>
  </si>
  <si>
    <t>№ 8-19 від 25.01.19</t>
  </si>
  <si>
    <t>№ 3 від 06.02.2019 р.</t>
  </si>
  <si>
    <t>№ 6-19 від 25.01.19</t>
  </si>
  <si>
    <t>№2 від 21.01.2019</t>
  </si>
  <si>
    <t>№ 22-19 від 01.02.19</t>
  </si>
  <si>
    <t>№ 2  від 06.02.2019 р.</t>
  </si>
  <si>
    <t>№ 18-19 від 25.01.19</t>
  </si>
  <si>
    <t>№ 16-19 від 25.01.19</t>
  </si>
  <si>
    <t>№ 6  від 06.02.2019 р.</t>
  </si>
  <si>
    <t>№ 1 від 12.02.2019</t>
  </si>
  <si>
    <t>№ 13-19 від 25.01.19</t>
  </si>
  <si>
    <t>№ 12 від 06.02.2019 р.</t>
  </si>
  <si>
    <t>№ 11-19 від 25.01.19</t>
  </si>
  <si>
    <t>№ 4-19 від 25.01.19</t>
  </si>
  <si>
    <t>№ 17-19 від 25.01.19</t>
  </si>
  <si>
    <t>№24-19 від 08.02.2019</t>
  </si>
  <si>
    <t>№ 7-19 від 25.01.19</t>
  </si>
  <si>
    <t>№ 11 від 06.02.2019 р.</t>
  </si>
  <si>
    <t>№ 10-19 від 25.01.19</t>
  </si>
  <si>
    <t>м.Берислав</t>
  </si>
  <si>
    <t>№ 3 від 21.01.2019</t>
  </si>
  <si>
    <t>№1 від 19.02.2019</t>
  </si>
  <si>
    <t>№2 від 19.02.2019</t>
  </si>
  <si>
    <t>№3 від 19.02.2019</t>
  </si>
  <si>
    <t>№1-19 від 25.01.19</t>
  </si>
  <si>
    <t>№4 від 19.02.2019</t>
  </si>
  <si>
    <t>№5 від 19.02.2019</t>
  </si>
  <si>
    <t>№6 від 19.02.2019</t>
  </si>
  <si>
    <t>№7 від 19.02.2019</t>
  </si>
  <si>
    <t>№8 від 19.02.2019</t>
  </si>
  <si>
    <t>№9 від 19.02.2019</t>
  </si>
  <si>
    <t>№10 від 19.02.2019</t>
  </si>
  <si>
    <t>№11 від 19.02.2019</t>
  </si>
  <si>
    <t>№12 від 19.02.2019</t>
  </si>
  <si>
    <t>№13 від 19.02.2019</t>
  </si>
  <si>
    <t>№14 від 19.02.2019</t>
  </si>
  <si>
    <t>№15 від 19.02.2019</t>
  </si>
  <si>
    <t>№16 від 19.02.2019</t>
  </si>
  <si>
    <t>№17 від 19.02.2019</t>
  </si>
  <si>
    <t>№18 від 19.02.2019</t>
  </si>
  <si>
    <t>№19 від 19.02.2019</t>
  </si>
  <si>
    <t>№20 від 19.02.2019</t>
  </si>
  <si>
    <t>№21 від 19.02.2019</t>
  </si>
  <si>
    <t>№22 від 19.02.2019</t>
  </si>
  <si>
    <t>№23 від 19.02.2019</t>
  </si>
  <si>
    <t>№24 від 19.02.2019</t>
  </si>
  <si>
    <t>№26 від 19.02.2019</t>
  </si>
  <si>
    <t xml:space="preserve">  '</t>
  </si>
  <si>
    <t>№25 від 19.02.2019</t>
  </si>
  <si>
    <t>№27 від 19.02.2019</t>
  </si>
  <si>
    <t>№28 від 19.02.2019</t>
  </si>
  <si>
    <t>№29 від 19.02.2019</t>
  </si>
  <si>
    <t>№30 від 19.02.2019</t>
  </si>
  <si>
    <t>№31 від 19.02.2019</t>
  </si>
  <si>
    <t>№32 від 19.02.2019</t>
  </si>
  <si>
    <t>№33 від 19.02.2019</t>
  </si>
  <si>
    <t>№34 від 19.02.2019</t>
  </si>
  <si>
    <t>№35 від 19.02.2019</t>
  </si>
  <si>
    <t>№36 від 19.02.2019</t>
  </si>
  <si>
    <t>№37 від 19.02.2019</t>
  </si>
  <si>
    <t>№38 від 19.02.2019</t>
  </si>
  <si>
    <t>№39 від 19.02.2019</t>
  </si>
  <si>
    <t>№40 від 19.02.2019</t>
  </si>
  <si>
    <t>№41 від 19.02.2019</t>
  </si>
  <si>
    <t>№42 від 19.02.2019</t>
  </si>
  <si>
    <t>№43 від 19.02.2019</t>
  </si>
  <si>
    <t>№44 від 19.02.2019</t>
  </si>
  <si>
    <t>№45 від 19.02.2019</t>
  </si>
  <si>
    <t>№46 від 19.02.2019</t>
  </si>
  <si>
    <t>№47 від 19.02.2019</t>
  </si>
  <si>
    <t>№48 від 19.02.2019</t>
  </si>
  <si>
    <t>№49 від 19.02.2019</t>
  </si>
  <si>
    <t>№50 від 19.02.2019</t>
  </si>
  <si>
    <t>№52 від 19.02.2019</t>
  </si>
  <si>
    <t>№51 від 19.02.2019</t>
  </si>
  <si>
    <t>№53 від 19.02.2019</t>
  </si>
  <si>
    <t>№54 від 19.02.2019</t>
  </si>
  <si>
    <t>№55 від 19.02.2019</t>
  </si>
  <si>
    <t>№56 від 19.02.2019</t>
  </si>
  <si>
    <t>№57 від 19.02.2019</t>
  </si>
  <si>
    <t>№58 від 19.02.2019</t>
  </si>
  <si>
    <t xml:space="preserve">№ 26-13 від 01.03.2019 </t>
  </si>
  <si>
    <t>№ 18  від 20.02.2019 р.</t>
  </si>
  <si>
    <t>№ 20 від 01.03.2019 р.</t>
  </si>
  <si>
    <t>№ 19  від 25.02.2019 р.</t>
  </si>
  <si>
    <t>Ілянда Оксана Іванівна</t>
  </si>
  <si>
    <t>№63 від 05.03.2019</t>
  </si>
  <si>
    <t>Ташкова Анастасія Олександрівна</t>
  </si>
  <si>
    <t>№7 від 05.03.19</t>
  </si>
  <si>
    <t>№61 від 05.03.2019</t>
  </si>
  <si>
    <t>№59 від 05.03.2019</t>
  </si>
  <si>
    <t>Заболотний Іван Олегович</t>
  </si>
  <si>
    <t>смт Горностаївка</t>
  </si>
  <si>
    <t>№62 від 05.03.2019</t>
  </si>
  <si>
    <t>№60 від 05.03.2019</t>
  </si>
  <si>
    <t>№ 8 від 11.03.2019</t>
  </si>
  <si>
    <t>№27-19 від 14.03.2019</t>
  </si>
  <si>
    <t>Швальова Анна Юріївна</t>
  </si>
  <si>
    <t>№64 від 05.03.2019</t>
  </si>
  <si>
    <t>№29-19 від 25.03.2019</t>
  </si>
  <si>
    <t>Мальцев  Яків Михайлович</t>
  </si>
  <si>
    <t>Дьорко Андрій Мирославович</t>
  </si>
  <si>
    <t>м. Олександрія</t>
  </si>
  <si>
    <t>Коломойцева Наталія Леонідівна</t>
  </si>
  <si>
    <t>№ 67   від  09.08.2019</t>
  </si>
  <si>
    <t>Всього</t>
  </si>
  <si>
    <t>РЦ</t>
  </si>
  <si>
    <t>Х</t>
  </si>
  <si>
    <t>Г</t>
  </si>
  <si>
    <t>К</t>
  </si>
  <si>
    <t>Б</t>
  </si>
  <si>
    <t>№66  від 19.07.2019</t>
  </si>
  <si>
    <t>"Правові технології"</t>
  </si>
  <si>
    <t>№31-19 від 02.09.2019</t>
  </si>
  <si>
    <t>АО "Веріковська, Дяченко та Партнери"</t>
  </si>
  <si>
    <t>№32-19 від 22.10.2019</t>
  </si>
  <si>
    <t>Осадчий Валерій Іванович</t>
  </si>
  <si>
    <t>м. Волноваха</t>
  </si>
  <si>
    <t xml:space="preserve">№ 12 від </t>
  </si>
  <si>
    <t xml:space="preserve">Булаєнко Олексій Казімірович
</t>
  </si>
  <si>
    <t xml:space="preserve">м.Кам'янець-Полдільський </t>
  </si>
  <si>
    <t>№ 33-19 від 16.12.2019</t>
  </si>
</sst>
</file>

<file path=xl/styles.xml><?xml version="1.0" encoding="utf-8"?>
<styleSheet xmlns="http://schemas.openxmlformats.org/spreadsheetml/2006/main">
  <numFmts count="6">
    <numFmt numFmtId="176" formatCode="0.00;[Red]0.00"/>
    <numFmt numFmtId="177" formatCode="0.000"/>
    <numFmt numFmtId="41" formatCode="_-* #,##0_-;\-* #,##0_-;_-* &quot;-&quot;_-;_-@_-"/>
    <numFmt numFmtId="42" formatCode="_-&quot;£&quot;* #,##0_-;\-&quot;£&quot;* #,##0_-;_-&quot;£&quot;* &quot;-&quot;_-;_-@_-"/>
    <numFmt numFmtId="43" formatCode="_-* #,##0.00_-;\-* #,##0.00_-;_-* &quot;-&quot;??_-;_-@_-"/>
    <numFmt numFmtId="44" formatCode="_-&quot;£&quot;* #,##0.00_-;\-&quot;£&quot;* #,##0.00_-;_-&quot;£&quot;* &quot;-&quot;??_-;_-@_-"/>
  </numFmts>
  <fonts count="46">
    <font>
      <sz val="11"/>
      <color theme="1"/>
      <name val="Calibri"/>
      <charset val="134"/>
      <scheme val="minor"/>
    </font>
    <font>
      <sz val="10"/>
      <color indexed="8"/>
      <name val="Calibri"/>
      <charset val="204"/>
    </font>
    <font>
      <sz val="11"/>
      <color rgb="FF000000"/>
      <name val="Calibri"/>
      <charset val="1"/>
    </font>
    <font>
      <sz val="11"/>
      <name val="Calibri"/>
      <charset val="1"/>
    </font>
    <font>
      <sz val="10"/>
      <color indexed="8"/>
      <name val="Calibri"/>
      <charset val="1"/>
    </font>
    <font>
      <sz val="10"/>
      <name val="Calibri"/>
      <charset val="1"/>
    </font>
    <font>
      <b/>
      <sz val="11"/>
      <color indexed="8"/>
      <name val="Calibri"/>
      <charset val="204"/>
    </font>
    <font>
      <b/>
      <u/>
      <sz val="11"/>
      <color indexed="8"/>
      <name val="Calibri"/>
      <charset val="204"/>
    </font>
    <font>
      <sz val="8"/>
      <color indexed="8"/>
      <name val="Calibri"/>
      <charset val="1"/>
    </font>
    <font>
      <b/>
      <sz val="10"/>
      <color indexed="8"/>
      <name val="Calibri"/>
      <charset val="204"/>
    </font>
    <font>
      <i/>
      <sz val="10"/>
      <color indexed="8"/>
      <name val="Calibri"/>
      <charset val="204"/>
    </font>
    <font>
      <i/>
      <sz val="10"/>
      <name val="Calibri"/>
      <charset val="1"/>
    </font>
    <font>
      <sz val="11"/>
      <color indexed="8"/>
      <name val="Calibri"/>
      <charset val="204"/>
    </font>
    <font>
      <sz val="10"/>
      <color rgb="FF000000"/>
      <name val="Calibri"/>
      <charset val="1"/>
    </font>
    <font>
      <b/>
      <sz val="10"/>
      <name val="Calibri"/>
      <charset val="204"/>
    </font>
    <font>
      <b/>
      <sz val="10"/>
      <name val="Calibri"/>
      <charset val="1"/>
    </font>
    <font>
      <sz val="10"/>
      <color rgb="FF92D050"/>
      <name val="Calibri"/>
      <charset val="204"/>
    </font>
    <font>
      <b/>
      <sz val="10"/>
      <color rgb="FF000000"/>
      <name val="Calibri"/>
      <charset val="204"/>
    </font>
    <font>
      <sz val="10"/>
      <color rgb="FF000000"/>
      <name val="Calibri"/>
      <charset val="204"/>
    </font>
    <font>
      <sz val="11"/>
      <color indexed="8"/>
      <name val="Times New Roman"/>
      <charset val="1"/>
    </font>
    <font>
      <sz val="10"/>
      <color rgb="FF9900FF"/>
      <name val="Calibri"/>
      <charset val="204"/>
    </font>
    <font>
      <sz val="10"/>
      <color indexed="8"/>
      <name val="Times New Roman"/>
      <charset val="1"/>
    </font>
    <font>
      <sz val="10"/>
      <color indexed="8"/>
      <name val="Calibri"/>
      <charset val="134"/>
    </font>
    <font>
      <sz val="10"/>
      <color indexed="8"/>
      <name val="Times New Roman"/>
      <charset val="204"/>
    </font>
    <font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indexed="8"/>
      <name val="Calibri"/>
      <charset val="1"/>
    </font>
    <font>
      <u/>
      <sz val="11"/>
      <color rgb="FF0000FF"/>
      <name val="Calibri"/>
      <charset val="0"/>
      <scheme val="minor"/>
    </font>
    <font>
      <sz val="11"/>
      <color rgb="FF000000"/>
      <name val="Calibri"/>
      <charset val="204"/>
    </font>
    <font>
      <b/>
      <sz val="11"/>
      <color rgb="FFFA7D00"/>
      <name val="Calibri"/>
      <charset val="0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13"/>
      </patternFill>
    </fill>
    <fill>
      <patternFill patternType="solid">
        <fgColor indexed="13"/>
        <bgColor indexed="13"/>
      </patternFill>
    </fill>
    <fill>
      <patternFill patternType="solid">
        <fgColor rgb="FFFFFF00"/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indexed="9"/>
        <bgColor indexed="27"/>
      </patternFill>
    </fill>
    <fill>
      <patternFill patternType="solid">
        <fgColor theme="0"/>
        <bgColor rgb="FFE46C0A"/>
      </patternFill>
    </fill>
    <fill>
      <patternFill patternType="solid">
        <fgColor indexed="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DDDDD"/>
        <bgColor rgb="FFFFCCCC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</borders>
  <cellStyleXfs count="55">
    <xf numFmtId="0" fontId="0" fillId="0" borderId="0"/>
    <xf numFmtId="0" fontId="42" fillId="0" borderId="0"/>
    <xf numFmtId="0" fontId="44" fillId="0" borderId="0"/>
    <xf numFmtId="0" fontId="12" fillId="0" borderId="0"/>
    <xf numFmtId="0" fontId="2" fillId="0" borderId="0"/>
    <xf numFmtId="0" fontId="25" fillId="43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17" fillId="37" borderId="0" applyBorder="0" applyProtection="0"/>
    <xf numFmtId="0" fontId="28" fillId="28" borderId="0" applyNumberFormat="0" applyBorder="0" applyAlignment="0" applyProtection="0">
      <alignment vertical="center"/>
    </xf>
    <xf numFmtId="0" fontId="42" fillId="0" borderId="0"/>
    <xf numFmtId="0" fontId="39" fillId="29" borderId="0" applyNumberFormat="0" applyBorder="0" applyAlignment="0" applyProtection="0">
      <alignment vertical="center"/>
    </xf>
    <xf numFmtId="0" fontId="25" fillId="40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19" borderId="1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45" fillId="15" borderId="17" applyNumberFormat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6" fillId="25" borderId="17" applyNumberFormat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4" fillId="18" borderId="14" applyNumberFormat="0" applyFont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2" fontId="24" fillId="0" borderId="0" applyFon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15" borderId="11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</cellStyleXfs>
  <cellXfs count="288">
    <xf numFmtId="0" fontId="0" fillId="0" borderId="0" xfId="0"/>
    <xf numFmtId="0" fontId="1" fillId="2" borderId="1" xfId="4" applyFont="1" applyFill="1" applyBorder="1" applyAlignment="1">
      <alignment horizontal="center" vertical="top" wrapText="1"/>
    </xf>
    <xf numFmtId="0" fontId="1" fillId="2" borderId="1" xfId="4" applyFont="1" applyFill="1" applyBorder="1" applyAlignment="1">
      <alignment horizontal="center" vertical="center" wrapText="1"/>
    </xf>
    <xf numFmtId="0" fontId="1" fillId="2" borderId="1" xfId="4" applyFont="1" applyFill="1" applyBorder="1" applyAlignment="1">
      <alignment horizontal="center"/>
    </xf>
    <xf numFmtId="0" fontId="1" fillId="3" borderId="1" xfId="4" applyFont="1" applyFill="1" applyBorder="1" applyAlignment="1">
      <alignment horizontal="center" vertical="center" wrapText="1"/>
    </xf>
    <xf numFmtId="0" fontId="1" fillId="2" borderId="2" xfId="4" applyFont="1" applyFill="1" applyBorder="1" applyAlignment="1">
      <alignment horizontal="center" vertical="center" wrapText="1"/>
    </xf>
    <xf numFmtId="0" fontId="2" fillId="2" borderId="0" xfId="4" applyFill="1"/>
    <xf numFmtId="0" fontId="2" fillId="0" borderId="0" xfId="4" applyFill="1"/>
    <xf numFmtId="0" fontId="2" fillId="4" borderId="0" xfId="4" applyFill="1"/>
    <xf numFmtId="0" fontId="2" fillId="5" borderId="0" xfId="4" applyFill="1"/>
    <xf numFmtId="0" fontId="2" fillId="0" borderId="0" xfId="4" applyBorder="1"/>
    <xf numFmtId="0" fontId="2" fillId="6" borderId="0" xfId="4" applyFill="1"/>
    <xf numFmtId="0" fontId="2" fillId="0" borderId="0" xfId="4"/>
    <xf numFmtId="0" fontId="3" fillId="0" borderId="0" xfId="4" applyFont="1"/>
    <xf numFmtId="0" fontId="4" fillId="0" borderId="0" xfId="4" applyFont="1" applyAlignment="1">
      <alignment horizontal="center" vertical="top" wrapText="1"/>
    </xf>
    <xf numFmtId="0" fontId="5" fillId="0" borderId="0" xfId="4" applyFont="1" applyAlignment="1">
      <alignment horizontal="center" vertical="top" wrapText="1"/>
    </xf>
    <xf numFmtId="0" fontId="6" fillId="0" borderId="0" xfId="4" applyFont="1" applyBorder="1" applyAlignment="1">
      <alignment horizontal="center" vertical="top" wrapText="1"/>
    </xf>
    <xf numFmtId="0" fontId="7" fillId="0" borderId="0" xfId="4" applyFont="1" applyBorder="1" applyAlignment="1">
      <alignment horizontal="center" vertical="top"/>
    </xf>
    <xf numFmtId="0" fontId="8" fillId="0" borderId="0" xfId="4" applyFont="1" applyBorder="1" applyAlignment="1">
      <alignment horizontal="center" vertical="top" wrapText="1"/>
    </xf>
    <xf numFmtId="0" fontId="4" fillId="0" borderId="2" xfId="4" applyFont="1" applyBorder="1" applyAlignment="1">
      <alignment vertical="top" wrapText="1"/>
    </xf>
    <xf numFmtId="0" fontId="9" fillId="0" borderId="1" xfId="4" applyFont="1" applyBorder="1" applyAlignment="1">
      <alignment horizontal="center" vertical="top" wrapText="1"/>
    </xf>
    <xf numFmtId="0" fontId="9" fillId="0" borderId="3" xfId="4" applyFont="1" applyBorder="1" applyAlignment="1">
      <alignment horizontal="center" vertical="top" wrapText="1"/>
    </xf>
    <xf numFmtId="0" fontId="4" fillId="0" borderId="4" xfId="4" applyFont="1" applyBorder="1" applyAlignment="1">
      <alignment vertical="top" wrapText="1"/>
    </xf>
    <xf numFmtId="0" fontId="4" fillId="0" borderId="2" xfId="4" applyFont="1" applyBorder="1" applyAlignment="1">
      <alignment horizontal="center" vertical="top" wrapText="1"/>
    </xf>
    <xf numFmtId="0" fontId="5" fillId="0" borderId="1" xfId="4" applyFont="1" applyBorder="1" applyAlignment="1">
      <alignment horizontal="center" vertical="top" wrapText="1"/>
    </xf>
    <xf numFmtId="0" fontId="10" fillId="0" borderId="1" xfId="4" applyFont="1" applyBorder="1" applyAlignment="1">
      <alignment horizontal="center" vertical="top" wrapText="1"/>
    </xf>
    <xf numFmtId="0" fontId="11" fillId="0" borderId="1" xfId="4" applyFont="1" applyBorder="1" applyAlignment="1">
      <alignment horizontal="center" vertical="top" wrapText="1"/>
    </xf>
    <xf numFmtId="0" fontId="10" fillId="2" borderId="1" xfId="4" applyFont="1" applyFill="1" applyBorder="1" applyAlignment="1">
      <alignment horizontal="center" vertical="top" wrapText="1"/>
    </xf>
    <xf numFmtId="0" fontId="1" fillId="2" borderId="1" xfId="4" applyFont="1" applyFill="1" applyBorder="1" applyAlignment="1">
      <alignment horizontal="left" vertical="top" wrapText="1"/>
    </xf>
    <xf numFmtId="0" fontId="5" fillId="2" borderId="1" xfId="4" applyFont="1" applyFill="1" applyBorder="1" applyAlignment="1">
      <alignment horizontal="center" vertical="top" wrapText="1"/>
    </xf>
    <xf numFmtId="0" fontId="1" fillId="0" borderId="1" xfId="4" applyFont="1" applyFill="1" applyBorder="1" applyAlignment="1">
      <alignment horizontal="center" vertical="top" wrapText="1"/>
    </xf>
    <xf numFmtId="0" fontId="1" fillId="0" borderId="1" xfId="4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center" vertical="center" wrapText="1"/>
    </xf>
    <xf numFmtId="0" fontId="1" fillId="7" borderId="1" xfId="4" applyFont="1" applyFill="1" applyBorder="1" applyAlignment="1">
      <alignment horizontal="center" vertical="top" wrapText="1"/>
    </xf>
    <xf numFmtId="0" fontId="1" fillId="7" borderId="1" xfId="4" applyFont="1" applyFill="1" applyBorder="1" applyAlignment="1">
      <alignment horizontal="left" vertical="top" wrapText="1"/>
    </xf>
    <xf numFmtId="0" fontId="5" fillId="2" borderId="1" xfId="4" applyFont="1" applyFill="1" applyBorder="1" applyAlignment="1">
      <alignment horizontal="center" vertical="center" wrapText="1"/>
    </xf>
    <xf numFmtId="0" fontId="1" fillId="0" borderId="5" xfId="3" applyFont="1" applyFill="1" applyBorder="1" applyAlignment="1">
      <alignment horizontal="left" vertical="top" wrapText="1"/>
    </xf>
    <xf numFmtId="0" fontId="1" fillId="5" borderId="5" xfId="3" applyFont="1" applyFill="1" applyBorder="1" applyAlignment="1">
      <alignment horizontal="left" vertical="top" wrapText="1"/>
    </xf>
    <xf numFmtId="0" fontId="1" fillId="2" borderId="5" xfId="3" applyFont="1" applyFill="1" applyBorder="1" applyAlignment="1">
      <alignment horizontal="left" vertical="top" wrapText="1"/>
    </xf>
    <xf numFmtId="0" fontId="1" fillId="7" borderId="1" xfId="4" applyFont="1" applyFill="1" applyBorder="1" applyAlignment="1">
      <alignment horizontal="left" vertical="center" wrapText="1"/>
    </xf>
    <xf numFmtId="0" fontId="1" fillId="7" borderId="1" xfId="4" applyFont="1" applyFill="1" applyBorder="1" applyAlignment="1">
      <alignment horizontal="center" vertical="center" wrapText="1"/>
    </xf>
    <xf numFmtId="0" fontId="1" fillId="0" borderId="1" xfId="2" applyFont="1" applyBorder="1" applyAlignment="1">
      <alignment horizontal="left" vertical="top" wrapText="1"/>
    </xf>
    <xf numFmtId="0" fontId="1" fillId="7" borderId="1" xfId="4" applyFont="1" applyFill="1" applyBorder="1" applyAlignment="1">
      <alignment horizontal="center"/>
    </xf>
    <xf numFmtId="0" fontId="1" fillId="7" borderId="1" xfId="4" applyFont="1" applyFill="1" applyBorder="1"/>
    <xf numFmtId="0" fontId="1" fillId="7" borderId="1" xfId="4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/>
    </xf>
    <xf numFmtId="0" fontId="4" fillId="6" borderId="0" xfId="4" applyFont="1" applyFill="1" applyAlignment="1">
      <alignment horizontal="center" vertical="top" wrapText="1"/>
    </xf>
    <xf numFmtId="0" fontId="4" fillId="0" borderId="0" xfId="4" applyFont="1" applyBorder="1" applyAlignment="1">
      <alignment horizontal="center" vertical="top" wrapText="1"/>
    </xf>
    <xf numFmtId="0" fontId="4" fillId="0" borderId="3" xfId="4" applyFont="1" applyBorder="1" applyAlignment="1">
      <alignment horizontal="center" vertical="top" wrapText="1"/>
    </xf>
    <xf numFmtId="0" fontId="4" fillId="6" borderId="3" xfId="4" applyFont="1" applyFill="1" applyBorder="1" applyAlignment="1">
      <alignment horizontal="center" vertical="top" wrapText="1"/>
    </xf>
    <xf numFmtId="0" fontId="10" fillId="6" borderId="1" xfId="4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/>
    </xf>
    <xf numFmtId="2" fontId="1" fillId="2" borderId="1" xfId="4" applyNumberFormat="1" applyFont="1" applyFill="1" applyBorder="1" applyAlignment="1">
      <alignment horizontal="center" vertical="center" wrapText="1"/>
    </xf>
    <xf numFmtId="2" fontId="10" fillId="2" borderId="1" xfId="4" applyNumberFormat="1" applyFont="1" applyFill="1" applyBorder="1" applyAlignment="1">
      <alignment horizontal="center" vertical="top" wrapText="1"/>
    </xf>
    <xf numFmtId="2" fontId="10" fillId="8" borderId="1" xfId="4" applyNumberFormat="1" applyFont="1" applyFill="1" applyBorder="1" applyAlignment="1">
      <alignment horizontal="center" vertical="top" wrapText="1"/>
    </xf>
    <xf numFmtId="2" fontId="1" fillId="2" borderId="1" xfId="4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2" fontId="1" fillId="0" borderId="1" xfId="4" applyNumberFormat="1" applyFont="1" applyFill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 wrapText="1"/>
    </xf>
    <xf numFmtId="2" fontId="1" fillId="8" borderId="1" xfId="4" applyNumberFormat="1" applyFont="1" applyFill="1" applyBorder="1" applyAlignment="1">
      <alignment horizontal="center" vertical="center" wrapText="1"/>
    </xf>
    <xf numFmtId="2" fontId="1" fillId="7" borderId="1" xfId="4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2" fontId="1" fillId="3" borderId="1" xfId="4" applyNumberFormat="1" applyFont="1" applyFill="1" applyBorder="1" applyAlignment="1">
      <alignment horizontal="center" vertical="center" wrapText="1"/>
    </xf>
    <xf numFmtId="2" fontId="1" fillId="0" borderId="3" xfId="4" applyNumberFormat="1" applyFont="1" applyFill="1" applyBorder="1" applyAlignment="1">
      <alignment horizontal="center" vertical="center" wrapText="1"/>
    </xf>
    <xf numFmtId="2" fontId="1" fillId="0" borderId="5" xfId="1" applyNumberFormat="1" applyFont="1" applyFill="1" applyBorder="1" applyAlignment="1">
      <alignment horizontal="center" vertical="center" wrapText="1"/>
    </xf>
    <xf numFmtId="0" fontId="12" fillId="2" borderId="1" xfId="0" applyFont="1" applyFill="1" applyBorder="1"/>
    <xf numFmtId="2" fontId="12" fillId="8" borderId="1" xfId="4" applyNumberFormat="1" applyFont="1" applyFill="1" applyBorder="1"/>
    <xf numFmtId="0" fontId="4" fillId="6" borderId="1" xfId="4" applyFont="1" applyFill="1" applyBorder="1" applyAlignment="1">
      <alignment horizontal="center" vertical="top" wrapText="1"/>
    </xf>
    <xf numFmtId="2" fontId="10" fillId="7" borderId="1" xfId="4" applyNumberFormat="1" applyFont="1" applyFill="1" applyBorder="1" applyAlignment="1">
      <alignment horizontal="center" vertical="top" wrapText="1"/>
    </xf>
    <xf numFmtId="2" fontId="2" fillId="4" borderId="0" xfId="4" applyNumberFormat="1" applyFill="1"/>
    <xf numFmtId="2" fontId="1" fillId="7" borderId="2" xfId="4" applyNumberFormat="1" applyFont="1" applyFill="1" applyBorder="1" applyAlignment="1">
      <alignment horizontal="center" vertical="center" wrapText="1"/>
    </xf>
    <xf numFmtId="2" fontId="1" fillId="7" borderId="6" xfId="4" applyNumberFormat="1" applyFont="1" applyFill="1" applyBorder="1" applyAlignment="1">
      <alignment horizontal="center" vertical="center" wrapText="1"/>
    </xf>
    <xf numFmtId="2" fontId="1" fillId="7" borderId="1" xfId="4" applyNumberFormat="1" applyFont="1" applyFill="1" applyBorder="1" applyAlignment="1">
      <alignment horizontal="center"/>
    </xf>
    <xf numFmtId="0" fontId="2" fillId="4" borderId="0" xfId="4" applyFill="1" applyBorder="1"/>
    <xf numFmtId="0" fontId="1" fillId="9" borderId="1" xfId="4" applyFont="1" applyFill="1" applyBorder="1" applyAlignment="1">
      <alignment horizontal="center" vertical="top" wrapText="1"/>
    </xf>
    <xf numFmtId="0" fontId="1" fillId="9" borderId="1" xfId="4" applyFont="1" applyFill="1" applyBorder="1" applyAlignment="1">
      <alignment horizontal="left" vertical="top" wrapText="1"/>
    </xf>
    <xf numFmtId="0" fontId="1" fillId="10" borderId="1" xfId="4" applyFont="1" applyFill="1" applyBorder="1" applyAlignment="1">
      <alignment horizontal="left" vertical="top" wrapText="1"/>
    </xf>
    <xf numFmtId="0" fontId="5" fillId="9" borderId="1" xfId="4" applyFont="1" applyFill="1" applyBorder="1" applyAlignment="1">
      <alignment horizontal="center" vertical="center" wrapText="1"/>
    </xf>
    <xf numFmtId="0" fontId="1" fillId="4" borderId="1" xfId="4" applyFont="1" applyFill="1" applyBorder="1" applyAlignment="1">
      <alignment horizontal="center" vertical="top" wrapText="1"/>
    </xf>
    <xf numFmtId="0" fontId="1" fillId="4" borderId="1" xfId="4" applyFont="1" applyFill="1" applyBorder="1" applyAlignment="1">
      <alignment horizontal="left" vertical="top" wrapText="1"/>
    </xf>
    <xf numFmtId="0" fontId="5" fillId="4" borderId="1" xfId="4" applyFont="1" applyFill="1" applyBorder="1" applyAlignment="1">
      <alignment horizontal="center" vertical="center" wrapText="1"/>
    </xf>
    <xf numFmtId="0" fontId="1" fillId="3" borderId="1" xfId="4" applyFont="1" applyFill="1" applyBorder="1" applyAlignment="1">
      <alignment horizontal="center" vertical="top" wrapText="1"/>
    </xf>
    <xf numFmtId="0" fontId="1" fillId="3" borderId="1" xfId="4" applyFont="1" applyFill="1" applyBorder="1" applyAlignment="1">
      <alignment horizontal="left" vertical="top" wrapText="1"/>
    </xf>
    <xf numFmtId="0" fontId="5" fillId="3" borderId="1" xfId="4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/>
    </xf>
    <xf numFmtId="2" fontId="1" fillId="9" borderId="1" xfId="4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/>
    </xf>
    <xf numFmtId="2" fontId="1" fillId="4" borderId="1" xfId="4" applyNumberFormat="1" applyFont="1" applyFill="1" applyBorder="1" applyAlignment="1">
      <alignment horizontal="center" vertical="center" wrapText="1"/>
    </xf>
    <xf numFmtId="2" fontId="1" fillId="6" borderId="1" xfId="4" applyNumberFormat="1" applyFont="1" applyFill="1" applyBorder="1" applyAlignment="1">
      <alignment horizontal="center" vertical="center" wrapText="1"/>
    </xf>
    <xf numFmtId="0" fontId="1" fillId="0" borderId="5" xfId="3" applyFont="1" applyFill="1" applyBorder="1" applyAlignment="1">
      <alignment horizontal="center" vertical="top" wrapText="1"/>
    </xf>
    <xf numFmtId="2" fontId="13" fillId="0" borderId="2" xfId="4" applyNumberFormat="1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/>
    </xf>
    <xf numFmtId="2" fontId="1" fillId="0" borderId="5" xfId="3" applyNumberFormat="1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center" wrapText="1"/>
    </xf>
    <xf numFmtId="0" fontId="13" fillId="0" borderId="1" xfId="0" applyFont="1" applyBorder="1" applyAlignment="1">
      <alignment horizontal="right" vertical="top" wrapText="1"/>
    </xf>
    <xf numFmtId="0" fontId="13" fillId="0" borderId="0" xfId="0" applyFont="1" applyAlignment="1">
      <alignment horizontal="right" wrapText="1"/>
    </xf>
    <xf numFmtId="0" fontId="1" fillId="10" borderId="1" xfId="4" applyFont="1" applyFill="1" applyBorder="1" applyAlignment="1">
      <alignment horizontal="center" vertical="top" wrapText="1"/>
    </xf>
    <xf numFmtId="0" fontId="1" fillId="0" borderId="1" xfId="4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left" vertical="center" wrapText="1"/>
    </xf>
    <xf numFmtId="0" fontId="5" fillId="0" borderId="5" xfId="3" applyFont="1" applyFill="1" applyBorder="1" applyAlignment="1">
      <alignment horizontal="center" vertical="top" wrapText="1"/>
    </xf>
    <xf numFmtId="0" fontId="1" fillId="7" borderId="2" xfId="4" applyFont="1" applyFill="1" applyBorder="1" applyAlignment="1">
      <alignment horizontal="center" vertical="top" wrapText="1"/>
    </xf>
    <xf numFmtId="0" fontId="1" fillId="7" borderId="2" xfId="4" applyFont="1" applyFill="1" applyBorder="1" applyAlignment="1">
      <alignment horizontal="left" vertical="top" wrapText="1"/>
    </xf>
    <xf numFmtId="0" fontId="5" fillId="2" borderId="2" xfId="4" applyFont="1" applyFill="1" applyBorder="1" applyAlignment="1">
      <alignment horizontal="center" vertical="center" wrapText="1"/>
    </xf>
    <xf numFmtId="2" fontId="1" fillId="10" borderId="1" xfId="4" applyNumberFormat="1" applyFont="1" applyFill="1" applyBorder="1" applyAlignment="1">
      <alignment horizontal="center" vertical="center" wrapText="1"/>
    </xf>
    <xf numFmtId="2" fontId="4" fillId="0" borderId="5" xfId="1" applyNumberFormat="1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1" fillId="2" borderId="2" xfId="4" applyNumberFormat="1" applyFont="1" applyFill="1" applyBorder="1" applyAlignment="1">
      <alignment horizontal="center" vertical="center" wrapText="1"/>
    </xf>
    <xf numFmtId="2" fontId="1" fillId="8" borderId="2" xfId="4" applyNumberFormat="1" applyFont="1" applyFill="1" applyBorder="1" applyAlignment="1">
      <alignment horizontal="center" vertical="center" wrapText="1"/>
    </xf>
    <xf numFmtId="0" fontId="1" fillId="11" borderId="1" xfId="2" applyFont="1" applyFill="1" applyBorder="1" applyAlignment="1">
      <alignment horizontal="left" vertical="top" wrapText="1"/>
    </xf>
    <xf numFmtId="0" fontId="1" fillId="11" borderId="1" xfId="2" applyFont="1" applyFill="1" applyBorder="1" applyAlignment="1">
      <alignment horizontal="center" vertical="top" wrapText="1"/>
    </xf>
    <xf numFmtId="0" fontId="5" fillId="11" borderId="1" xfId="2" applyFont="1" applyFill="1" applyBorder="1" applyAlignment="1">
      <alignment horizontal="center" vertical="top" wrapText="1"/>
    </xf>
    <xf numFmtId="2" fontId="1" fillId="6" borderId="1" xfId="4" applyNumberFormat="1" applyFont="1" applyFill="1" applyBorder="1" applyAlignment="1">
      <alignment horizontal="center" vertical="top" wrapText="1"/>
    </xf>
    <xf numFmtId="0" fontId="1" fillId="6" borderId="1" xfId="4" applyFont="1" applyFill="1" applyBorder="1" applyAlignment="1">
      <alignment horizontal="left" vertical="top" wrapText="1"/>
    </xf>
    <xf numFmtId="0" fontId="1" fillId="6" borderId="1" xfId="4" applyFont="1" applyFill="1" applyBorder="1" applyAlignment="1">
      <alignment horizontal="center" vertical="top" wrapText="1"/>
    </xf>
    <xf numFmtId="0" fontId="1" fillId="2" borderId="1" xfId="4" applyFont="1" applyFill="1" applyBorder="1" applyAlignment="1">
      <alignment horizontal="left" vertical="center" wrapText="1"/>
    </xf>
    <xf numFmtId="0" fontId="1" fillId="2" borderId="2" xfId="4" applyFont="1" applyFill="1" applyBorder="1" applyAlignment="1">
      <alignment horizontal="center" vertical="top" wrapText="1"/>
    </xf>
    <xf numFmtId="0" fontId="1" fillId="2" borderId="2" xfId="4" applyFont="1" applyFill="1" applyBorder="1" applyAlignment="1">
      <alignment horizontal="left" vertical="top" wrapText="1"/>
    </xf>
    <xf numFmtId="0" fontId="1" fillId="4" borderId="2" xfId="4" applyFont="1" applyFill="1" applyBorder="1" applyAlignment="1">
      <alignment horizontal="center" vertical="top" wrapText="1"/>
    </xf>
    <xf numFmtId="0" fontId="1" fillId="4" borderId="2" xfId="4" applyFont="1" applyFill="1" applyBorder="1" applyAlignment="1">
      <alignment horizontal="left" vertical="top" wrapText="1"/>
    </xf>
    <xf numFmtId="0" fontId="5" fillId="4" borderId="2" xfId="4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horizontal="center" vertical="top" wrapText="1"/>
    </xf>
    <xf numFmtId="0" fontId="1" fillId="0" borderId="2" xfId="4" applyFont="1" applyFill="1" applyBorder="1" applyAlignment="1">
      <alignment horizontal="left" vertical="top" wrapText="1"/>
    </xf>
    <xf numFmtId="0" fontId="5" fillId="0" borderId="2" xfId="4" applyFont="1" applyFill="1" applyBorder="1" applyAlignment="1">
      <alignment horizontal="center" vertical="center" wrapText="1"/>
    </xf>
    <xf numFmtId="0" fontId="1" fillId="0" borderId="7" xfId="4" applyFont="1" applyFill="1" applyBorder="1" applyAlignment="1">
      <alignment horizontal="center" vertical="top" wrapText="1"/>
    </xf>
    <xf numFmtId="0" fontId="1" fillId="0" borderId="8" xfId="4" applyFont="1" applyFill="1" applyBorder="1" applyAlignment="1">
      <alignment horizontal="left" vertical="top" wrapText="1"/>
    </xf>
    <xf numFmtId="0" fontId="1" fillId="0" borderId="8" xfId="4" applyFont="1" applyFill="1" applyBorder="1" applyAlignment="1">
      <alignment horizontal="center" vertical="top" wrapText="1"/>
    </xf>
    <xf numFmtId="0" fontId="5" fillId="0" borderId="8" xfId="4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top" wrapText="1"/>
    </xf>
    <xf numFmtId="0" fontId="4" fillId="0" borderId="5" xfId="25" applyFont="1" applyFill="1" applyBorder="1" applyAlignment="1">
      <alignment horizontal="left" vertical="top" wrapText="1"/>
    </xf>
    <xf numFmtId="0" fontId="14" fillId="0" borderId="9" xfId="4" applyFont="1" applyBorder="1" applyAlignment="1">
      <alignment horizontal="left" vertical="top" wrapText="1"/>
    </xf>
    <xf numFmtId="0" fontId="9" fillId="0" borderId="4" xfId="4" applyFont="1" applyBorder="1" applyAlignment="1">
      <alignment horizontal="center" vertical="top" wrapText="1"/>
    </xf>
    <xf numFmtId="0" fontId="9" fillId="0" borderId="4" xfId="4" applyFont="1" applyBorder="1" applyAlignment="1">
      <alignment horizontal="left" vertical="top" wrapText="1"/>
    </xf>
    <xf numFmtId="0" fontId="15" fillId="0" borderId="4" xfId="4" applyFont="1" applyBorder="1" applyAlignment="1">
      <alignment horizontal="center" vertical="top" wrapText="1"/>
    </xf>
    <xf numFmtId="0" fontId="1" fillId="0" borderId="1" xfId="4" applyFont="1" applyBorder="1" applyAlignment="1">
      <alignment horizontal="center" vertical="top" wrapText="1"/>
    </xf>
    <xf numFmtId="0" fontId="1" fillId="0" borderId="1" xfId="4" applyFont="1" applyBorder="1" applyAlignment="1">
      <alignment horizontal="left" vertical="top" wrapText="1"/>
    </xf>
    <xf numFmtId="0" fontId="5" fillId="0" borderId="1" xfId="4" applyFont="1" applyBorder="1" applyAlignment="1">
      <alignment horizontal="right" vertical="top" wrapText="1"/>
    </xf>
    <xf numFmtId="0" fontId="4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/>
    </xf>
    <xf numFmtId="2" fontId="1" fillId="3" borderId="2" xfId="4" applyNumberFormat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/>
    </xf>
    <xf numFmtId="2" fontId="1" fillId="4" borderId="2" xfId="4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2" fontId="1" fillId="0" borderId="2" xfId="4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/>
    </xf>
    <xf numFmtId="2" fontId="1" fillId="0" borderId="8" xfId="4" applyNumberFormat="1" applyFont="1" applyFill="1" applyBorder="1" applyAlignment="1">
      <alignment horizontal="center" vertical="center" wrapText="1"/>
    </xf>
    <xf numFmtId="2" fontId="9" fillId="0" borderId="4" xfId="4" applyNumberFormat="1" applyFont="1" applyBorder="1" applyAlignment="1">
      <alignment horizontal="center" vertical="top" wrapText="1"/>
    </xf>
    <xf numFmtId="0" fontId="1" fillId="0" borderId="1" xfId="4" applyFont="1" applyBorder="1" applyAlignment="1">
      <alignment horizontal="right" vertical="top" wrapText="1"/>
    </xf>
    <xf numFmtId="2" fontId="3" fillId="0" borderId="0" xfId="4" applyNumberFormat="1" applyFont="1" applyFill="1"/>
    <xf numFmtId="0" fontId="3" fillId="0" borderId="0" xfId="4" applyFont="1" applyFill="1"/>
    <xf numFmtId="2" fontId="2" fillId="0" borderId="0" xfId="4" applyNumberFormat="1" applyFill="1"/>
    <xf numFmtId="2" fontId="2" fillId="0" borderId="0" xfId="4" applyNumberFormat="1"/>
    <xf numFmtId="177" fontId="2" fillId="0" borderId="0" xfId="4" applyNumberFormat="1"/>
    <xf numFmtId="0" fontId="4" fillId="0" borderId="1" xfId="4" applyFont="1" applyBorder="1" applyAlignment="1">
      <alignment horizontal="center" vertical="top" wrapText="1"/>
    </xf>
    <xf numFmtId="0" fontId="16" fillId="0" borderId="1" xfId="4" applyFont="1" applyFill="1" applyBorder="1" applyAlignment="1">
      <alignment horizontal="center" vertical="center" wrapText="1"/>
    </xf>
    <xf numFmtId="0" fontId="2" fillId="0" borderId="0" xfId="4" applyFill="1" applyBorder="1"/>
    <xf numFmtId="2" fontId="2" fillId="0" borderId="0" xfId="4" applyNumberFormat="1" applyFill="1" applyBorder="1"/>
    <xf numFmtId="0" fontId="17" fillId="12" borderId="0" xfId="0" applyFont="1" applyFill="1" applyBorder="1" applyAlignment="1">
      <alignment horizontal="right" vertical="top" wrapText="1"/>
    </xf>
    <xf numFmtId="2" fontId="2" fillId="4" borderId="0" xfId="4" applyNumberFormat="1" applyFill="1" applyBorder="1"/>
    <xf numFmtId="2" fontId="2" fillId="5" borderId="0" xfId="4" applyNumberFormat="1" applyFill="1"/>
    <xf numFmtId="0" fontId="16" fillId="9" borderId="1" xfId="4" applyFont="1" applyFill="1" applyBorder="1" applyAlignment="1">
      <alignment horizontal="center" vertical="center" wrapText="1"/>
    </xf>
    <xf numFmtId="0" fontId="16" fillId="4" borderId="1" xfId="4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top" wrapText="1"/>
    </xf>
    <xf numFmtId="0" fontId="16" fillId="11" borderId="1" xfId="2" applyFont="1" applyFill="1" applyBorder="1" applyAlignment="1">
      <alignment horizontal="center" vertical="top" wrapText="1"/>
    </xf>
    <xf numFmtId="0" fontId="1" fillId="4" borderId="2" xfId="4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2" fontId="12" fillId="7" borderId="1" xfId="4" applyNumberFormat="1" applyFont="1" applyFill="1" applyBorder="1"/>
    <xf numFmtId="0" fontId="2" fillId="0" borderId="1" xfId="4" applyFill="1" applyBorder="1"/>
    <xf numFmtId="2" fontId="2" fillId="0" borderId="1" xfId="4" applyNumberFormat="1" applyFill="1" applyBorder="1"/>
    <xf numFmtId="0" fontId="1" fillId="9" borderId="1" xfId="4" applyFont="1" applyFill="1" applyBorder="1" applyAlignment="1">
      <alignment horizontal="center" vertical="center" wrapText="1"/>
    </xf>
    <xf numFmtId="0" fontId="1" fillId="4" borderId="1" xfId="4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horizontal="center" vertical="center" wrapText="1"/>
    </xf>
    <xf numFmtId="0" fontId="1" fillId="0" borderId="8" xfId="4" applyFont="1" applyFill="1" applyBorder="1" applyAlignment="1">
      <alignment horizontal="center" vertical="center" wrapText="1"/>
    </xf>
    <xf numFmtId="0" fontId="1" fillId="6" borderId="1" xfId="4" applyFont="1" applyFill="1" applyBorder="1" applyAlignment="1">
      <alignment horizontal="right" vertical="top" wrapText="1"/>
    </xf>
    <xf numFmtId="2" fontId="9" fillId="0" borderId="10" xfId="4" applyNumberFormat="1" applyFont="1" applyBorder="1" applyAlignment="1">
      <alignment horizontal="center" vertical="top" wrapText="1"/>
    </xf>
    <xf numFmtId="2" fontId="9" fillId="0" borderId="0" xfId="4" applyNumberFormat="1" applyFont="1" applyBorder="1" applyAlignment="1">
      <alignment horizontal="center" vertical="top" wrapText="1"/>
    </xf>
    <xf numFmtId="0" fontId="18" fillId="0" borderId="1" xfId="2" applyFont="1" applyBorder="1" applyAlignment="1">
      <alignment horizontal="right" vertical="top" wrapText="1"/>
    </xf>
    <xf numFmtId="2" fontId="19" fillId="0" borderId="5" xfId="0" applyNumberFormat="1" applyFont="1" applyFill="1" applyBorder="1" applyAlignment="1">
      <alignment horizontal="center" vertical="top" wrapText="1"/>
    </xf>
    <xf numFmtId="2" fontId="20" fillId="0" borderId="0" xfId="2" applyNumberFormat="1" applyFont="1" applyBorder="1" applyAlignment="1">
      <alignment horizontal="center" vertical="top" wrapText="1"/>
    </xf>
    <xf numFmtId="2" fontId="2" fillId="0" borderId="0" xfId="4" applyNumberFormat="1" applyBorder="1"/>
    <xf numFmtId="0" fontId="13" fillId="0" borderId="0" xfId="4" applyFont="1" applyBorder="1" applyAlignment="1">
      <alignment horizontal="right" vertical="top" wrapText="1"/>
    </xf>
    <xf numFmtId="0" fontId="0" fillId="0" borderId="0" xfId="0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wrapText="1"/>
    </xf>
    <xf numFmtId="2" fontId="19" fillId="0" borderId="0" xfId="0" applyNumberFormat="1" applyFont="1" applyBorder="1" applyAlignment="1">
      <alignment horizontal="right" wrapText="1"/>
    </xf>
    <xf numFmtId="2" fontId="19" fillId="0" borderId="0" xfId="0" applyNumberFormat="1" applyFont="1" applyAlignment="1">
      <alignment horizontal="right" wrapText="1"/>
    </xf>
    <xf numFmtId="2" fontId="13" fillId="0" borderId="1" xfId="4" applyNumberFormat="1" applyFont="1" applyBorder="1" applyAlignment="1">
      <alignment horizontal="center" vertical="top" wrapText="1"/>
    </xf>
    <xf numFmtId="2" fontId="12" fillId="2" borderId="1" xfId="4" applyNumberFormat="1" applyFont="1" applyFill="1" applyBorder="1"/>
    <xf numFmtId="2" fontId="12" fillId="2" borderId="1" xfId="4" applyNumberFormat="1" applyFont="1" applyFill="1" applyBorder="1" applyAlignment="1">
      <alignment horizontal="center"/>
    </xf>
    <xf numFmtId="2" fontId="12" fillId="7" borderId="1" xfId="4" applyNumberFormat="1" applyFont="1" applyFill="1" applyBorder="1" applyAlignment="1">
      <alignment horizontal="center"/>
    </xf>
    <xf numFmtId="2" fontId="2" fillId="6" borderId="0" xfId="4" applyNumberFormat="1" applyFill="1"/>
    <xf numFmtId="0" fontId="12" fillId="0" borderId="0" xfId="4" applyFont="1" applyFill="1" applyBorder="1"/>
    <xf numFmtId="0" fontId="12" fillId="0" borderId="2" xfId="0" applyFont="1" applyFill="1" applyBorder="1" applyAlignment="1">
      <alignment horizontal="center"/>
    </xf>
    <xf numFmtId="176" fontId="12" fillId="0" borderId="5" xfId="3" applyNumberFormat="1" applyFont="1" applyBorder="1" applyAlignment="1">
      <alignment horizontal="center"/>
    </xf>
    <xf numFmtId="2" fontId="19" fillId="0" borderId="0" xfId="3" applyNumberFormat="1" applyFont="1" applyFill="1" applyBorder="1" applyAlignment="1">
      <alignment horizontal="right" vertical="top" wrapText="1"/>
    </xf>
    <xf numFmtId="2" fontId="12" fillId="0" borderId="5" xfId="3" applyNumberFormat="1" applyFont="1" applyFill="1" applyBorder="1" applyAlignment="1">
      <alignment horizontal="center" vertical="top" wrapText="1"/>
    </xf>
    <xf numFmtId="0" fontId="12" fillId="0" borderId="0" xfId="4" applyFont="1" applyFill="1"/>
    <xf numFmtId="0" fontId="4" fillId="2" borderId="1" xfId="4" applyFont="1" applyFill="1" applyBorder="1" applyAlignment="1">
      <alignment horizontal="left" vertical="top" wrapText="1"/>
    </xf>
    <xf numFmtId="0" fontId="4" fillId="2" borderId="1" xfId="4" applyFont="1" applyFill="1" applyBorder="1" applyAlignment="1">
      <alignment horizontal="center" vertical="top" wrapText="1"/>
    </xf>
    <xf numFmtId="0" fontId="4" fillId="0" borderId="1" xfId="4" applyFont="1" applyFill="1" applyBorder="1" applyAlignment="1">
      <alignment horizontal="center" vertical="top" wrapText="1"/>
    </xf>
    <xf numFmtId="0" fontId="4" fillId="0" borderId="1" xfId="4" applyFont="1" applyFill="1" applyBorder="1" applyAlignment="1">
      <alignment horizontal="left" vertical="top" wrapText="1"/>
    </xf>
    <xf numFmtId="0" fontId="4" fillId="7" borderId="1" xfId="4" applyFont="1" applyFill="1" applyBorder="1" applyAlignment="1">
      <alignment horizontal="center" vertical="top" wrapText="1"/>
    </xf>
    <xf numFmtId="0" fontId="4" fillId="7" borderId="1" xfId="4" applyFont="1" applyFill="1" applyBorder="1" applyAlignment="1">
      <alignment horizontal="left" vertical="top" wrapText="1"/>
    </xf>
    <xf numFmtId="0" fontId="21" fillId="0" borderId="5" xfId="3" applyFont="1" applyFill="1" applyBorder="1" applyAlignment="1">
      <alignment horizontal="left" vertical="top" wrapText="1"/>
    </xf>
    <xf numFmtId="0" fontId="21" fillId="5" borderId="5" xfId="3" applyFont="1" applyFill="1" applyBorder="1" applyAlignment="1">
      <alignment horizontal="left" vertical="top" wrapText="1"/>
    </xf>
    <xf numFmtId="0" fontId="4" fillId="7" borderId="1" xfId="4" applyFont="1" applyFill="1" applyBorder="1" applyAlignment="1">
      <alignment horizontal="center" vertical="center" wrapText="1"/>
    </xf>
    <xf numFmtId="0" fontId="4" fillId="7" borderId="1" xfId="4" applyFont="1" applyFill="1" applyBorder="1" applyAlignment="1">
      <alignment horizontal="left" vertical="center" wrapText="1"/>
    </xf>
    <xf numFmtId="0" fontId="4" fillId="7" borderId="1" xfId="4" applyFont="1" applyFill="1" applyBorder="1" applyAlignment="1">
      <alignment horizontal="center"/>
    </xf>
    <xf numFmtId="0" fontId="4" fillId="7" borderId="1" xfId="4" applyFont="1" applyFill="1" applyBorder="1"/>
    <xf numFmtId="0" fontId="4" fillId="7" borderId="1" xfId="4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2" fontId="4" fillId="2" borderId="1" xfId="4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2" fontId="4" fillId="0" borderId="1" xfId="4" applyNumberFormat="1" applyFont="1" applyFill="1" applyBorder="1" applyAlignment="1">
      <alignment horizontal="center" vertical="center" wrapText="1"/>
    </xf>
    <xf numFmtId="2" fontId="4" fillId="7" borderId="1" xfId="4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2" fontId="4" fillId="0" borderId="5" xfId="1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2" fontId="2" fillId="2" borderId="1" xfId="4" applyNumberFormat="1" applyFill="1" applyBorder="1"/>
    <xf numFmtId="2" fontId="2" fillId="7" borderId="1" xfId="4" applyNumberFormat="1" applyFill="1" applyBorder="1"/>
    <xf numFmtId="0" fontId="4" fillId="2" borderId="1" xfId="4" applyFont="1" applyFill="1" applyBorder="1" applyAlignment="1">
      <alignment horizontal="center"/>
    </xf>
    <xf numFmtId="2" fontId="2" fillId="2" borderId="1" xfId="4" applyNumberFormat="1" applyFill="1" applyBorder="1" applyAlignment="1">
      <alignment horizontal="center"/>
    </xf>
    <xf numFmtId="2" fontId="2" fillId="7" borderId="1" xfId="4" applyNumberFormat="1" applyFill="1" applyBorder="1" applyAlignment="1">
      <alignment horizontal="center"/>
    </xf>
    <xf numFmtId="2" fontId="4" fillId="7" borderId="1" xfId="4" applyNumberFormat="1" applyFont="1" applyFill="1" applyBorder="1" applyAlignment="1">
      <alignment horizontal="center"/>
    </xf>
    <xf numFmtId="0" fontId="4" fillId="4" borderId="1" xfId="4" applyFont="1" applyFill="1" applyBorder="1" applyAlignment="1">
      <alignment horizontal="center" vertical="top" wrapText="1"/>
    </xf>
    <xf numFmtId="0" fontId="4" fillId="4" borderId="1" xfId="4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2" fontId="4" fillId="4" borderId="1" xfId="4" applyNumberFormat="1" applyFont="1" applyFill="1" applyBorder="1" applyAlignment="1">
      <alignment horizontal="center" vertical="center" wrapText="1"/>
    </xf>
    <xf numFmtId="2" fontId="4" fillId="6" borderId="1" xfId="4" applyNumberFormat="1" applyFont="1" applyFill="1" applyBorder="1" applyAlignment="1">
      <alignment horizontal="center" vertical="center" wrapText="1"/>
    </xf>
    <xf numFmtId="2" fontId="19" fillId="0" borderId="5" xfId="3" applyNumberFormat="1" applyFont="1" applyFill="1" applyBorder="1" applyAlignment="1">
      <alignment horizontal="right" vertical="top" wrapText="1"/>
    </xf>
    <xf numFmtId="0" fontId="4" fillId="0" borderId="1" xfId="4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left" vertical="center" wrapText="1"/>
    </xf>
    <xf numFmtId="0" fontId="23" fillId="0" borderId="5" xfId="3" applyFont="1" applyFill="1" applyBorder="1" applyAlignment="1">
      <alignment horizontal="center" vertical="top" wrapText="1"/>
    </xf>
    <xf numFmtId="0" fontId="4" fillId="7" borderId="2" xfId="4" applyFont="1" applyFill="1" applyBorder="1" applyAlignment="1">
      <alignment horizontal="center" vertical="top" wrapText="1"/>
    </xf>
    <xf numFmtId="0" fontId="4" fillId="7" borderId="2" xfId="4" applyFont="1" applyFill="1" applyBorder="1" applyAlignment="1">
      <alignment horizontal="left" vertical="top" wrapText="1"/>
    </xf>
    <xf numFmtId="0" fontId="4" fillId="6" borderId="1" xfId="4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2" borderId="2" xfId="4" applyNumberFormat="1" applyFont="1" applyFill="1" applyBorder="1" applyAlignment="1">
      <alignment horizontal="center" vertical="center" wrapText="1"/>
    </xf>
    <xf numFmtId="2" fontId="4" fillId="7" borderId="2" xfId="4" applyNumberFormat="1" applyFont="1" applyFill="1" applyBorder="1" applyAlignment="1">
      <alignment horizontal="center" vertical="center" wrapText="1"/>
    </xf>
    <xf numFmtId="2" fontId="19" fillId="0" borderId="5" xfId="3" applyNumberFormat="1" applyFont="1" applyFill="1" applyBorder="1" applyAlignment="1">
      <alignment horizontal="center" vertical="top" wrapText="1"/>
    </xf>
    <xf numFmtId="0" fontId="22" fillId="4" borderId="1" xfId="0" applyFont="1" applyFill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4" applyFont="1" applyFill="1" applyBorder="1" applyAlignment="1">
      <alignment horizontal="left" vertical="center" wrapText="1"/>
    </xf>
    <xf numFmtId="0" fontId="4" fillId="2" borderId="2" xfId="4" applyFont="1" applyFill="1" applyBorder="1" applyAlignment="1">
      <alignment horizontal="center" vertical="top" wrapText="1"/>
    </xf>
    <xf numFmtId="0" fontId="4" fillId="2" borderId="2" xfId="4" applyFont="1" applyFill="1" applyBorder="1" applyAlignment="1">
      <alignment horizontal="left" vertical="top" wrapText="1"/>
    </xf>
    <xf numFmtId="0" fontId="4" fillId="4" borderId="2" xfId="4" applyFont="1" applyFill="1" applyBorder="1" applyAlignment="1">
      <alignment horizontal="center" vertical="top" wrapText="1"/>
    </xf>
    <xf numFmtId="0" fontId="4" fillId="4" borderId="2" xfId="4" applyFont="1" applyFill="1" applyBorder="1" applyAlignment="1">
      <alignment horizontal="left" vertical="top" wrapText="1"/>
    </xf>
    <xf numFmtId="0" fontId="4" fillId="0" borderId="2" xfId="4" applyFont="1" applyFill="1" applyBorder="1" applyAlignment="1">
      <alignment horizontal="center" vertical="top" wrapText="1"/>
    </xf>
    <xf numFmtId="0" fontId="4" fillId="0" borderId="2" xfId="4" applyFont="1" applyFill="1" applyBorder="1" applyAlignment="1">
      <alignment horizontal="left" vertical="top" wrapText="1"/>
    </xf>
    <xf numFmtId="0" fontId="4" fillId="0" borderId="7" xfId="4" applyFont="1" applyFill="1" applyBorder="1" applyAlignment="1">
      <alignment horizontal="center" vertical="top" wrapText="1"/>
    </xf>
    <xf numFmtId="0" fontId="4" fillId="0" borderId="8" xfId="4" applyFont="1" applyFill="1" applyBorder="1" applyAlignment="1">
      <alignment horizontal="left" vertical="top" wrapText="1"/>
    </xf>
    <xf numFmtId="0" fontId="4" fillId="0" borderId="8" xfId="4" applyFont="1" applyFill="1" applyBorder="1" applyAlignment="1">
      <alignment horizontal="center" vertical="top" wrapText="1"/>
    </xf>
    <xf numFmtId="0" fontId="4" fillId="0" borderId="1" xfId="4" applyFont="1" applyBorder="1" applyAlignment="1">
      <alignment horizontal="left" vertical="top" wrapText="1"/>
    </xf>
    <xf numFmtId="0" fontId="4" fillId="0" borderId="1" xfId="4" applyFont="1" applyBorder="1" applyAlignment="1">
      <alignment horizontal="right" vertical="top" wrapText="1"/>
    </xf>
    <xf numFmtId="0" fontId="4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4" fillId="4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2" fontId="4" fillId="4" borderId="2" xfId="4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2" fontId="4" fillId="0" borderId="2" xfId="4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2" fontId="4" fillId="0" borderId="8" xfId="4" applyNumberFormat="1" applyFont="1" applyFill="1" applyBorder="1" applyAlignment="1">
      <alignment horizontal="center" vertical="center" wrapText="1"/>
    </xf>
    <xf numFmtId="0" fontId="4" fillId="6" borderId="1" xfId="4" applyFont="1" applyFill="1" applyBorder="1" applyAlignment="1">
      <alignment horizontal="right" vertical="top" wrapText="1"/>
    </xf>
    <xf numFmtId="176" fontId="12" fillId="0" borderId="5" xfId="3" applyNumberFormat="1" applyFont="1" applyBorder="1"/>
    <xf numFmtId="2" fontId="2" fillId="13" borderId="0" xfId="4" applyNumberFormat="1" applyFill="1"/>
  </cellXfs>
  <cellStyles count="55">
    <cellStyle name="Обычный" xfId="0" builtinId="0"/>
    <cellStyle name="Звичайний 5" xfId="1"/>
    <cellStyle name="Звичайний 4" xfId="2"/>
    <cellStyle name="Звичайний 3" xfId="3"/>
    <cellStyle name="Звичайний 2" xfId="4"/>
    <cellStyle name="60% — Акцент6" xfId="5" builtinId="52"/>
    <cellStyle name="40% — Акцент6" xfId="6" builtinId="51"/>
    <cellStyle name="20% — Акцент6" xfId="7" builtinId="50"/>
    <cellStyle name="Нейтральный" xfId="8" builtinId="28"/>
    <cellStyle name="60% — Акцент5" xfId="9" builtinId="48"/>
    <cellStyle name="40% — Акцент5" xfId="10" builtinId="47"/>
    <cellStyle name="Запятая" xfId="11" builtinId="3"/>
    <cellStyle name="Акцент5" xfId="12" builtinId="45"/>
    <cellStyle name="60% — Акцент4" xfId="13" builtinId="44"/>
    <cellStyle name="Заголовок 3" xfId="14" builtinId="18"/>
    <cellStyle name="20% — Акцент4" xfId="15" builtinId="42"/>
    <cellStyle name="60% — Акцент3" xfId="16" builtinId="40"/>
    <cellStyle name="40% — Акцент3" xfId="17" builtinId="39"/>
    <cellStyle name="60% — Акцент2" xfId="18" builtinId="36"/>
    <cellStyle name="Заголовок 1" xfId="19" builtinId="16"/>
    <cellStyle name="20% — Акцент2" xfId="20" builtinId="34"/>
    <cellStyle name="60% — Акцент1" xfId="21" builtinId="32"/>
    <cellStyle name="40% — Акцент1" xfId="22" builtinId="31"/>
    <cellStyle name="Текст пояснення 2" xfId="23"/>
    <cellStyle name="20% — Акцент1" xfId="24" builtinId="30"/>
    <cellStyle name="Обычный 2" xfId="25"/>
    <cellStyle name="Хороший" xfId="26" builtinId="26"/>
    <cellStyle name="Акцент4" xfId="27" builtinId="41"/>
    <cellStyle name="20% — Акцент5" xfId="28" builtinId="46"/>
    <cellStyle name="Заголовок 4" xfId="29" builtinId="19"/>
    <cellStyle name="Проверить ячейку" xfId="30" builtinId="23"/>
    <cellStyle name="40% — Акцент4" xfId="31" builtinId="43"/>
    <cellStyle name="Плохой" xfId="32" builtinId="27"/>
    <cellStyle name="Вычисление" xfId="33" builtinId="22"/>
    <cellStyle name="Акцент6" xfId="34" builtinId="49"/>
    <cellStyle name="Ввод" xfId="35" builtinId="20"/>
    <cellStyle name="Связанная ячейка" xfId="36" builtinId="24"/>
    <cellStyle name="Заголовок 2" xfId="37" builtinId="17"/>
    <cellStyle name="20% — Акцент3" xfId="38" builtinId="38"/>
    <cellStyle name="Примечание" xfId="39" builtinId="10"/>
    <cellStyle name="Comma [0]" xfId="40" builtinId="6"/>
    <cellStyle name="Пояснительный текст" xfId="41" builtinId="53"/>
    <cellStyle name="Заголовок" xfId="42" builtinId="15"/>
    <cellStyle name="Предупреждающий текст" xfId="43" builtinId="11"/>
    <cellStyle name="Акцент1" xfId="44" builtinId="29"/>
    <cellStyle name="Итого" xfId="45" builtinId="25"/>
    <cellStyle name="Акцент2" xfId="46" builtinId="33"/>
    <cellStyle name="Открывавшаяся гиперссылка" xfId="47" builtinId="9"/>
    <cellStyle name="Гиперссылка" xfId="48" builtinId="8"/>
    <cellStyle name="Currency [0]" xfId="49" builtinId="7"/>
    <cellStyle name="Процент" xfId="50" builtinId="5"/>
    <cellStyle name="40% — Акцент2" xfId="51" builtinId="35"/>
    <cellStyle name="Вывод" xfId="52" builtinId="21"/>
    <cellStyle name="Акцент3" xfId="53" builtinId="37"/>
    <cellStyle name="Денежный" xfId="54" builtinId="4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7" Type="http://schemas.openxmlformats.org/officeDocument/2006/relationships/sharedStrings" Target="sharedStrings.xml"/><Relationship Id="rId56" Type="http://schemas.openxmlformats.org/officeDocument/2006/relationships/styles" Target="styles.xml"/><Relationship Id="rId55" Type="http://schemas.openxmlformats.org/officeDocument/2006/relationships/theme" Target="theme/theme1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25"/>
  <sheetViews>
    <sheetView topLeftCell="A125" workbookViewId="0">
      <selection activeCell="A140" sqref="$A140:$XFD140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8" customWidth="1"/>
    <col min="19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/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73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25</v>
      </c>
      <c r="G11" s="213" t="s">
        <v>26</v>
      </c>
      <c r="H11" s="105"/>
      <c r="I11" s="226"/>
      <c r="J11" s="227"/>
      <c r="K11" s="228">
        <f t="shared" ref="K11:K75" si="1">L11+M11</f>
        <v>0</v>
      </c>
      <c r="L11" s="228"/>
      <c r="M11" s="228"/>
      <c r="N11" s="226"/>
      <c r="O11" s="228">
        <f t="shared" ref="O11:O75" si="2">P11+Q11</f>
        <v>0</v>
      </c>
      <c r="P11" s="228"/>
      <c r="Q11" s="228"/>
      <c r="R11" s="73"/>
    </row>
    <row r="12" s="8" customFormat="1" ht="15" customHeight="1" spans="1:18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29</v>
      </c>
      <c r="G12" s="215" t="s">
        <v>24</v>
      </c>
      <c r="H12" s="2"/>
      <c r="I12" s="223"/>
      <c r="J12" s="224"/>
      <c r="K12" s="225">
        <f t="shared" si="1"/>
        <v>0</v>
      </c>
      <c r="L12" s="225"/>
      <c r="M12" s="229"/>
      <c r="N12" s="223"/>
      <c r="O12" s="225">
        <f t="shared" si="2"/>
        <v>0</v>
      </c>
      <c r="P12" s="225"/>
      <c r="Q12" s="229"/>
      <c r="R12" s="73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3" t="s">
        <v>28</v>
      </c>
      <c r="F13" s="213" t="s">
        <v>31</v>
      </c>
      <c r="G13" s="213" t="s">
        <v>32</v>
      </c>
      <c r="H13" s="105"/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73"/>
    </row>
    <row r="14" s="9" customFormat="1" ht="15" customHeight="1" spans="1:18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/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73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/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73"/>
    </row>
    <row r="16" s="9" customFormat="1" ht="15" customHeight="1" spans="1:18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31</v>
      </c>
      <c r="G16" s="215" t="s">
        <v>24</v>
      </c>
      <c r="H16" s="2"/>
      <c r="I16" s="223"/>
      <c r="J16" s="224"/>
      <c r="K16" s="225">
        <f t="shared" si="1"/>
        <v>0</v>
      </c>
      <c r="L16" s="225"/>
      <c r="M16" s="229"/>
      <c r="N16" s="223"/>
      <c r="O16" s="225">
        <f t="shared" si="2"/>
        <v>0</v>
      </c>
      <c r="P16" s="225"/>
      <c r="Q16" s="229"/>
      <c r="R16" s="73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/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73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/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7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/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73"/>
    </row>
    <row r="20" s="9" customFormat="1" ht="15" customHeight="1" spans="1:18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23</v>
      </c>
      <c r="G20" s="215" t="s">
        <v>24</v>
      </c>
      <c r="H20" s="2">
        <v>2</v>
      </c>
      <c r="I20" s="223"/>
      <c r="J20" s="224"/>
      <c r="K20" s="225">
        <f t="shared" si="1"/>
        <v>0</v>
      </c>
      <c r="L20" s="225"/>
      <c r="M20" s="229"/>
      <c r="N20" s="223"/>
      <c r="O20" s="225">
        <f t="shared" si="2"/>
        <v>0</v>
      </c>
      <c r="P20" s="225"/>
      <c r="Q20" s="229"/>
      <c r="R20" s="73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3" t="s">
        <v>42</v>
      </c>
      <c r="F21" s="213" t="s">
        <v>29</v>
      </c>
      <c r="G21" s="213" t="s">
        <v>32</v>
      </c>
      <c r="H21" s="105"/>
      <c r="I21" s="230"/>
      <c r="J21" s="227"/>
      <c r="K21" s="228">
        <f t="shared" si="1"/>
        <v>0</v>
      </c>
      <c r="L21" s="228"/>
      <c r="M21" s="228"/>
      <c r="N21" s="230"/>
      <c r="O21" s="228">
        <f t="shared" si="2"/>
        <v>0</v>
      </c>
      <c r="P21" s="228"/>
      <c r="Q21" s="228"/>
      <c r="R21" s="73"/>
    </row>
    <row r="22" s="7" customFormat="1" ht="15" customHeight="1" spans="1:18">
      <c r="A22" s="212"/>
      <c r="B22" s="213" t="s">
        <v>43</v>
      </c>
      <c r="C22" s="212" t="s">
        <v>21</v>
      </c>
      <c r="D22" s="213"/>
      <c r="E22" s="213" t="s">
        <v>42</v>
      </c>
      <c r="F22" s="213" t="s">
        <v>23</v>
      </c>
      <c r="G22" s="213" t="s">
        <v>44</v>
      </c>
      <c r="H22" s="105"/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0</v>
      </c>
      <c r="P22" s="228"/>
      <c r="Q22" s="228"/>
      <c r="R22" s="73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/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73"/>
    </row>
    <row r="24" s="7" customFormat="1" ht="15" customHeight="1" spans="1:18">
      <c r="A24" s="212"/>
      <c r="B24" s="213" t="s">
        <v>45</v>
      </c>
      <c r="C24" s="212" t="s">
        <v>21</v>
      </c>
      <c r="D24" s="213"/>
      <c r="E24" s="213" t="s">
        <v>39</v>
      </c>
      <c r="F24" s="213" t="s">
        <v>23</v>
      </c>
      <c r="G24" s="213" t="s">
        <v>37</v>
      </c>
      <c r="H24" s="105"/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73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/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73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/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73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3" t="s">
        <v>22</v>
      </c>
      <c r="F27" s="213" t="s">
        <v>29</v>
      </c>
      <c r="G27" s="213" t="s">
        <v>26</v>
      </c>
      <c r="H27" s="105">
        <v>1</v>
      </c>
      <c r="I27" s="226"/>
      <c r="J27" s="227"/>
      <c r="K27" s="228">
        <f t="shared" si="1"/>
        <v>0</v>
      </c>
      <c r="L27" s="228"/>
      <c r="M27" s="228"/>
      <c r="N27" s="226"/>
      <c r="O27" s="228">
        <f t="shared" si="2"/>
        <v>0</v>
      </c>
      <c r="P27" s="228"/>
      <c r="Q27" s="228"/>
      <c r="R27" s="73"/>
    </row>
    <row r="28" ht="29.25" customHeight="1" spans="1:18">
      <c r="A28" s="218">
        <v>11</v>
      </c>
      <c r="B28" s="219" t="s">
        <v>49</v>
      </c>
      <c r="C28" s="218" t="s">
        <v>50</v>
      </c>
      <c r="D28" s="219" t="s">
        <v>51</v>
      </c>
      <c r="E28" s="219" t="s">
        <v>52</v>
      </c>
      <c r="F28" s="219" t="s">
        <v>23</v>
      </c>
      <c r="G28" s="219" t="s">
        <v>24</v>
      </c>
      <c r="H28" s="2"/>
      <c r="I28" s="223"/>
      <c r="J28" s="232"/>
      <c r="K28" s="225">
        <f t="shared" si="1"/>
        <v>0</v>
      </c>
      <c r="L28" s="225"/>
      <c r="M28" s="229"/>
      <c r="N28" s="223"/>
      <c r="O28" s="225">
        <f t="shared" si="2"/>
        <v>0</v>
      </c>
      <c r="P28" s="225"/>
      <c r="Q28" s="229"/>
      <c r="R28" s="73"/>
    </row>
    <row r="29" ht="27.6" customHeight="1" spans="1:18">
      <c r="A29" s="214">
        <v>12</v>
      </c>
      <c r="B29" s="215" t="s">
        <v>53</v>
      </c>
      <c r="C29" s="214" t="s">
        <v>54</v>
      </c>
      <c r="D29" s="215" t="s">
        <v>55</v>
      </c>
      <c r="E29" s="215" t="s">
        <v>56</v>
      </c>
      <c r="F29" s="215" t="s">
        <v>23</v>
      </c>
      <c r="G29" s="215" t="s">
        <v>24</v>
      </c>
      <c r="H29" s="2"/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73"/>
    </row>
    <row r="30" s="7" customFormat="1" ht="28.15" customHeight="1" spans="1:18">
      <c r="A30" s="212"/>
      <c r="B30" s="213" t="s">
        <v>53</v>
      </c>
      <c r="C30" s="212" t="s">
        <v>54</v>
      </c>
      <c r="D30" s="213" t="s">
        <v>55</v>
      </c>
      <c r="E30" s="213" t="s">
        <v>56</v>
      </c>
      <c r="F30" s="213" t="s">
        <v>23</v>
      </c>
      <c r="G30" s="213" t="s">
        <v>32</v>
      </c>
      <c r="H30" s="105"/>
      <c r="I30" s="226"/>
      <c r="J30" s="227"/>
      <c r="K30" s="228">
        <f t="shared" si="1"/>
        <v>0</v>
      </c>
      <c r="L30" s="228"/>
      <c r="M30" s="228"/>
      <c r="N30" s="226"/>
      <c r="O30" s="228">
        <f t="shared" si="2"/>
        <v>0</v>
      </c>
      <c r="P30" s="228"/>
      <c r="Q30" s="228"/>
      <c r="R30" s="73"/>
    </row>
    <row r="31" s="9" customFormat="1" ht="15" customHeight="1" spans="1:18">
      <c r="A31" s="214">
        <v>13</v>
      </c>
      <c r="B31" s="215" t="s">
        <v>57</v>
      </c>
      <c r="C31" s="214" t="s">
        <v>21</v>
      </c>
      <c r="D31" s="215"/>
      <c r="E31" s="215" t="s">
        <v>58</v>
      </c>
      <c r="F31" s="215" t="s">
        <v>29</v>
      </c>
      <c r="G31" s="215" t="s">
        <v>24</v>
      </c>
      <c r="H31" s="2">
        <v>1</v>
      </c>
      <c r="I31" s="223"/>
      <c r="J31" s="224"/>
      <c r="K31" s="225">
        <f t="shared" si="1"/>
        <v>0</v>
      </c>
      <c r="L31" s="225"/>
      <c r="M31" s="229"/>
      <c r="N31" s="223">
        <v>1</v>
      </c>
      <c r="O31" s="225">
        <f t="shared" si="2"/>
        <v>0</v>
      </c>
      <c r="P31" s="225"/>
      <c r="Q31" s="229"/>
      <c r="R31" s="73"/>
    </row>
    <row r="32" s="7" customFormat="1" ht="15" customHeight="1" spans="1:18">
      <c r="A32" s="212"/>
      <c r="B32" s="213" t="s">
        <v>57</v>
      </c>
      <c r="C32" s="212" t="s">
        <v>21</v>
      </c>
      <c r="D32" s="213"/>
      <c r="E32" s="213" t="s">
        <v>58</v>
      </c>
      <c r="F32" s="213" t="s">
        <v>29</v>
      </c>
      <c r="G32" s="213" t="s">
        <v>44</v>
      </c>
      <c r="H32" s="105"/>
      <c r="I32" s="230"/>
      <c r="J32" s="227"/>
      <c r="K32" s="228">
        <f t="shared" si="1"/>
        <v>0</v>
      </c>
      <c r="L32" s="228"/>
      <c r="M32" s="228"/>
      <c r="N32" s="230"/>
      <c r="O32" s="228">
        <f t="shared" si="2"/>
        <v>0</v>
      </c>
      <c r="P32" s="228"/>
      <c r="Q32" s="228"/>
      <c r="R32" s="73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31</v>
      </c>
      <c r="G33" s="213" t="s">
        <v>32</v>
      </c>
      <c r="H33" s="105"/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73"/>
    </row>
    <row r="34" s="9" customFormat="1" ht="15" customHeight="1" spans="1:18">
      <c r="A34" s="33">
        <v>14</v>
      </c>
      <c r="B34" s="34" t="s">
        <v>59</v>
      </c>
      <c r="C34" s="33" t="s">
        <v>21</v>
      </c>
      <c r="D34" s="34"/>
      <c r="E34" s="34" t="s">
        <v>60</v>
      </c>
      <c r="F34" s="34" t="s">
        <v>31</v>
      </c>
      <c r="G34" s="34" t="s">
        <v>24</v>
      </c>
      <c r="H34" s="2"/>
      <c r="I34" s="223"/>
      <c r="J34" s="224"/>
      <c r="K34" s="225">
        <f t="shared" si="1"/>
        <v>0</v>
      </c>
      <c r="L34" s="225"/>
      <c r="M34" s="229"/>
      <c r="N34" s="223"/>
      <c r="O34" s="225">
        <f t="shared" si="2"/>
        <v>0</v>
      </c>
      <c r="P34" s="225"/>
      <c r="Q34" s="229"/>
      <c r="R34" s="73"/>
    </row>
    <row r="35" s="7" customFormat="1" ht="15" customHeight="1" spans="1:18">
      <c r="A35" s="212"/>
      <c r="B35" s="213" t="s">
        <v>59</v>
      </c>
      <c r="C35" s="212" t="s">
        <v>21</v>
      </c>
      <c r="D35" s="213"/>
      <c r="E35" s="213" t="s">
        <v>60</v>
      </c>
      <c r="F35" s="213" t="s">
        <v>23</v>
      </c>
      <c r="G35" s="213" t="s">
        <v>44</v>
      </c>
      <c r="H35" s="105"/>
      <c r="I35" s="230"/>
      <c r="J35" s="227"/>
      <c r="K35" s="228">
        <f t="shared" si="1"/>
        <v>0</v>
      </c>
      <c r="L35" s="228"/>
      <c r="M35" s="228"/>
      <c r="N35" s="230"/>
      <c r="O35" s="228">
        <f t="shared" si="2"/>
        <v>0</v>
      </c>
      <c r="P35" s="228"/>
      <c r="Q35" s="228"/>
      <c r="R35" s="73"/>
    </row>
    <row r="36" ht="15" customHeight="1" spans="1:18">
      <c r="A36" s="214">
        <v>15</v>
      </c>
      <c r="B36" s="215" t="s">
        <v>61</v>
      </c>
      <c r="C36" s="214" t="s">
        <v>21</v>
      </c>
      <c r="D36" s="215"/>
      <c r="E36" s="215" t="s">
        <v>39</v>
      </c>
      <c r="F36" s="215" t="s">
        <v>29</v>
      </c>
      <c r="G36" s="215" t="s">
        <v>24</v>
      </c>
      <c r="H36" s="2"/>
      <c r="I36" s="223"/>
      <c r="J36" s="224"/>
      <c r="K36" s="225">
        <f t="shared" si="1"/>
        <v>0</v>
      </c>
      <c r="L36" s="225"/>
      <c r="M36" s="229"/>
      <c r="N36" s="223"/>
      <c r="O36" s="225">
        <f t="shared" si="2"/>
        <v>0</v>
      </c>
      <c r="P36" s="225"/>
      <c r="Q36" s="229"/>
      <c r="R36" s="73"/>
    </row>
    <row r="37" s="7" customFormat="1" ht="15.6" customHeight="1" spans="1:18">
      <c r="A37" s="212"/>
      <c r="B37" s="213" t="s">
        <v>61</v>
      </c>
      <c r="C37" s="212" t="s">
        <v>21</v>
      </c>
      <c r="D37" s="213"/>
      <c r="E37" s="213" t="s">
        <v>39</v>
      </c>
      <c r="F37" s="213" t="s">
        <v>31</v>
      </c>
      <c r="G37" s="213" t="s">
        <v>26</v>
      </c>
      <c r="H37" s="105"/>
      <c r="I37" s="226"/>
      <c r="J37" s="227"/>
      <c r="K37" s="228">
        <f t="shared" si="1"/>
        <v>0</v>
      </c>
      <c r="L37" s="228"/>
      <c r="M37" s="228"/>
      <c r="N37" s="226">
        <v>1</v>
      </c>
      <c r="O37" s="228">
        <f t="shared" si="2"/>
        <v>0</v>
      </c>
      <c r="P37" s="228"/>
      <c r="Q37" s="228"/>
      <c r="R37" s="73"/>
    </row>
    <row r="38" s="9" customFormat="1" ht="15" customHeight="1" spans="1:18">
      <c r="A38" s="214">
        <v>16</v>
      </c>
      <c r="B38" s="215" t="s">
        <v>62</v>
      </c>
      <c r="C38" s="214" t="s">
        <v>21</v>
      </c>
      <c r="D38" s="215"/>
      <c r="E38" s="215" t="s">
        <v>63</v>
      </c>
      <c r="F38" s="215" t="s">
        <v>31</v>
      </c>
      <c r="G38" s="215" t="s">
        <v>24</v>
      </c>
      <c r="H38" s="2"/>
      <c r="I38" s="223"/>
      <c r="J38" s="224"/>
      <c r="K38" s="225">
        <f t="shared" si="1"/>
        <v>0</v>
      </c>
      <c r="L38" s="225"/>
      <c r="M38" s="229"/>
      <c r="N38" s="223"/>
      <c r="O38" s="225">
        <f t="shared" si="2"/>
        <v>0</v>
      </c>
      <c r="P38" s="225"/>
      <c r="Q38" s="229"/>
      <c r="R38" s="73"/>
    </row>
    <row r="39" s="7" customFormat="1" ht="15" customHeight="1" spans="1:18">
      <c r="A39" s="212"/>
      <c r="B39" s="213" t="s">
        <v>62</v>
      </c>
      <c r="C39" s="212" t="s">
        <v>21</v>
      </c>
      <c r="D39" s="213"/>
      <c r="E39" s="213" t="s">
        <v>63</v>
      </c>
      <c r="F39" s="213" t="s">
        <v>31</v>
      </c>
      <c r="G39" s="213" t="s">
        <v>32</v>
      </c>
      <c r="H39" s="105"/>
      <c r="I39" s="230"/>
      <c r="J39" s="227"/>
      <c r="K39" s="228">
        <f t="shared" si="1"/>
        <v>0</v>
      </c>
      <c r="L39" s="228"/>
      <c r="M39" s="228"/>
      <c r="N39" s="230"/>
      <c r="O39" s="228">
        <f t="shared" si="2"/>
        <v>0</v>
      </c>
      <c r="P39" s="228"/>
      <c r="Q39" s="228"/>
      <c r="R39" s="73"/>
    </row>
    <row r="40" ht="15" customHeight="1" spans="1:18">
      <c r="A40" s="33">
        <v>17</v>
      </c>
      <c r="B40" s="34" t="s">
        <v>64</v>
      </c>
      <c r="C40" s="33" t="s">
        <v>21</v>
      </c>
      <c r="D40" s="34"/>
      <c r="E40" s="34" t="s">
        <v>63</v>
      </c>
      <c r="F40" s="34" t="s">
        <v>25</v>
      </c>
      <c r="G40" s="34" t="s">
        <v>24</v>
      </c>
      <c r="H40" s="2"/>
      <c r="I40" s="223"/>
      <c r="J40" s="224"/>
      <c r="K40" s="225">
        <f t="shared" si="1"/>
        <v>0</v>
      </c>
      <c r="L40" s="225"/>
      <c r="M40" s="229"/>
      <c r="N40" s="223"/>
      <c r="O40" s="225">
        <f t="shared" si="2"/>
        <v>0</v>
      </c>
      <c r="P40" s="225"/>
      <c r="Q40" s="229"/>
      <c r="R40" s="73"/>
    </row>
    <row r="41" s="7" customFormat="1" ht="14.45" customHeight="1" spans="1:18">
      <c r="A41" s="212"/>
      <c r="B41" s="213" t="s">
        <v>64</v>
      </c>
      <c r="C41" s="212" t="s">
        <v>21</v>
      </c>
      <c r="D41" s="213"/>
      <c r="E41" s="213" t="s">
        <v>63</v>
      </c>
      <c r="F41" s="213" t="s">
        <v>25</v>
      </c>
      <c r="G41" s="213" t="s">
        <v>32</v>
      </c>
      <c r="H41" s="105"/>
      <c r="I41" s="230"/>
      <c r="J41" s="227"/>
      <c r="K41" s="228">
        <f t="shared" si="1"/>
        <v>0</v>
      </c>
      <c r="L41" s="228"/>
      <c r="M41" s="228"/>
      <c r="N41" s="230"/>
      <c r="O41" s="228">
        <f t="shared" si="2"/>
        <v>0</v>
      </c>
      <c r="P41" s="228"/>
      <c r="Q41" s="228"/>
      <c r="R41" s="73"/>
    </row>
    <row r="42" ht="15" customHeight="1" spans="1:18">
      <c r="A42" s="214">
        <v>18</v>
      </c>
      <c r="B42" s="215" t="s">
        <v>65</v>
      </c>
      <c r="C42" s="214" t="s">
        <v>21</v>
      </c>
      <c r="D42" s="215"/>
      <c r="E42" s="215" t="s">
        <v>39</v>
      </c>
      <c r="F42" s="215" t="s">
        <v>23</v>
      </c>
      <c r="G42" s="215" t="s">
        <v>24</v>
      </c>
      <c r="H42" s="2"/>
      <c r="I42" s="223"/>
      <c r="J42" s="224"/>
      <c r="K42" s="225">
        <f t="shared" si="1"/>
        <v>0</v>
      </c>
      <c r="L42" s="225"/>
      <c r="M42" s="229"/>
      <c r="N42" s="223"/>
      <c r="O42" s="225">
        <f t="shared" si="2"/>
        <v>0</v>
      </c>
      <c r="P42" s="225"/>
      <c r="Q42" s="229"/>
      <c r="R42" s="73"/>
    </row>
    <row r="43" s="7" customFormat="1" ht="15" customHeight="1" spans="1:18">
      <c r="A43" s="212"/>
      <c r="B43" s="213" t="s">
        <v>65</v>
      </c>
      <c r="C43" s="212" t="s">
        <v>21</v>
      </c>
      <c r="D43" s="213"/>
      <c r="E43" s="213" t="s">
        <v>39</v>
      </c>
      <c r="F43" s="213" t="s">
        <v>29</v>
      </c>
      <c r="G43" s="213" t="s">
        <v>26</v>
      </c>
      <c r="H43" s="105"/>
      <c r="I43" s="226"/>
      <c r="J43" s="227"/>
      <c r="K43" s="228">
        <f t="shared" si="1"/>
        <v>0</v>
      </c>
      <c r="L43" s="228"/>
      <c r="M43" s="228"/>
      <c r="N43" s="226"/>
      <c r="O43" s="228">
        <f t="shared" si="2"/>
        <v>0</v>
      </c>
      <c r="P43" s="228"/>
      <c r="Q43" s="228"/>
      <c r="R43" s="73"/>
    </row>
    <row r="44" s="9" customFormat="1" ht="15" customHeight="1" spans="1:18">
      <c r="A44" s="214">
        <v>19</v>
      </c>
      <c r="B44" s="215" t="s">
        <v>66</v>
      </c>
      <c r="C44" s="214" t="s">
        <v>21</v>
      </c>
      <c r="D44" s="215"/>
      <c r="E44" s="215" t="s">
        <v>67</v>
      </c>
      <c r="F44" s="215" t="s">
        <v>29</v>
      </c>
      <c r="G44" s="215" t="s">
        <v>24</v>
      </c>
      <c r="H44" s="2"/>
      <c r="I44" s="223"/>
      <c r="J44" s="224"/>
      <c r="K44" s="225">
        <f t="shared" si="1"/>
        <v>0</v>
      </c>
      <c r="L44" s="225"/>
      <c r="M44" s="229"/>
      <c r="N44" s="223"/>
      <c r="O44" s="225">
        <f t="shared" si="2"/>
        <v>0</v>
      </c>
      <c r="P44" s="225"/>
      <c r="Q44" s="229"/>
      <c r="R44" s="73"/>
    </row>
    <row r="45" s="7" customFormat="1" ht="15" customHeight="1" spans="1:18">
      <c r="A45" s="212"/>
      <c r="B45" s="213" t="s">
        <v>68</v>
      </c>
      <c r="C45" s="212" t="s">
        <v>21</v>
      </c>
      <c r="D45" s="213"/>
      <c r="E45" s="213" t="s">
        <v>67</v>
      </c>
      <c r="F45" s="213" t="s">
        <v>23</v>
      </c>
      <c r="G45" s="213" t="s">
        <v>44</v>
      </c>
      <c r="H45" s="105"/>
      <c r="I45" s="230"/>
      <c r="J45" s="227"/>
      <c r="K45" s="228">
        <f t="shared" si="1"/>
        <v>0</v>
      </c>
      <c r="L45" s="228"/>
      <c r="M45" s="228"/>
      <c r="N45" s="230"/>
      <c r="O45" s="228">
        <f t="shared" si="2"/>
        <v>0</v>
      </c>
      <c r="P45" s="228"/>
      <c r="Q45" s="228"/>
      <c r="R45" s="73"/>
    </row>
    <row r="46" ht="15" customHeight="1" spans="1:18">
      <c r="A46" s="214">
        <v>20</v>
      </c>
      <c r="B46" s="215" t="s">
        <v>69</v>
      </c>
      <c r="C46" s="214" t="s">
        <v>21</v>
      </c>
      <c r="D46" s="215"/>
      <c r="E46" s="215" t="s">
        <v>39</v>
      </c>
      <c r="F46" s="215" t="s">
        <v>29</v>
      </c>
      <c r="G46" s="215" t="s">
        <v>24</v>
      </c>
      <c r="H46" s="2"/>
      <c r="I46" s="223"/>
      <c r="J46" s="224"/>
      <c r="K46" s="225">
        <f t="shared" si="1"/>
        <v>0</v>
      </c>
      <c r="L46" s="225"/>
      <c r="M46" s="229"/>
      <c r="N46" s="223"/>
      <c r="O46" s="225">
        <f t="shared" si="2"/>
        <v>0</v>
      </c>
      <c r="P46" s="225"/>
      <c r="Q46" s="229"/>
      <c r="R46" s="73"/>
    </row>
    <row r="47" s="7" customFormat="1" ht="15.6" customHeight="1" spans="1:18">
      <c r="A47" s="212"/>
      <c r="B47" s="213" t="s">
        <v>69</v>
      </c>
      <c r="C47" s="212" t="s">
        <v>21</v>
      </c>
      <c r="D47" s="213"/>
      <c r="E47" s="213" t="s">
        <v>39</v>
      </c>
      <c r="F47" s="213" t="s">
        <v>23</v>
      </c>
      <c r="G47" s="213" t="s">
        <v>26</v>
      </c>
      <c r="H47" s="105"/>
      <c r="I47" s="226"/>
      <c r="J47" s="227"/>
      <c r="K47" s="228">
        <f t="shared" si="1"/>
        <v>0</v>
      </c>
      <c r="L47" s="228"/>
      <c r="M47" s="228"/>
      <c r="N47" s="226"/>
      <c r="O47" s="228">
        <f t="shared" si="2"/>
        <v>0</v>
      </c>
      <c r="P47" s="228"/>
      <c r="Q47" s="228"/>
      <c r="R47" s="73"/>
    </row>
    <row r="48" ht="15" customHeight="1" spans="1:18">
      <c r="A48" s="33">
        <v>21</v>
      </c>
      <c r="B48" s="34" t="s">
        <v>70</v>
      </c>
      <c r="C48" s="33" t="s">
        <v>21</v>
      </c>
      <c r="D48" s="34"/>
      <c r="E48" s="34" t="s">
        <v>39</v>
      </c>
      <c r="F48" s="34" t="s">
        <v>31</v>
      </c>
      <c r="G48" s="34" t="s">
        <v>24</v>
      </c>
      <c r="H48" s="2"/>
      <c r="I48" s="223"/>
      <c r="J48" s="224"/>
      <c r="K48" s="225">
        <f t="shared" si="1"/>
        <v>0</v>
      </c>
      <c r="L48" s="225"/>
      <c r="M48" s="229"/>
      <c r="N48" s="223"/>
      <c r="O48" s="225">
        <f t="shared" si="2"/>
        <v>0</v>
      </c>
      <c r="P48" s="225"/>
      <c r="Q48" s="229"/>
      <c r="R48" s="73"/>
    </row>
    <row r="49" s="7" customFormat="1" ht="13.9" customHeight="1" spans="1:18">
      <c r="A49" s="212"/>
      <c r="B49" s="213" t="s">
        <v>70</v>
      </c>
      <c r="C49" s="212" t="s">
        <v>21</v>
      </c>
      <c r="D49" s="213"/>
      <c r="E49" s="213" t="s">
        <v>39</v>
      </c>
      <c r="F49" s="213" t="s">
        <v>23</v>
      </c>
      <c r="G49" s="213" t="s">
        <v>26</v>
      </c>
      <c r="H49" s="105"/>
      <c r="I49" s="226"/>
      <c r="J49" s="227"/>
      <c r="K49" s="228">
        <f t="shared" si="1"/>
        <v>0</v>
      </c>
      <c r="L49" s="228"/>
      <c r="M49" s="228"/>
      <c r="N49" s="226">
        <v>2</v>
      </c>
      <c r="O49" s="228">
        <f t="shared" si="2"/>
        <v>0</v>
      </c>
      <c r="P49" s="228"/>
      <c r="Q49" s="228"/>
      <c r="R49" s="73"/>
    </row>
    <row r="50" spans="1:18">
      <c r="A50" s="211">
        <v>22</v>
      </c>
      <c r="B50" s="210" t="s">
        <v>71</v>
      </c>
      <c r="C50" s="211" t="s">
        <v>21</v>
      </c>
      <c r="D50" s="210"/>
      <c r="E50" s="210" t="s">
        <v>39</v>
      </c>
      <c r="F50" s="210" t="s">
        <v>23</v>
      </c>
      <c r="G50" s="210" t="s">
        <v>24</v>
      </c>
      <c r="H50" s="2"/>
      <c r="I50" s="223"/>
      <c r="J50" s="224"/>
      <c r="K50" s="225">
        <f t="shared" si="1"/>
        <v>0</v>
      </c>
      <c r="L50" s="225"/>
      <c r="M50" s="229"/>
      <c r="N50" s="223"/>
      <c r="O50" s="225">
        <f t="shared" si="2"/>
        <v>0</v>
      </c>
      <c r="P50" s="225"/>
      <c r="Q50" s="229"/>
      <c r="R50" s="73"/>
    </row>
    <row r="51" s="7" customFormat="1" ht="13.9" customHeight="1" spans="1:18">
      <c r="A51" s="212"/>
      <c r="B51" s="213" t="s">
        <v>71</v>
      </c>
      <c r="C51" s="212" t="s">
        <v>21</v>
      </c>
      <c r="D51" s="213"/>
      <c r="E51" s="213" t="s">
        <v>39</v>
      </c>
      <c r="F51" s="213" t="s">
        <v>29</v>
      </c>
      <c r="G51" s="213" t="s">
        <v>26</v>
      </c>
      <c r="H51" s="105"/>
      <c r="I51" s="226"/>
      <c r="J51" s="227"/>
      <c r="K51" s="228">
        <f t="shared" si="1"/>
        <v>0</v>
      </c>
      <c r="L51" s="228"/>
      <c r="M51" s="228"/>
      <c r="N51" s="226"/>
      <c r="O51" s="228">
        <f t="shared" si="2"/>
        <v>0</v>
      </c>
      <c r="P51" s="228"/>
      <c r="Q51" s="228"/>
      <c r="R51" s="73"/>
    </row>
    <row r="52" ht="15" customHeight="1" spans="1:18">
      <c r="A52" s="214">
        <v>23</v>
      </c>
      <c r="B52" s="215" t="s">
        <v>72</v>
      </c>
      <c r="C52" s="214" t="s">
        <v>21</v>
      </c>
      <c r="D52" s="215"/>
      <c r="E52" s="215" t="s">
        <v>39</v>
      </c>
      <c r="F52" s="215" t="s">
        <v>23</v>
      </c>
      <c r="G52" s="215" t="s">
        <v>24</v>
      </c>
      <c r="H52" s="2"/>
      <c r="I52" s="223"/>
      <c r="J52" s="224"/>
      <c r="K52" s="225">
        <f t="shared" si="1"/>
        <v>0</v>
      </c>
      <c r="L52" s="225"/>
      <c r="M52" s="229"/>
      <c r="N52" s="223"/>
      <c r="O52" s="225">
        <f t="shared" si="2"/>
        <v>0</v>
      </c>
      <c r="P52" s="225"/>
      <c r="Q52" s="229"/>
      <c r="R52" s="73"/>
    </row>
    <row r="53" s="7" customFormat="1" ht="15" customHeight="1" spans="1:18">
      <c r="A53" s="212"/>
      <c r="B53" s="213" t="s">
        <v>72</v>
      </c>
      <c r="C53" s="212" t="s">
        <v>21</v>
      </c>
      <c r="D53" s="213"/>
      <c r="E53" s="213" t="s">
        <v>39</v>
      </c>
      <c r="F53" s="213" t="s">
        <v>29</v>
      </c>
      <c r="G53" s="213" t="s">
        <v>26</v>
      </c>
      <c r="H53" s="105"/>
      <c r="I53" s="226"/>
      <c r="J53" s="227"/>
      <c r="K53" s="228">
        <f t="shared" si="1"/>
        <v>0</v>
      </c>
      <c r="L53" s="228"/>
      <c r="M53" s="228"/>
      <c r="N53" s="226"/>
      <c r="O53" s="228">
        <f t="shared" si="2"/>
        <v>0</v>
      </c>
      <c r="P53" s="228"/>
      <c r="Q53" s="228"/>
      <c r="R53" s="73"/>
    </row>
    <row r="54" ht="15" customHeight="1" spans="1:18">
      <c r="A54" s="214">
        <v>24</v>
      </c>
      <c r="B54" s="215" t="s">
        <v>73</v>
      </c>
      <c r="C54" s="214" t="s">
        <v>21</v>
      </c>
      <c r="D54" s="215"/>
      <c r="E54" s="215" t="s">
        <v>39</v>
      </c>
      <c r="F54" s="215" t="s">
        <v>29</v>
      </c>
      <c r="G54" s="215" t="s">
        <v>24</v>
      </c>
      <c r="H54" s="2"/>
      <c r="I54" s="223"/>
      <c r="J54" s="224"/>
      <c r="K54" s="225">
        <f t="shared" si="1"/>
        <v>0</v>
      </c>
      <c r="L54" s="225"/>
      <c r="M54" s="229"/>
      <c r="N54" s="223"/>
      <c r="O54" s="225">
        <f t="shared" si="2"/>
        <v>0</v>
      </c>
      <c r="P54" s="225"/>
      <c r="Q54" s="229"/>
      <c r="R54" s="73"/>
    </row>
    <row r="55" s="9" customFormat="1" ht="15" customHeight="1" spans="1:18">
      <c r="A55" s="214">
        <v>25</v>
      </c>
      <c r="B55" s="215" t="s">
        <v>74</v>
      </c>
      <c r="C55" s="214" t="s">
        <v>21</v>
      </c>
      <c r="D55" s="215"/>
      <c r="E55" s="215" t="s">
        <v>56</v>
      </c>
      <c r="F55" s="215" t="s">
        <v>23</v>
      </c>
      <c r="G55" s="215" t="s">
        <v>24</v>
      </c>
      <c r="H55" s="2">
        <v>4</v>
      </c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73"/>
    </row>
    <row r="56" s="7" customFormat="1" ht="15" customHeight="1" spans="1:18">
      <c r="A56" s="212"/>
      <c r="B56" s="213" t="s">
        <v>74</v>
      </c>
      <c r="C56" s="212" t="s">
        <v>21</v>
      </c>
      <c r="D56" s="213"/>
      <c r="E56" s="213" t="s">
        <v>56</v>
      </c>
      <c r="F56" s="213" t="s">
        <v>23</v>
      </c>
      <c r="G56" s="213" t="s">
        <v>32</v>
      </c>
      <c r="H56" s="105"/>
      <c r="I56" s="230"/>
      <c r="J56" s="227"/>
      <c r="K56" s="228">
        <f t="shared" si="1"/>
        <v>0</v>
      </c>
      <c r="L56" s="228"/>
      <c r="M56" s="228"/>
      <c r="N56" s="230"/>
      <c r="O56" s="228">
        <f t="shared" si="2"/>
        <v>0</v>
      </c>
      <c r="P56" s="228"/>
      <c r="Q56" s="228"/>
      <c r="R56" s="73"/>
    </row>
    <row r="57" s="7" customFormat="1" ht="15" customHeight="1" spans="1:18">
      <c r="A57" s="212">
        <v>26</v>
      </c>
      <c r="B57" s="213" t="s">
        <v>75</v>
      </c>
      <c r="C57" s="212" t="s">
        <v>21</v>
      </c>
      <c r="D57" s="213"/>
      <c r="E57" s="213" t="s">
        <v>76</v>
      </c>
      <c r="F57" s="213" t="s">
        <v>23</v>
      </c>
      <c r="G57" s="213" t="s">
        <v>44</v>
      </c>
      <c r="H57" s="105"/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73"/>
    </row>
    <row r="58" s="7" customFormat="1" ht="15" customHeight="1" spans="1:18">
      <c r="A58" s="212"/>
      <c r="B58" s="213" t="s">
        <v>75</v>
      </c>
      <c r="C58" s="212" t="s">
        <v>21</v>
      </c>
      <c r="D58" s="213"/>
      <c r="E58" s="213" t="s">
        <v>58</v>
      </c>
      <c r="F58" s="213" t="s">
        <v>25</v>
      </c>
      <c r="G58" s="213" t="s">
        <v>32</v>
      </c>
      <c r="H58" s="105"/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Q58" s="228"/>
      <c r="R58" s="73"/>
    </row>
    <row r="59" s="10" customFormat="1" spans="1:38">
      <c r="A59" s="220">
        <v>27</v>
      </c>
      <c r="B59" s="221" t="s">
        <v>77</v>
      </c>
      <c r="C59" s="222" t="s">
        <v>21</v>
      </c>
      <c r="D59" s="221"/>
      <c r="E59" s="221" t="s">
        <v>78</v>
      </c>
      <c r="F59" s="221"/>
      <c r="G59" s="221" t="s">
        <v>24</v>
      </c>
      <c r="H59" s="3"/>
      <c r="I59" s="234"/>
      <c r="J59" s="224"/>
      <c r="K59" s="225">
        <f t="shared" si="1"/>
        <v>0</v>
      </c>
      <c r="L59" s="235"/>
      <c r="M59" s="236"/>
      <c r="N59" s="224"/>
      <c r="O59" s="225">
        <f t="shared" si="2"/>
        <v>0</v>
      </c>
      <c r="P59" s="237"/>
      <c r="Q59" s="240"/>
      <c r="R59" s="73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  <row r="60" s="10" customFormat="1" spans="1:38">
      <c r="A60" s="220">
        <v>28</v>
      </c>
      <c r="B60" s="221" t="s">
        <v>79</v>
      </c>
      <c r="C60" s="222" t="s">
        <v>54</v>
      </c>
      <c r="D60" s="221" t="s">
        <v>80</v>
      </c>
      <c r="E60" s="221" t="s">
        <v>39</v>
      </c>
      <c r="F60" s="221" t="s">
        <v>23</v>
      </c>
      <c r="G60" s="221" t="s">
        <v>24</v>
      </c>
      <c r="H60" s="3"/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73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29</v>
      </c>
      <c r="B61" s="221" t="s">
        <v>81</v>
      </c>
      <c r="C61" s="222" t="s">
        <v>21</v>
      </c>
      <c r="D61" s="221"/>
      <c r="E61" s="221" t="s">
        <v>36</v>
      </c>
      <c r="F61" s="221" t="s">
        <v>23</v>
      </c>
      <c r="G61" s="221" t="s">
        <v>24</v>
      </c>
      <c r="H61" s="3"/>
      <c r="I61" s="224"/>
      <c r="J61" s="224"/>
      <c r="K61" s="225">
        <f t="shared" si="1"/>
        <v>0</v>
      </c>
      <c r="L61" s="238"/>
      <c r="M61" s="239"/>
      <c r="N61" s="224"/>
      <c r="O61" s="225">
        <f t="shared" si="2"/>
        <v>0</v>
      </c>
      <c r="P61" s="237"/>
      <c r="Q61" s="240"/>
      <c r="R61" s="73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9" customFormat="1" ht="24.75" customHeight="1" spans="1:18">
      <c r="A62" s="218">
        <v>30</v>
      </c>
      <c r="B62" s="219" t="s">
        <v>82</v>
      </c>
      <c r="C62" s="218" t="s">
        <v>54</v>
      </c>
      <c r="D62" s="219" t="s">
        <v>83</v>
      </c>
      <c r="E62" s="219" t="s">
        <v>39</v>
      </c>
      <c r="F62" s="219" t="s">
        <v>23</v>
      </c>
      <c r="G62" s="219" t="s">
        <v>24</v>
      </c>
      <c r="H62" s="2"/>
      <c r="I62" s="223"/>
      <c r="J62" s="224"/>
      <c r="K62" s="225">
        <f t="shared" si="1"/>
        <v>0</v>
      </c>
      <c r="L62" s="225"/>
      <c r="M62" s="229"/>
      <c r="N62" s="223"/>
      <c r="O62" s="225">
        <f t="shared" si="2"/>
        <v>0</v>
      </c>
      <c r="P62" s="225"/>
      <c r="Q62" s="229"/>
      <c r="R62" s="73"/>
    </row>
    <row r="63" ht="15" customHeight="1" spans="1:18">
      <c r="A63" s="214">
        <v>31</v>
      </c>
      <c r="B63" s="215" t="s">
        <v>84</v>
      </c>
      <c r="C63" s="214" t="s">
        <v>21</v>
      </c>
      <c r="D63" s="215"/>
      <c r="E63" s="215" t="s">
        <v>39</v>
      </c>
      <c r="F63" s="215" t="s">
        <v>23</v>
      </c>
      <c r="G63" s="215" t="s">
        <v>24</v>
      </c>
      <c r="H63" s="2"/>
      <c r="I63" s="223"/>
      <c r="J63" s="224"/>
      <c r="K63" s="225">
        <f t="shared" si="1"/>
        <v>0</v>
      </c>
      <c r="L63" s="225"/>
      <c r="M63" s="229"/>
      <c r="N63" s="223"/>
      <c r="O63" s="225">
        <f t="shared" si="2"/>
        <v>0</v>
      </c>
      <c r="P63" s="225"/>
      <c r="Q63" s="229"/>
      <c r="R63" s="73"/>
    </row>
    <row r="64" s="7" customFormat="1" ht="15" customHeight="1" spans="1:18">
      <c r="A64" s="212"/>
      <c r="B64" s="213" t="s">
        <v>84</v>
      </c>
      <c r="C64" s="212" t="s">
        <v>21</v>
      </c>
      <c r="D64" s="213"/>
      <c r="E64" s="213" t="s">
        <v>39</v>
      </c>
      <c r="F64" s="213" t="s">
        <v>29</v>
      </c>
      <c r="G64" s="213" t="s">
        <v>26</v>
      </c>
      <c r="H64" s="105"/>
      <c r="I64" s="226"/>
      <c r="J64" s="227"/>
      <c r="K64" s="228">
        <f t="shared" si="1"/>
        <v>0</v>
      </c>
      <c r="L64" s="228"/>
      <c r="M64" s="228"/>
      <c r="N64" s="226"/>
      <c r="O64" s="228">
        <f t="shared" si="2"/>
        <v>0</v>
      </c>
      <c r="P64" s="228"/>
      <c r="Q64" s="228"/>
      <c r="R64" s="73"/>
    </row>
    <row r="65" s="9" customFormat="1" ht="15" customHeight="1" spans="1:18">
      <c r="A65" s="214">
        <v>32</v>
      </c>
      <c r="B65" s="215" t="s">
        <v>85</v>
      </c>
      <c r="C65" s="214" t="s">
        <v>21</v>
      </c>
      <c r="D65" s="215"/>
      <c r="E65" s="215" t="s">
        <v>39</v>
      </c>
      <c r="F65" s="215" t="s">
        <v>29</v>
      </c>
      <c r="G65" s="215" t="s">
        <v>24</v>
      </c>
      <c r="H65" s="2"/>
      <c r="I65" s="223"/>
      <c r="J65" s="224"/>
      <c r="K65" s="225">
        <f t="shared" si="1"/>
        <v>0</v>
      </c>
      <c r="L65" s="225"/>
      <c r="M65" s="229"/>
      <c r="N65" s="223"/>
      <c r="O65" s="225">
        <f t="shared" si="2"/>
        <v>0</v>
      </c>
      <c r="P65" s="225"/>
      <c r="Q65" s="229"/>
      <c r="R65" s="73"/>
    </row>
    <row r="66" s="7" customFormat="1" ht="15.6" customHeight="1" spans="1:18">
      <c r="A66" s="212"/>
      <c r="B66" s="213" t="s">
        <v>85</v>
      </c>
      <c r="C66" s="212" t="s">
        <v>21</v>
      </c>
      <c r="D66" s="213"/>
      <c r="E66" s="213" t="s">
        <v>39</v>
      </c>
      <c r="F66" s="213" t="s">
        <v>23</v>
      </c>
      <c r="G66" s="213" t="s">
        <v>26</v>
      </c>
      <c r="H66" s="105"/>
      <c r="I66" s="226"/>
      <c r="J66" s="227"/>
      <c r="K66" s="228">
        <f t="shared" si="1"/>
        <v>0</v>
      </c>
      <c r="L66" s="228"/>
      <c r="M66" s="228"/>
      <c r="N66" s="226"/>
      <c r="O66" s="228">
        <f t="shared" si="2"/>
        <v>0</v>
      </c>
      <c r="P66" s="228"/>
      <c r="Q66" s="228"/>
      <c r="R66" s="73"/>
    </row>
    <row r="67" s="9" customFormat="1" ht="15" customHeight="1" spans="1:18">
      <c r="A67" s="214">
        <v>33</v>
      </c>
      <c r="B67" s="215" t="s">
        <v>86</v>
      </c>
      <c r="C67" s="214" t="s">
        <v>54</v>
      </c>
      <c r="D67" s="215" t="s">
        <v>87</v>
      </c>
      <c r="E67" s="215" t="s">
        <v>39</v>
      </c>
      <c r="F67" s="215" t="s">
        <v>23</v>
      </c>
      <c r="G67" s="215" t="s">
        <v>24</v>
      </c>
      <c r="H67" s="2"/>
      <c r="I67" s="223"/>
      <c r="J67" s="224"/>
      <c r="K67" s="225">
        <f t="shared" si="1"/>
        <v>0</v>
      </c>
      <c r="L67" s="225"/>
      <c r="M67" s="229"/>
      <c r="N67" s="223"/>
      <c r="O67" s="225">
        <f t="shared" si="2"/>
        <v>0</v>
      </c>
      <c r="P67" s="225"/>
      <c r="Q67" s="229"/>
      <c r="R67" s="73"/>
    </row>
    <row r="68" s="9" customFormat="1" ht="15" customHeight="1" spans="1:18">
      <c r="A68" s="214">
        <v>34</v>
      </c>
      <c r="B68" s="215" t="s">
        <v>88</v>
      </c>
      <c r="C68" s="214" t="s">
        <v>21</v>
      </c>
      <c r="D68" s="215"/>
      <c r="E68" s="215" t="s">
        <v>39</v>
      </c>
      <c r="F68" s="215" t="s">
        <v>23</v>
      </c>
      <c r="G68" s="215" t="s">
        <v>24</v>
      </c>
      <c r="H68" s="2"/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73"/>
    </row>
    <row r="69" s="7" customFormat="1" ht="15" customHeight="1" spans="1:18">
      <c r="A69" s="212"/>
      <c r="B69" s="213" t="s">
        <v>88</v>
      </c>
      <c r="C69" s="212" t="s">
        <v>21</v>
      </c>
      <c r="D69" s="213"/>
      <c r="E69" s="213" t="s">
        <v>39</v>
      </c>
      <c r="F69" s="213" t="s">
        <v>23</v>
      </c>
      <c r="G69" s="213" t="s">
        <v>26</v>
      </c>
      <c r="H69" s="105"/>
      <c r="I69" s="226"/>
      <c r="J69" s="227"/>
      <c r="K69" s="228">
        <f t="shared" si="1"/>
        <v>0</v>
      </c>
      <c r="L69" s="228"/>
      <c r="M69" s="228"/>
      <c r="N69" s="226"/>
      <c r="O69" s="228">
        <f t="shared" si="2"/>
        <v>0</v>
      </c>
      <c r="P69" s="228"/>
      <c r="Q69" s="228"/>
      <c r="R69" s="73"/>
    </row>
    <row r="70" ht="15" customHeight="1" spans="1:18">
      <c r="A70" s="214">
        <v>35</v>
      </c>
      <c r="B70" s="215" t="s">
        <v>89</v>
      </c>
      <c r="C70" s="214" t="s">
        <v>21</v>
      </c>
      <c r="D70" s="215"/>
      <c r="E70" s="215" t="s">
        <v>90</v>
      </c>
      <c r="F70" s="215" t="s">
        <v>23</v>
      </c>
      <c r="G70" s="215" t="s">
        <v>24</v>
      </c>
      <c r="H70" s="2">
        <v>1</v>
      </c>
      <c r="I70" s="223"/>
      <c r="J70" s="224"/>
      <c r="K70" s="225">
        <f t="shared" si="1"/>
        <v>0</v>
      </c>
      <c r="L70" s="225"/>
      <c r="M70" s="229"/>
      <c r="N70" s="223"/>
      <c r="O70" s="225">
        <f t="shared" si="2"/>
        <v>0</v>
      </c>
      <c r="P70" s="225"/>
      <c r="Q70" s="229"/>
      <c r="R70" s="73"/>
    </row>
    <row r="71" s="7" customFormat="1" ht="15" customHeight="1" spans="1:18">
      <c r="A71" s="212"/>
      <c r="B71" s="213" t="s">
        <v>91</v>
      </c>
      <c r="C71" s="212" t="s">
        <v>21</v>
      </c>
      <c r="D71" s="213"/>
      <c r="E71" s="213" t="s">
        <v>90</v>
      </c>
      <c r="F71" s="213" t="s">
        <v>29</v>
      </c>
      <c r="G71" s="213" t="s">
        <v>32</v>
      </c>
      <c r="H71" s="105"/>
      <c r="I71" s="230"/>
      <c r="J71" s="227"/>
      <c r="K71" s="228">
        <f t="shared" si="1"/>
        <v>0</v>
      </c>
      <c r="L71" s="228"/>
      <c r="M71" s="228"/>
      <c r="N71" s="230"/>
      <c r="O71" s="228">
        <f t="shared" si="2"/>
        <v>0</v>
      </c>
      <c r="P71" s="228"/>
      <c r="Q71" s="228"/>
      <c r="R71" s="73"/>
    </row>
    <row r="72" ht="15" customHeight="1" spans="1:18">
      <c r="A72" s="211">
        <v>36</v>
      </c>
      <c r="B72" s="210" t="s">
        <v>92</v>
      </c>
      <c r="C72" s="211" t="s">
        <v>21</v>
      </c>
      <c r="D72" s="210"/>
      <c r="E72" s="210" t="s">
        <v>22</v>
      </c>
      <c r="F72" s="210" t="s">
        <v>31</v>
      </c>
      <c r="G72" s="210" t="s">
        <v>24</v>
      </c>
      <c r="H72" s="2">
        <v>2</v>
      </c>
      <c r="I72" s="231"/>
      <c r="J72" s="224"/>
      <c r="K72" s="225">
        <f t="shared" si="1"/>
        <v>0</v>
      </c>
      <c r="L72" s="225"/>
      <c r="M72" s="229"/>
      <c r="N72" s="231"/>
      <c r="O72" s="225">
        <f t="shared" si="2"/>
        <v>0</v>
      </c>
      <c r="P72" s="225"/>
      <c r="Q72" s="229"/>
      <c r="R72" s="73"/>
    </row>
    <row r="73" s="9" customFormat="1" ht="15" customHeight="1" spans="1:18">
      <c r="A73" s="214">
        <v>37</v>
      </c>
      <c r="B73" s="215" t="s">
        <v>93</v>
      </c>
      <c r="C73" s="214" t="s">
        <v>21</v>
      </c>
      <c r="D73" s="215"/>
      <c r="E73" s="215" t="s">
        <v>63</v>
      </c>
      <c r="F73" s="215" t="s">
        <v>25</v>
      </c>
      <c r="G73" s="215" t="s">
        <v>24</v>
      </c>
      <c r="H73" s="2">
        <v>1</v>
      </c>
      <c r="I73" s="223"/>
      <c r="J73" s="224"/>
      <c r="K73" s="225">
        <f t="shared" si="1"/>
        <v>0</v>
      </c>
      <c r="L73" s="225"/>
      <c r="M73" s="229"/>
      <c r="N73" s="223"/>
      <c r="O73" s="225">
        <f t="shared" si="2"/>
        <v>0</v>
      </c>
      <c r="P73" s="225"/>
      <c r="Q73" s="229"/>
      <c r="R73" s="73"/>
    </row>
    <row r="74" s="7" customFormat="1" ht="15" customHeight="1" spans="1:18">
      <c r="A74" s="212"/>
      <c r="B74" s="213" t="s">
        <v>93</v>
      </c>
      <c r="C74" s="212" t="s">
        <v>21</v>
      </c>
      <c r="D74" s="213"/>
      <c r="E74" s="213" t="s">
        <v>63</v>
      </c>
      <c r="F74" s="213" t="s">
        <v>31</v>
      </c>
      <c r="G74" s="213" t="s">
        <v>32</v>
      </c>
      <c r="H74" s="105"/>
      <c r="I74" s="230"/>
      <c r="J74" s="227"/>
      <c r="K74" s="228">
        <f t="shared" si="1"/>
        <v>0</v>
      </c>
      <c r="L74" s="228"/>
      <c r="M74" s="228"/>
      <c r="N74" s="230"/>
      <c r="O74" s="228">
        <f t="shared" si="2"/>
        <v>0</v>
      </c>
      <c r="P74" s="228"/>
      <c r="Q74" s="228"/>
      <c r="R74" s="73"/>
    </row>
    <row r="75" ht="15" customHeight="1" spans="1:18">
      <c r="A75" s="214">
        <v>38</v>
      </c>
      <c r="B75" s="215" t="s">
        <v>94</v>
      </c>
      <c r="C75" s="214" t="s">
        <v>21</v>
      </c>
      <c r="D75" s="215"/>
      <c r="E75" s="215" t="s">
        <v>39</v>
      </c>
      <c r="F75" s="215" t="s">
        <v>23</v>
      </c>
      <c r="G75" s="215" t="s">
        <v>24</v>
      </c>
      <c r="H75" s="2">
        <v>1</v>
      </c>
      <c r="I75" s="223"/>
      <c r="J75" s="224"/>
      <c r="K75" s="225">
        <f t="shared" si="1"/>
        <v>0</v>
      </c>
      <c r="L75" s="225"/>
      <c r="M75" s="229"/>
      <c r="N75" s="223"/>
      <c r="O75" s="225">
        <f t="shared" si="2"/>
        <v>0</v>
      </c>
      <c r="P75" s="225"/>
      <c r="Q75" s="229"/>
      <c r="R75" s="73"/>
    </row>
    <row r="76" s="7" customFormat="1" ht="15" customHeight="1" spans="1:18">
      <c r="A76" s="212"/>
      <c r="B76" s="213" t="s">
        <v>94</v>
      </c>
      <c r="C76" s="212" t="s">
        <v>21</v>
      </c>
      <c r="D76" s="213"/>
      <c r="E76" s="213" t="s">
        <v>39</v>
      </c>
      <c r="F76" s="213" t="s">
        <v>29</v>
      </c>
      <c r="G76" s="213" t="s">
        <v>44</v>
      </c>
      <c r="H76" s="105"/>
      <c r="I76" s="226"/>
      <c r="J76" s="227"/>
      <c r="K76" s="228">
        <f t="shared" ref="K76:K139" si="3">L76+M76</f>
        <v>0</v>
      </c>
      <c r="L76" s="228"/>
      <c r="M76" s="228"/>
      <c r="N76" s="226"/>
      <c r="O76" s="228">
        <f t="shared" ref="O76:O139" si="4">P76+Q76</f>
        <v>0</v>
      </c>
      <c r="P76" s="228"/>
      <c r="Q76" s="228"/>
      <c r="R76" s="73"/>
    </row>
    <row r="77" s="7" customFormat="1" ht="15" customHeight="1" spans="1:18">
      <c r="A77" s="212"/>
      <c r="B77" s="213" t="s">
        <v>94</v>
      </c>
      <c r="C77" s="212" t="s">
        <v>21</v>
      </c>
      <c r="D77" s="213"/>
      <c r="E77" s="213" t="s">
        <v>39</v>
      </c>
      <c r="F77" s="213" t="s">
        <v>29</v>
      </c>
      <c r="G77" s="213" t="s">
        <v>26</v>
      </c>
      <c r="H77" s="105"/>
      <c r="I77" s="226"/>
      <c r="J77" s="227"/>
      <c r="K77" s="228">
        <f t="shared" si="3"/>
        <v>0</v>
      </c>
      <c r="L77" s="228"/>
      <c r="M77" s="228"/>
      <c r="N77" s="226"/>
      <c r="O77" s="228">
        <f t="shared" si="4"/>
        <v>0</v>
      </c>
      <c r="P77" s="228"/>
      <c r="Q77" s="228"/>
      <c r="R77" s="73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23</v>
      </c>
      <c r="G78" s="213" t="s">
        <v>95</v>
      </c>
      <c r="H78" s="105"/>
      <c r="I78" s="226"/>
      <c r="J78" s="227"/>
      <c r="K78" s="228">
        <f t="shared" si="3"/>
        <v>0</v>
      </c>
      <c r="L78" s="228"/>
      <c r="M78" s="228"/>
      <c r="N78" s="226"/>
      <c r="O78" s="228">
        <f t="shared" si="4"/>
        <v>0</v>
      </c>
      <c r="P78" s="228"/>
      <c r="Q78" s="228"/>
      <c r="R78" s="73"/>
    </row>
    <row r="79" ht="15" customHeight="1" spans="1:18">
      <c r="A79" s="214">
        <v>39</v>
      </c>
      <c r="B79" s="215" t="s">
        <v>96</v>
      </c>
      <c r="C79" s="214" t="s">
        <v>21</v>
      </c>
      <c r="D79" s="215"/>
      <c r="E79" s="215" t="s">
        <v>63</v>
      </c>
      <c r="F79" s="215" t="s">
        <v>23</v>
      </c>
      <c r="G79" s="215" t="s">
        <v>24</v>
      </c>
      <c r="H79" s="2"/>
      <c r="I79" s="223"/>
      <c r="J79" s="224"/>
      <c r="K79" s="225">
        <f t="shared" si="3"/>
        <v>0</v>
      </c>
      <c r="L79" s="225"/>
      <c r="M79" s="229"/>
      <c r="N79" s="223"/>
      <c r="O79" s="225">
        <f t="shared" si="4"/>
        <v>0</v>
      </c>
      <c r="P79" s="225"/>
      <c r="Q79" s="229"/>
      <c r="R79" s="73"/>
    </row>
    <row r="80" s="7" customFormat="1" ht="15" customHeight="1" spans="1:18">
      <c r="A80" s="212"/>
      <c r="B80" s="213" t="s">
        <v>96</v>
      </c>
      <c r="C80" s="212" t="s">
        <v>21</v>
      </c>
      <c r="D80" s="213"/>
      <c r="E80" s="213" t="s">
        <v>63</v>
      </c>
      <c r="F80" s="213" t="s">
        <v>29</v>
      </c>
      <c r="G80" s="213" t="s">
        <v>32</v>
      </c>
      <c r="H80" s="105"/>
      <c r="I80" s="230"/>
      <c r="J80" s="227"/>
      <c r="K80" s="228">
        <f t="shared" si="3"/>
        <v>0</v>
      </c>
      <c r="L80" s="228"/>
      <c r="M80" s="228"/>
      <c r="N80" s="230"/>
      <c r="O80" s="228">
        <f t="shared" si="4"/>
        <v>0</v>
      </c>
      <c r="P80" s="228"/>
      <c r="Q80" s="228"/>
      <c r="R80" s="73"/>
    </row>
    <row r="81" s="6" customFormat="1" ht="15" customHeight="1" spans="1:38">
      <c r="A81" s="211">
        <v>40</v>
      </c>
      <c r="B81" s="210" t="s">
        <v>97</v>
      </c>
      <c r="C81" s="211" t="s">
        <v>21</v>
      </c>
      <c r="D81" s="210"/>
      <c r="E81" s="210" t="s">
        <v>63</v>
      </c>
      <c r="F81" s="210" t="s">
        <v>23</v>
      </c>
      <c r="G81" s="210" t="s">
        <v>24</v>
      </c>
      <c r="H81" s="2"/>
      <c r="I81" s="231"/>
      <c r="J81" s="224"/>
      <c r="K81" s="225">
        <f t="shared" si="3"/>
        <v>0</v>
      </c>
      <c r="L81" s="225"/>
      <c r="M81" s="229"/>
      <c r="N81" s="231"/>
      <c r="O81" s="225">
        <f t="shared" si="4"/>
        <v>0</v>
      </c>
      <c r="P81" s="225"/>
      <c r="Q81" s="229"/>
      <c r="R81" s="73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</row>
    <row r="82" s="7" customFormat="1" ht="15" customHeight="1" spans="1:18">
      <c r="A82" s="212"/>
      <c r="B82" s="213" t="s">
        <v>97</v>
      </c>
      <c r="C82" s="212" t="s">
        <v>21</v>
      </c>
      <c r="D82" s="213"/>
      <c r="E82" s="213" t="s">
        <v>63</v>
      </c>
      <c r="F82" s="213" t="s">
        <v>23</v>
      </c>
      <c r="G82" s="213" t="s">
        <v>26</v>
      </c>
      <c r="H82" s="105"/>
      <c r="I82" s="226"/>
      <c r="J82" s="227"/>
      <c r="K82" s="228">
        <f t="shared" si="3"/>
        <v>0</v>
      </c>
      <c r="L82" s="228"/>
      <c r="M82" s="228"/>
      <c r="N82" s="226"/>
      <c r="O82" s="228">
        <f t="shared" si="4"/>
        <v>0</v>
      </c>
      <c r="P82" s="228"/>
      <c r="Q82" s="228"/>
      <c r="R82" s="73"/>
    </row>
    <row r="83" ht="15" customHeight="1" spans="1:18">
      <c r="A83" s="211">
        <v>41</v>
      </c>
      <c r="B83" s="210" t="s">
        <v>98</v>
      </c>
      <c r="C83" s="211" t="s">
        <v>21</v>
      </c>
      <c r="D83" s="210"/>
      <c r="E83" s="210" t="s">
        <v>22</v>
      </c>
      <c r="F83" s="210" t="s">
        <v>23</v>
      </c>
      <c r="G83" s="210" t="s">
        <v>24</v>
      </c>
      <c r="H83" s="2"/>
      <c r="I83" s="223"/>
      <c r="J83" s="224"/>
      <c r="K83" s="225">
        <f t="shared" si="3"/>
        <v>0</v>
      </c>
      <c r="L83" s="225"/>
      <c r="M83" s="229"/>
      <c r="N83" s="223"/>
      <c r="O83" s="225">
        <f t="shared" si="4"/>
        <v>0</v>
      </c>
      <c r="P83" s="225"/>
      <c r="Q83" s="229"/>
      <c r="R83" s="73"/>
    </row>
    <row r="84" s="7" customFormat="1" ht="15" customHeight="1" spans="1:18">
      <c r="A84" s="212"/>
      <c r="B84" s="213" t="s">
        <v>98</v>
      </c>
      <c r="C84" s="212" t="s">
        <v>21</v>
      </c>
      <c r="D84" s="213"/>
      <c r="E84" s="213" t="s">
        <v>22</v>
      </c>
      <c r="F84" s="213" t="s">
        <v>23</v>
      </c>
      <c r="G84" s="213" t="s">
        <v>26</v>
      </c>
      <c r="H84" s="105"/>
      <c r="I84" s="226"/>
      <c r="J84" s="227"/>
      <c r="K84" s="228">
        <f t="shared" si="3"/>
        <v>0</v>
      </c>
      <c r="L84" s="228"/>
      <c r="M84" s="228"/>
      <c r="N84" s="226">
        <v>1</v>
      </c>
      <c r="O84" s="228">
        <f t="shared" si="4"/>
        <v>0</v>
      </c>
      <c r="P84" s="228"/>
      <c r="Q84" s="228"/>
      <c r="R84" s="73"/>
    </row>
    <row r="85" s="6" customFormat="1" ht="15" customHeight="1" spans="1:38">
      <c r="A85" s="211">
        <v>42</v>
      </c>
      <c r="B85" s="210" t="s">
        <v>99</v>
      </c>
      <c r="C85" s="211" t="s">
        <v>21</v>
      </c>
      <c r="D85" s="210"/>
      <c r="E85" s="210" t="s">
        <v>63</v>
      </c>
      <c r="F85" s="210" t="s">
        <v>29</v>
      </c>
      <c r="G85" s="210" t="s">
        <v>24</v>
      </c>
      <c r="H85" s="2"/>
      <c r="I85" s="223"/>
      <c r="J85" s="224"/>
      <c r="K85" s="225">
        <f t="shared" si="3"/>
        <v>0</v>
      </c>
      <c r="L85" s="225"/>
      <c r="M85" s="229"/>
      <c r="N85" s="223"/>
      <c r="O85" s="225">
        <f t="shared" si="4"/>
        <v>0</v>
      </c>
      <c r="P85" s="225"/>
      <c r="Q85" s="229"/>
      <c r="R85" s="73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</row>
    <row r="86" s="7" customFormat="1" ht="15" customHeight="1" spans="1:18">
      <c r="A86" s="212">
        <v>43</v>
      </c>
      <c r="B86" s="213" t="s">
        <v>100</v>
      </c>
      <c r="C86" s="212" t="s">
        <v>21</v>
      </c>
      <c r="D86" s="213"/>
      <c r="E86" s="213" t="s">
        <v>101</v>
      </c>
      <c r="F86" s="213" t="s">
        <v>29</v>
      </c>
      <c r="G86" s="213" t="s">
        <v>37</v>
      </c>
      <c r="H86" s="105"/>
      <c r="I86" s="226"/>
      <c r="J86" s="227"/>
      <c r="K86" s="228">
        <f t="shared" si="3"/>
        <v>0</v>
      </c>
      <c r="L86" s="228"/>
      <c r="M86" s="228"/>
      <c r="N86" s="226"/>
      <c r="O86" s="228">
        <f t="shared" si="4"/>
        <v>0</v>
      </c>
      <c r="P86" s="228"/>
      <c r="Q86" s="228"/>
      <c r="R86" s="73"/>
    </row>
    <row r="87" s="9" customFormat="1" ht="15" customHeight="1" spans="1:18">
      <c r="A87" s="214">
        <v>44</v>
      </c>
      <c r="B87" s="215" t="s">
        <v>102</v>
      </c>
      <c r="C87" s="214" t="s">
        <v>21</v>
      </c>
      <c r="D87" s="215"/>
      <c r="E87" s="215" t="s">
        <v>103</v>
      </c>
      <c r="F87" s="215" t="s">
        <v>29</v>
      </c>
      <c r="G87" s="215" t="s">
        <v>24</v>
      </c>
      <c r="H87" s="2"/>
      <c r="I87" s="223"/>
      <c r="J87" s="224"/>
      <c r="K87" s="225">
        <f t="shared" si="3"/>
        <v>0</v>
      </c>
      <c r="L87" s="225"/>
      <c r="M87" s="229"/>
      <c r="N87" s="223"/>
      <c r="O87" s="225">
        <f t="shared" si="4"/>
        <v>0</v>
      </c>
      <c r="P87" s="225"/>
      <c r="Q87" s="229"/>
      <c r="R87" s="73"/>
    </row>
    <row r="88" s="7" customFormat="1" ht="15" customHeight="1" spans="1:18">
      <c r="A88" s="212"/>
      <c r="B88" s="213" t="s">
        <v>102</v>
      </c>
      <c r="C88" s="212" t="s">
        <v>21</v>
      </c>
      <c r="D88" s="213"/>
      <c r="E88" s="213" t="s">
        <v>103</v>
      </c>
      <c r="F88" s="213" t="s">
        <v>23</v>
      </c>
      <c r="G88" s="213" t="s">
        <v>32</v>
      </c>
      <c r="H88" s="105"/>
      <c r="I88" s="230"/>
      <c r="J88" s="227"/>
      <c r="K88" s="228">
        <f t="shared" si="3"/>
        <v>0</v>
      </c>
      <c r="L88" s="228"/>
      <c r="M88" s="228"/>
      <c r="N88" s="230"/>
      <c r="O88" s="228">
        <f t="shared" si="4"/>
        <v>0</v>
      </c>
      <c r="P88" s="228"/>
      <c r="Q88" s="228"/>
      <c r="R88" s="73"/>
    </row>
    <row r="89" s="9" customFormat="1" ht="15" customHeight="1" spans="1:18">
      <c r="A89" s="214">
        <v>45</v>
      </c>
      <c r="B89" s="215" t="s">
        <v>104</v>
      </c>
      <c r="C89" s="214" t="s">
        <v>21</v>
      </c>
      <c r="D89" s="215"/>
      <c r="E89" s="215" t="s">
        <v>39</v>
      </c>
      <c r="F89" s="215" t="s">
        <v>23</v>
      </c>
      <c r="G89" s="215" t="s">
        <v>24</v>
      </c>
      <c r="H89" s="2">
        <v>1</v>
      </c>
      <c r="I89" s="223"/>
      <c r="J89" s="224"/>
      <c r="K89" s="225">
        <f t="shared" si="3"/>
        <v>0</v>
      </c>
      <c r="L89" s="225"/>
      <c r="M89" s="229"/>
      <c r="N89" s="223"/>
      <c r="O89" s="225">
        <f t="shared" si="4"/>
        <v>0</v>
      </c>
      <c r="P89" s="225"/>
      <c r="Q89" s="229"/>
      <c r="R89" s="73"/>
    </row>
    <row r="90" s="7" customFormat="1" ht="15" customHeight="1" spans="1:18">
      <c r="A90" s="212"/>
      <c r="B90" s="213" t="s">
        <v>104</v>
      </c>
      <c r="C90" s="212" t="s">
        <v>21</v>
      </c>
      <c r="D90" s="213"/>
      <c r="E90" s="213" t="s">
        <v>22</v>
      </c>
      <c r="F90" s="213" t="s">
        <v>23</v>
      </c>
      <c r="G90" s="213" t="s">
        <v>26</v>
      </c>
      <c r="H90" s="105"/>
      <c r="I90" s="226"/>
      <c r="J90" s="227"/>
      <c r="K90" s="228">
        <f t="shared" si="3"/>
        <v>0</v>
      </c>
      <c r="L90" s="228"/>
      <c r="M90" s="228"/>
      <c r="N90" s="226"/>
      <c r="O90" s="228">
        <f t="shared" si="4"/>
        <v>0</v>
      </c>
      <c r="P90" s="228"/>
      <c r="Q90" s="228"/>
      <c r="R90" s="73"/>
    </row>
    <row r="91" ht="15" customHeight="1" spans="1:18">
      <c r="A91" s="214">
        <v>46</v>
      </c>
      <c r="B91" s="215" t="s">
        <v>105</v>
      </c>
      <c r="C91" s="214" t="s">
        <v>21</v>
      </c>
      <c r="D91" s="214"/>
      <c r="E91" s="215" t="s">
        <v>78</v>
      </c>
      <c r="F91" s="215" t="s">
        <v>29</v>
      </c>
      <c r="G91" s="215" t="s">
        <v>24</v>
      </c>
      <c r="H91" s="2"/>
      <c r="I91" s="223"/>
      <c r="J91" s="224"/>
      <c r="K91" s="225">
        <f t="shared" si="3"/>
        <v>0</v>
      </c>
      <c r="L91" s="225"/>
      <c r="M91" s="229"/>
      <c r="N91" s="223"/>
      <c r="O91" s="225">
        <f t="shared" si="4"/>
        <v>0</v>
      </c>
      <c r="P91" s="225"/>
      <c r="Q91" s="229"/>
      <c r="R91" s="73"/>
    </row>
    <row r="92" s="7" customFormat="1" ht="15" customHeight="1" spans="1:18">
      <c r="A92" s="212"/>
      <c r="B92" s="213" t="s">
        <v>105</v>
      </c>
      <c r="C92" s="212" t="s">
        <v>21</v>
      </c>
      <c r="D92" s="213"/>
      <c r="E92" s="213" t="s">
        <v>78</v>
      </c>
      <c r="F92" s="213" t="s">
        <v>23</v>
      </c>
      <c r="G92" s="213" t="s">
        <v>32</v>
      </c>
      <c r="H92" s="105"/>
      <c r="I92" s="230"/>
      <c r="J92" s="227"/>
      <c r="K92" s="228">
        <f t="shared" si="3"/>
        <v>0</v>
      </c>
      <c r="L92" s="228"/>
      <c r="M92" s="228"/>
      <c r="N92" s="230"/>
      <c r="O92" s="228">
        <f t="shared" si="4"/>
        <v>0</v>
      </c>
      <c r="P92" s="228"/>
      <c r="Q92" s="228"/>
      <c r="R92" s="73"/>
    </row>
    <row r="93" s="7" customFormat="1" ht="15" customHeight="1" spans="1:18">
      <c r="A93" s="212"/>
      <c r="B93" s="213" t="s">
        <v>105</v>
      </c>
      <c r="C93" s="212" t="s">
        <v>21</v>
      </c>
      <c r="D93" s="213"/>
      <c r="E93" s="213" t="s">
        <v>78</v>
      </c>
      <c r="F93" s="213" t="s">
        <v>31</v>
      </c>
      <c r="G93" s="213" t="s">
        <v>44</v>
      </c>
      <c r="H93" s="105"/>
      <c r="I93" s="230"/>
      <c r="J93" s="227"/>
      <c r="K93" s="228">
        <f t="shared" si="3"/>
        <v>0</v>
      </c>
      <c r="L93" s="228"/>
      <c r="M93" s="228"/>
      <c r="N93" s="230"/>
      <c r="O93" s="228">
        <f t="shared" si="4"/>
        <v>0</v>
      </c>
      <c r="P93" s="228"/>
      <c r="Q93" s="228"/>
      <c r="R93" s="73"/>
    </row>
    <row r="94" ht="15" customHeight="1" spans="1:18">
      <c r="A94" s="214">
        <v>47</v>
      </c>
      <c r="B94" s="215" t="s">
        <v>106</v>
      </c>
      <c r="C94" s="214" t="s">
        <v>21</v>
      </c>
      <c r="D94" s="215"/>
      <c r="E94" s="215" t="s">
        <v>63</v>
      </c>
      <c r="F94" s="215" t="s">
        <v>23</v>
      </c>
      <c r="G94" s="215" t="s">
        <v>24</v>
      </c>
      <c r="H94" s="2"/>
      <c r="I94" s="231"/>
      <c r="J94" s="224"/>
      <c r="K94" s="225">
        <f t="shared" si="3"/>
        <v>0</v>
      </c>
      <c r="L94" s="225"/>
      <c r="M94" s="229"/>
      <c r="N94" s="231"/>
      <c r="O94" s="225">
        <f t="shared" si="4"/>
        <v>0</v>
      </c>
      <c r="P94" s="225"/>
      <c r="Q94" s="229"/>
      <c r="R94" s="73"/>
    </row>
    <row r="95" s="7" customFormat="1" ht="15" customHeight="1" spans="1:18">
      <c r="A95" s="212"/>
      <c r="B95" s="213" t="s">
        <v>106</v>
      </c>
      <c r="C95" s="212" t="s">
        <v>21</v>
      </c>
      <c r="D95" s="213"/>
      <c r="E95" s="213" t="s">
        <v>78</v>
      </c>
      <c r="F95" s="213" t="s">
        <v>29</v>
      </c>
      <c r="G95" s="213" t="s">
        <v>32</v>
      </c>
      <c r="H95" s="105"/>
      <c r="I95" s="230"/>
      <c r="J95" s="227"/>
      <c r="K95" s="228">
        <f t="shared" si="3"/>
        <v>0</v>
      </c>
      <c r="L95" s="228"/>
      <c r="M95" s="228"/>
      <c r="N95" s="230"/>
      <c r="O95" s="228">
        <f t="shared" si="4"/>
        <v>0</v>
      </c>
      <c r="P95" s="228"/>
      <c r="Q95" s="228"/>
      <c r="R95" s="73"/>
    </row>
    <row r="96" s="7" customFormat="1" ht="15" customHeight="1" spans="1:18">
      <c r="A96" s="212"/>
      <c r="B96" s="213" t="s">
        <v>106</v>
      </c>
      <c r="C96" s="212" t="s">
        <v>21</v>
      </c>
      <c r="D96" s="213"/>
      <c r="E96" s="213" t="s">
        <v>78</v>
      </c>
      <c r="F96" s="213" t="s">
        <v>23</v>
      </c>
      <c r="G96" s="213" t="s">
        <v>44</v>
      </c>
      <c r="H96" s="105"/>
      <c r="I96" s="230"/>
      <c r="J96" s="227"/>
      <c r="K96" s="228">
        <f t="shared" si="3"/>
        <v>0</v>
      </c>
      <c r="L96" s="228"/>
      <c r="M96" s="228"/>
      <c r="N96" s="230"/>
      <c r="O96" s="228">
        <f t="shared" si="4"/>
        <v>0</v>
      </c>
      <c r="P96" s="228"/>
      <c r="Q96" s="228"/>
      <c r="R96" s="73"/>
    </row>
    <row r="97" s="9" customFormat="1" ht="15" customHeight="1" spans="1:18">
      <c r="A97" s="33">
        <v>48</v>
      </c>
      <c r="B97" s="34" t="s">
        <v>107</v>
      </c>
      <c r="C97" s="33" t="s">
        <v>21</v>
      </c>
      <c r="D97" s="34"/>
      <c r="E97" s="34" t="s">
        <v>39</v>
      </c>
      <c r="F97" s="34" t="s">
        <v>31</v>
      </c>
      <c r="G97" s="34" t="s">
        <v>24</v>
      </c>
      <c r="H97" s="2"/>
      <c r="I97" s="223"/>
      <c r="J97" s="224"/>
      <c r="K97" s="225">
        <f t="shared" si="3"/>
        <v>0</v>
      </c>
      <c r="L97" s="225"/>
      <c r="M97" s="229"/>
      <c r="N97" s="223"/>
      <c r="O97" s="225">
        <f t="shared" si="4"/>
        <v>0</v>
      </c>
      <c r="P97" s="225"/>
      <c r="Q97" s="229"/>
      <c r="R97" s="73"/>
    </row>
    <row r="98" s="9" customFormat="1" ht="15.75" customHeight="1" spans="1:18">
      <c r="A98" s="33">
        <v>49</v>
      </c>
      <c r="B98" s="34" t="s">
        <v>108</v>
      </c>
      <c r="C98" s="33" t="s">
        <v>21</v>
      </c>
      <c r="D98" s="34"/>
      <c r="E98" s="34" t="s">
        <v>39</v>
      </c>
      <c r="F98" s="34" t="s">
        <v>31</v>
      </c>
      <c r="G98" s="34" t="s">
        <v>24</v>
      </c>
      <c r="H98" s="2"/>
      <c r="I98" s="223"/>
      <c r="J98" s="224"/>
      <c r="K98" s="225">
        <f t="shared" si="3"/>
        <v>0</v>
      </c>
      <c r="L98" s="225"/>
      <c r="M98" s="229"/>
      <c r="N98" s="223"/>
      <c r="O98" s="225">
        <f t="shared" si="4"/>
        <v>0</v>
      </c>
      <c r="P98" s="225"/>
      <c r="Q98" s="229"/>
      <c r="R98" s="73"/>
    </row>
    <row r="99" ht="15" customHeight="1" spans="1:18">
      <c r="A99" s="33">
        <v>50</v>
      </c>
      <c r="B99" s="34" t="s">
        <v>109</v>
      </c>
      <c r="C99" s="33" t="s">
        <v>21</v>
      </c>
      <c r="D99" s="34"/>
      <c r="E99" s="34" t="s">
        <v>52</v>
      </c>
      <c r="F99" s="34" t="s">
        <v>31</v>
      </c>
      <c r="G99" s="34" t="s">
        <v>110</v>
      </c>
      <c r="H99" s="2"/>
      <c r="I99" s="223"/>
      <c r="J99" s="224"/>
      <c r="K99" s="225">
        <f t="shared" si="3"/>
        <v>0</v>
      </c>
      <c r="L99" s="225"/>
      <c r="M99" s="229"/>
      <c r="N99" s="223"/>
      <c r="O99" s="225">
        <f t="shared" si="4"/>
        <v>0</v>
      </c>
      <c r="P99" s="225"/>
      <c r="Q99" s="229"/>
      <c r="R99" s="73"/>
    </row>
    <row r="100" s="7" customFormat="1" ht="15" customHeight="1" spans="1:18">
      <c r="A100" s="212"/>
      <c r="B100" s="213" t="s">
        <v>109</v>
      </c>
      <c r="C100" s="212" t="s">
        <v>21</v>
      </c>
      <c r="D100" s="213"/>
      <c r="E100" s="213" t="s">
        <v>52</v>
      </c>
      <c r="F100" s="213" t="s">
        <v>31</v>
      </c>
      <c r="G100" s="213" t="s">
        <v>26</v>
      </c>
      <c r="H100" s="105"/>
      <c r="I100" s="226"/>
      <c r="J100" s="227"/>
      <c r="K100" s="228">
        <f t="shared" si="3"/>
        <v>0</v>
      </c>
      <c r="L100" s="228"/>
      <c r="M100" s="228"/>
      <c r="N100" s="226"/>
      <c r="O100" s="228">
        <f t="shared" si="4"/>
        <v>0</v>
      </c>
      <c r="P100" s="228"/>
      <c r="Q100" s="228"/>
      <c r="R100" s="73"/>
    </row>
    <row r="101" ht="15" customHeight="1" spans="1:18">
      <c r="A101" s="214">
        <v>51</v>
      </c>
      <c r="B101" s="215" t="s">
        <v>111</v>
      </c>
      <c r="C101" s="214" t="s">
        <v>21</v>
      </c>
      <c r="D101" s="215"/>
      <c r="E101" s="215" t="s">
        <v>39</v>
      </c>
      <c r="F101" s="215" t="s">
        <v>25</v>
      </c>
      <c r="G101" s="215" t="s">
        <v>24</v>
      </c>
      <c r="H101" s="2"/>
      <c r="I101" s="223"/>
      <c r="J101" s="224"/>
      <c r="K101" s="225">
        <f t="shared" si="3"/>
        <v>0</v>
      </c>
      <c r="L101" s="225"/>
      <c r="M101" s="229"/>
      <c r="N101" s="223"/>
      <c r="O101" s="225">
        <f t="shared" si="4"/>
        <v>0</v>
      </c>
      <c r="P101" s="225"/>
      <c r="Q101" s="229"/>
      <c r="R101" s="73"/>
    </row>
    <row r="102" s="7" customFormat="1" ht="15" customHeight="1" spans="1:18">
      <c r="A102" s="212"/>
      <c r="B102" s="213" t="s">
        <v>111</v>
      </c>
      <c r="C102" s="212" t="s">
        <v>21</v>
      </c>
      <c r="D102" s="213"/>
      <c r="E102" s="213" t="s">
        <v>39</v>
      </c>
      <c r="F102" s="213" t="s">
        <v>31</v>
      </c>
      <c r="G102" s="213" t="s">
        <v>26</v>
      </c>
      <c r="H102" s="105"/>
      <c r="I102" s="226"/>
      <c r="J102" s="227"/>
      <c r="K102" s="228">
        <f t="shared" si="3"/>
        <v>0</v>
      </c>
      <c r="L102" s="228"/>
      <c r="M102" s="228"/>
      <c r="N102" s="226"/>
      <c r="O102" s="228">
        <f t="shared" si="4"/>
        <v>0</v>
      </c>
      <c r="P102" s="228"/>
      <c r="Q102" s="228"/>
      <c r="R102" s="73"/>
    </row>
    <row r="103" ht="15" customHeight="1" spans="1:18">
      <c r="A103" s="214">
        <v>52</v>
      </c>
      <c r="B103" s="215" t="s">
        <v>112</v>
      </c>
      <c r="C103" s="214" t="s">
        <v>21</v>
      </c>
      <c r="D103" s="215"/>
      <c r="E103" s="215" t="s">
        <v>39</v>
      </c>
      <c r="F103" s="215"/>
      <c r="G103" s="215" t="s">
        <v>24</v>
      </c>
      <c r="H103" s="2"/>
      <c r="I103" s="223"/>
      <c r="J103" s="224"/>
      <c r="K103" s="225">
        <f t="shared" si="3"/>
        <v>0</v>
      </c>
      <c r="L103" s="225"/>
      <c r="M103" s="229"/>
      <c r="N103" s="223"/>
      <c r="O103" s="225">
        <f t="shared" si="4"/>
        <v>0</v>
      </c>
      <c r="P103" s="225"/>
      <c r="Q103" s="229"/>
      <c r="R103" s="73"/>
    </row>
    <row r="104" s="9" customFormat="1" ht="15" customHeight="1" spans="1:18">
      <c r="A104" s="214">
        <v>53</v>
      </c>
      <c r="B104" s="215" t="s">
        <v>113</v>
      </c>
      <c r="C104" s="214" t="s">
        <v>21</v>
      </c>
      <c r="D104" s="215"/>
      <c r="E104" s="215" t="s">
        <v>39</v>
      </c>
      <c r="F104" s="215" t="s">
        <v>23</v>
      </c>
      <c r="G104" s="215" t="s">
        <v>24</v>
      </c>
      <c r="H104" s="2"/>
      <c r="I104" s="223"/>
      <c r="J104" s="224"/>
      <c r="K104" s="225">
        <f t="shared" si="3"/>
        <v>0</v>
      </c>
      <c r="L104" s="225"/>
      <c r="M104" s="229"/>
      <c r="N104" s="223"/>
      <c r="O104" s="225">
        <f t="shared" si="4"/>
        <v>0</v>
      </c>
      <c r="P104" s="225"/>
      <c r="Q104" s="229"/>
      <c r="R104" s="73"/>
    </row>
    <row r="105" s="9" customFormat="1" ht="15" customHeight="1" spans="1:18">
      <c r="A105" s="214">
        <v>54</v>
      </c>
      <c r="B105" s="215" t="s">
        <v>114</v>
      </c>
      <c r="C105" s="214" t="s">
        <v>21</v>
      </c>
      <c r="D105" s="215"/>
      <c r="E105" s="215" t="s">
        <v>39</v>
      </c>
      <c r="F105" s="215" t="s">
        <v>29</v>
      </c>
      <c r="G105" s="215" t="s">
        <v>24</v>
      </c>
      <c r="H105" s="2"/>
      <c r="I105" s="223"/>
      <c r="J105" s="224"/>
      <c r="K105" s="225">
        <f t="shared" si="3"/>
        <v>0</v>
      </c>
      <c r="L105" s="225"/>
      <c r="M105" s="229"/>
      <c r="N105" s="223"/>
      <c r="O105" s="225">
        <f t="shared" si="4"/>
        <v>0</v>
      </c>
      <c r="P105" s="225"/>
      <c r="Q105" s="229"/>
      <c r="R105" s="73"/>
    </row>
    <row r="106" s="7" customFormat="1" ht="15" customHeight="1" spans="1:18">
      <c r="A106" s="212"/>
      <c r="B106" s="213" t="s">
        <v>114</v>
      </c>
      <c r="C106" s="212" t="s">
        <v>21</v>
      </c>
      <c r="D106" s="213"/>
      <c r="E106" s="213" t="s">
        <v>115</v>
      </c>
      <c r="F106" s="213" t="s">
        <v>29</v>
      </c>
      <c r="G106" s="213" t="s">
        <v>37</v>
      </c>
      <c r="H106" s="105"/>
      <c r="I106" s="226"/>
      <c r="J106" s="227"/>
      <c r="K106" s="228">
        <f t="shared" si="3"/>
        <v>0</v>
      </c>
      <c r="L106" s="228"/>
      <c r="M106" s="228"/>
      <c r="N106" s="226"/>
      <c r="O106" s="228">
        <f t="shared" si="4"/>
        <v>0</v>
      </c>
      <c r="Q106" s="228"/>
      <c r="R106" s="73"/>
    </row>
    <row r="107" s="7" customFormat="1" ht="15" customHeight="1" spans="1:18">
      <c r="A107" s="212"/>
      <c r="B107" s="213" t="s">
        <v>114</v>
      </c>
      <c r="C107" s="212" t="s">
        <v>21</v>
      </c>
      <c r="D107" s="213"/>
      <c r="E107" s="213" t="s">
        <v>63</v>
      </c>
      <c r="F107" s="213" t="s">
        <v>29</v>
      </c>
      <c r="G107" s="213" t="s">
        <v>32</v>
      </c>
      <c r="H107" s="105"/>
      <c r="I107" s="226"/>
      <c r="J107" s="227"/>
      <c r="K107" s="228">
        <f t="shared" si="3"/>
        <v>0</v>
      </c>
      <c r="L107" s="228"/>
      <c r="M107" s="228"/>
      <c r="N107" s="226"/>
      <c r="O107" s="228">
        <f t="shared" si="4"/>
        <v>0</v>
      </c>
      <c r="P107" s="228"/>
      <c r="Q107" s="228"/>
      <c r="R107" s="73"/>
    </row>
    <row r="108" ht="15" customHeight="1" spans="1:18">
      <c r="A108" s="214">
        <v>55</v>
      </c>
      <c r="B108" s="215" t="s">
        <v>116</v>
      </c>
      <c r="C108" s="214" t="s">
        <v>21</v>
      </c>
      <c r="D108" s="215"/>
      <c r="E108" s="215" t="s">
        <v>39</v>
      </c>
      <c r="F108" s="215" t="s">
        <v>29</v>
      </c>
      <c r="G108" s="215" t="s">
        <v>24</v>
      </c>
      <c r="H108" s="2"/>
      <c r="I108" s="223"/>
      <c r="J108" s="224"/>
      <c r="K108" s="225">
        <f t="shared" si="3"/>
        <v>0</v>
      </c>
      <c r="L108" s="225"/>
      <c r="M108" s="229"/>
      <c r="N108" s="223"/>
      <c r="O108" s="225">
        <f t="shared" si="4"/>
        <v>0</v>
      </c>
      <c r="P108" s="225"/>
      <c r="Q108" s="229"/>
      <c r="R108" s="73"/>
    </row>
    <row r="109" s="7" customFormat="1" ht="13.15" customHeight="1" spans="1:18">
      <c r="A109" s="212"/>
      <c r="B109" s="213" t="s">
        <v>116</v>
      </c>
      <c r="C109" s="212" t="s">
        <v>21</v>
      </c>
      <c r="D109" s="213"/>
      <c r="E109" s="213" t="s">
        <v>117</v>
      </c>
      <c r="F109" s="213" t="s">
        <v>29</v>
      </c>
      <c r="G109" s="213" t="s">
        <v>37</v>
      </c>
      <c r="H109" s="105"/>
      <c r="I109" s="226"/>
      <c r="J109" s="227"/>
      <c r="K109" s="228">
        <f t="shared" si="3"/>
        <v>0</v>
      </c>
      <c r="L109" s="228"/>
      <c r="M109" s="228"/>
      <c r="N109" s="226"/>
      <c r="O109" s="228">
        <f t="shared" si="4"/>
        <v>0</v>
      </c>
      <c r="P109" s="228"/>
      <c r="Q109" s="228"/>
      <c r="R109" s="73"/>
    </row>
    <row r="110" s="7" customFormat="1" ht="15" customHeight="1" spans="1:18">
      <c r="A110" s="212"/>
      <c r="B110" s="213" t="s">
        <v>118</v>
      </c>
      <c r="C110" s="212" t="s">
        <v>21</v>
      </c>
      <c r="D110" s="213"/>
      <c r="E110" s="213" t="s">
        <v>117</v>
      </c>
      <c r="F110" s="213" t="s">
        <v>31</v>
      </c>
      <c r="G110" s="213" t="s">
        <v>32</v>
      </c>
      <c r="H110" s="105"/>
      <c r="I110" s="230"/>
      <c r="J110" s="227"/>
      <c r="K110" s="228">
        <f t="shared" si="3"/>
        <v>0</v>
      </c>
      <c r="L110" s="228"/>
      <c r="M110" s="228"/>
      <c r="N110" s="230"/>
      <c r="O110" s="228">
        <f t="shared" si="4"/>
        <v>0</v>
      </c>
      <c r="P110" s="95"/>
      <c r="Q110" s="228"/>
      <c r="R110" s="73"/>
    </row>
    <row r="111" s="6" customFormat="1" ht="15" customHeight="1" spans="1:38">
      <c r="A111" s="211">
        <v>56</v>
      </c>
      <c r="B111" s="210" t="s">
        <v>119</v>
      </c>
      <c r="C111" s="211" t="s">
        <v>21</v>
      </c>
      <c r="D111" s="210"/>
      <c r="E111" s="210" t="s">
        <v>39</v>
      </c>
      <c r="F111" s="210" t="s">
        <v>25</v>
      </c>
      <c r="G111" s="210" t="s">
        <v>24</v>
      </c>
      <c r="H111" s="2"/>
      <c r="I111" s="231"/>
      <c r="J111" s="224"/>
      <c r="K111" s="225">
        <f t="shared" si="3"/>
        <v>0</v>
      </c>
      <c r="L111" s="225"/>
      <c r="M111" s="229"/>
      <c r="N111" s="231"/>
      <c r="O111" s="225">
        <f t="shared" si="4"/>
        <v>0</v>
      </c>
      <c r="P111" s="225"/>
      <c r="Q111" s="229"/>
      <c r="R111" s="73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</row>
    <row r="112" s="7" customFormat="1" ht="15" customHeight="1" spans="1:18">
      <c r="A112" s="212"/>
      <c r="B112" s="213" t="s">
        <v>119</v>
      </c>
      <c r="C112" s="212" t="s">
        <v>21</v>
      </c>
      <c r="D112" s="213"/>
      <c r="E112" s="213" t="s">
        <v>39</v>
      </c>
      <c r="F112" s="213" t="s">
        <v>29</v>
      </c>
      <c r="G112" s="213" t="s">
        <v>37</v>
      </c>
      <c r="H112" s="105"/>
      <c r="I112" s="230"/>
      <c r="J112" s="227"/>
      <c r="K112" s="228">
        <f t="shared" si="3"/>
        <v>0</v>
      </c>
      <c r="L112" s="228"/>
      <c r="M112" s="228"/>
      <c r="N112" s="230">
        <v>2</v>
      </c>
      <c r="O112" s="228">
        <f t="shared" si="4"/>
        <v>0</v>
      </c>
      <c r="P112" s="228"/>
      <c r="Q112" s="228"/>
      <c r="R112" s="73"/>
    </row>
    <row r="113" s="7" customFormat="1" ht="15" customHeight="1" spans="1:18">
      <c r="A113" s="212"/>
      <c r="B113" s="213" t="s">
        <v>119</v>
      </c>
      <c r="C113" s="212" t="s">
        <v>21</v>
      </c>
      <c r="D113" s="213"/>
      <c r="E113" s="213" t="s">
        <v>39</v>
      </c>
      <c r="F113" s="213" t="s">
        <v>29</v>
      </c>
      <c r="G113" s="213" t="s">
        <v>26</v>
      </c>
      <c r="H113" s="105"/>
      <c r="I113" s="230"/>
      <c r="J113" s="227"/>
      <c r="K113" s="228">
        <f t="shared" si="3"/>
        <v>0</v>
      </c>
      <c r="L113" s="228"/>
      <c r="M113" s="228"/>
      <c r="N113" s="230"/>
      <c r="O113" s="228">
        <f t="shared" si="4"/>
        <v>0</v>
      </c>
      <c r="P113" s="228"/>
      <c r="Q113" s="228"/>
      <c r="R113" s="73"/>
    </row>
    <row r="114" ht="15" customHeight="1" spans="1:18">
      <c r="A114" s="211">
        <v>57</v>
      </c>
      <c r="B114" s="210" t="s">
        <v>120</v>
      </c>
      <c r="C114" s="211" t="s">
        <v>50</v>
      </c>
      <c r="D114" s="210" t="s">
        <v>121</v>
      </c>
      <c r="E114" s="210" t="s">
        <v>22</v>
      </c>
      <c r="F114" s="210" t="s">
        <v>23</v>
      </c>
      <c r="G114" s="210" t="s">
        <v>24</v>
      </c>
      <c r="H114" s="2"/>
      <c r="I114" s="231"/>
      <c r="J114" s="224"/>
      <c r="K114" s="225">
        <f t="shared" si="3"/>
        <v>0</v>
      </c>
      <c r="L114" s="225"/>
      <c r="M114" s="229"/>
      <c r="N114" s="231"/>
      <c r="O114" s="225">
        <f t="shared" si="4"/>
        <v>0</v>
      </c>
      <c r="P114" s="225"/>
      <c r="Q114" s="229"/>
      <c r="R114" s="73"/>
    </row>
    <row r="115" s="7" customFormat="1" ht="15" customHeight="1" spans="1:18">
      <c r="A115" s="212"/>
      <c r="B115" s="213" t="s">
        <v>120</v>
      </c>
      <c r="C115" s="212" t="s">
        <v>50</v>
      </c>
      <c r="D115" s="213" t="s">
        <v>121</v>
      </c>
      <c r="E115" s="213" t="s">
        <v>22</v>
      </c>
      <c r="F115" s="213" t="s">
        <v>23</v>
      </c>
      <c r="G115" s="213" t="s">
        <v>37</v>
      </c>
      <c r="H115" s="105"/>
      <c r="I115" s="230"/>
      <c r="J115" s="227"/>
      <c r="K115" s="228">
        <f t="shared" si="3"/>
        <v>0</v>
      </c>
      <c r="L115" s="228"/>
      <c r="M115" s="228"/>
      <c r="N115" s="230"/>
      <c r="O115" s="228">
        <f t="shared" si="4"/>
        <v>0</v>
      </c>
      <c r="P115" s="228"/>
      <c r="Q115" s="228"/>
      <c r="R115" s="73"/>
    </row>
    <row r="116" s="7" customFormat="1" ht="15" customHeight="1" spans="1:18">
      <c r="A116" s="212"/>
      <c r="B116" s="213" t="s">
        <v>120</v>
      </c>
      <c r="C116" s="212" t="s">
        <v>50</v>
      </c>
      <c r="D116" s="213" t="s">
        <v>122</v>
      </c>
      <c r="E116" s="213" t="s">
        <v>39</v>
      </c>
      <c r="F116" s="213" t="s">
        <v>29</v>
      </c>
      <c r="G116" s="213" t="s">
        <v>26</v>
      </c>
      <c r="H116" s="105"/>
      <c r="I116" s="230"/>
      <c r="J116" s="227"/>
      <c r="K116" s="228">
        <f t="shared" si="3"/>
        <v>0</v>
      </c>
      <c r="L116" s="228"/>
      <c r="M116" s="228"/>
      <c r="N116" s="230"/>
      <c r="O116" s="228">
        <f t="shared" si="4"/>
        <v>0</v>
      </c>
      <c r="P116" s="228"/>
      <c r="Q116" s="228"/>
      <c r="R116" s="73"/>
    </row>
    <row r="117" ht="30.75" customHeight="1" spans="1:18">
      <c r="A117" s="214">
        <v>58</v>
      </c>
      <c r="B117" s="215" t="s">
        <v>123</v>
      </c>
      <c r="C117" s="214" t="s">
        <v>21</v>
      </c>
      <c r="D117" s="215" t="s">
        <v>124</v>
      </c>
      <c r="E117" s="215" t="s">
        <v>39</v>
      </c>
      <c r="F117" s="215" t="s">
        <v>23</v>
      </c>
      <c r="G117" s="215" t="s">
        <v>24</v>
      </c>
      <c r="H117" s="2"/>
      <c r="I117" s="223"/>
      <c r="J117" s="224"/>
      <c r="K117" s="225">
        <f t="shared" si="3"/>
        <v>0</v>
      </c>
      <c r="L117" s="225"/>
      <c r="M117" s="229"/>
      <c r="N117" s="223"/>
      <c r="O117" s="225">
        <f t="shared" si="4"/>
        <v>0</v>
      </c>
      <c r="P117" s="225"/>
      <c r="Q117" s="229"/>
      <c r="R117" s="73"/>
    </row>
    <row r="118" s="7" customFormat="1" ht="15" customHeight="1" spans="1:18">
      <c r="A118" s="212"/>
      <c r="B118" s="213" t="s">
        <v>123</v>
      </c>
      <c r="C118" s="212" t="s">
        <v>21</v>
      </c>
      <c r="D118" s="213"/>
      <c r="E118" s="213" t="s">
        <v>39</v>
      </c>
      <c r="F118" s="213" t="s">
        <v>29</v>
      </c>
      <c r="G118" s="213" t="s">
        <v>37</v>
      </c>
      <c r="H118" s="105"/>
      <c r="I118" s="226"/>
      <c r="J118" s="227"/>
      <c r="K118" s="228">
        <f t="shared" si="3"/>
        <v>0</v>
      </c>
      <c r="L118" s="228"/>
      <c r="M118" s="228"/>
      <c r="N118" s="226"/>
      <c r="O118" s="228">
        <f t="shared" si="4"/>
        <v>0</v>
      </c>
      <c r="P118" s="228"/>
      <c r="Q118" s="228"/>
      <c r="R118" s="73"/>
    </row>
    <row r="119" s="7" customFormat="1" ht="15" customHeight="1" spans="1:18">
      <c r="A119" s="212"/>
      <c r="B119" s="213" t="s">
        <v>123</v>
      </c>
      <c r="C119" s="212" t="s">
        <v>21</v>
      </c>
      <c r="D119" s="213"/>
      <c r="E119" s="213" t="s">
        <v>39</v>
      </c>
      <c r="F119" s="213" t="s">
        <v>29</v>
      </c>
      <c r="G119" s="213" t="s">
        <v>26</v>
      </c>
      <c r="H119" s="105"/>
      <c r="I119" s="226"/>
      <c r="J119" s="227"/>
      <c r="K119" s="228">
        <f t="shared" si="3"/>
        <v>0</v>
      </c>
      <c r="L119" s="228"/>
      <c r="M119" s="228"/>
      <c r="N119" s="226"/>
      <c r="O119" s="228">
        <f t="shared" si="4"/>
        <v>0</v>
      </c>
      <c r="P119" s="228"/>
      <c r="Q119" s="228"/>
      <c r="R119" s="73"/>
    </row>
    <row r="120" ht="15" customHeight="1" spans="1:18">
      <c r="A120" s="214">
        <v>59</v>
      </c>
      <c r="B120" s="215" t="s">
        <v>125</v>
      </c>
      <c r="C120" s="214" t="s">
        <v>21</v>
      </c>
      <c r="D120" s="215"/>
      <c r="E120" s="215" t="s">
        <v>39</v>
      </c>
      <c r="F120" s="215"/>
      <c r="G120" s="215" t="s">
        <v>24</v>
      </c>
      <c r="H120" s="2"/>
      <c r="I120" s="223"/>
      <c r="J120" s="224"/>
      <c r="K120" s="225">
        <f t="shared" si="3"/>
        <v>0</v>
      </c>
      <c r="L120" s="225"/>
      <c r="M120" s="229"/>
      <c r="N120" s="223"/>
      <c r="O120" s="225">
        <f t="shared" si="4"/>
        <v>0</v>
      </c>
      <c r="P120" s="225"/>
      <c r="Q120" s="229"/>
      <c r="R120" s="73"/>
    </row>
    <row r="121" ht="15" customHeight="1" spans="1:18">
      <c r="A121" s="214">
        <v>60</v>
      </c>
      <c r="B121" s="215" t="s">
        <v>126</v>
      </c>
      <c r="C121" s="214" t="s">
        <v>21</v>
      </c>
      <c r="D121" s="215"/>
      <c r="E121" s="215" t="s">
        <v>39</v>
      </c>
      <c r="F121" s="215" t="s">
        <v>29</v>
      </c>
      <c r="G121" s="215" t="s">
        <v>24</v>
      </c>
      <c r="H121" s="2">
        <v>1</v>
      </c>
      <c r="I121" s="223"/>
      <c r="J121" s="224"/>
      <c r="K121" s="225">
        <f t="shared" si="3"/>
        <v>0</v>
      </c>
      <c r="L121" s="225"/>
      <c r="M121" s="229"/>
      <c r="N121" s="223"/>
      <c r="O121" s="225">
        <f t="shared" si="4"/>
        <v>0</v>
      </c>
      <c r="P121" s="225"/>
      <c r="Q121" s="229"/>
      <c r="R121" s="73"/>
    </row>
    <row r="122" s="7" customFormat="1" ht="15" customHeight="1" spans="1:18">
      <c r="A122" s="212"/>
      <c r="B122" s="213" t="s">
        <v>126</v>
      </c>
      <c r="C122" s="212" t="s">
        <v>21</v>
      </c>
      <c r="D122" s="213"/>
      <c r="E122" s="213" t="s">
        <v>39</v>
      </c>
      <c r="F122" s="213" t="s">
        <v>29</v>
      </c>
      <c r="G122" s="213" t="s">
        <v>26</v>
      </c>
      <c r="H122" s="105"/>
      <c r="I122" s="226"/>
      <c r="J122" s="227"/>
      <c r="K122" s="228">
        <f t="shared" si="3"/>
        <v>0</v>
      </c>
      <c r="L122" s="228"/>
      <c r="M122" s="228"/>
      <c r="N122" s="226"/>
      <c r="O122" s="228">
        <f t="shared" si="4"/>
        <v>0</v>
      </c>
      <c r="P122" s="228"/>
      <c r="Q122" s="228"/>
      <c r="R122" s="73"/>
    </row>
    <row r="123" s="9" customFormat="1" ht="15" customHeight="1" spans="1:18">
      <c r="A123" s="211">
        <v>61</v>
      </c>
      <c r="B123" s="210" t="s">
        <v>127</v>
      </c>
      <c r="C123" s="211" t="s">
        <v>21</v>
      </c>
      <c r="D123" s="210"/>
      <c r="E123" s="210" t="s">
        <v>39</v>
      </c>
      <c r="F123" s="210" t="s">
        <v>23</v>
      </c>
      <c r="G123" s="210" t="s">
        <v>24</v>
      </c>
      <c r="H123" s="2"/>
      <c r="I123" s="223"/>
      <c r="J123" s="224"/>
      <c r="K123" s="225">
        <f t="shared" si="3"/>
        <v>0</v>
      </c>
      <c r="L123" s="225"/>
      <c r="M123" s="229"/>
      <c r="N123" s="223"/>
      <c r="O123" s="225">
        <f t="shared" si="4"/>
        <v>0</v>
      </c>
      <c r="P123" s="225"/>
      <c r="Q123" s="229"/>
      <c r="R123" s="73"/>
    </row>
    <row r="124" s="7" customFormat="1" ht="15" customHeight="1" spans="1:18">
      <c r="A124" s="212">
        <v>62</v>
      </c>
      <c r="B124" s="213" t="s">
        <v>128</v>
      </c>
      <c r="C124" s="212" t="s">
        <v>21</v>
      </c>
      <c r="D124" s="213"/>
      <c r="E124" s="213"/>
      <c r="F124" s="213" t="s">
        <v>23</v>
      </c>
      <c r="G124" s="213" t="s">
        <v>37</v>
      </c>
      <c r="H124" s="105"/>
      <c r="I124" s="226"/>
      <c r="J124" s="227"/>
      <c r="K124" s="228">
        <f t="shared" si="3"/>
        <v>0</v>
      </c>
      <c r="L124" s="228"/>
      <c r="M124" s="228"/>
      <c r="N124" s="226"/>
      <c r="O124" s="228">
        <f t="shared" si="4"/>
        <v>0</v>
      </c>
      <c r="P124" s="228"/>
      <c r="Q124" s="228"/>
      <c r="R124" s="73"/>
    </row>
    <row r="125" s="7" customFormat="1" ht="15" customHeight="1" spans="1:18">
      <c r="A125" s="212"/>
      <c r="B125" s="213" t="s">
        <v>128</v>
      </c>
      <c r="C125" s="212" t="s">
        <v>21</v>
      </c>
      <c r="D125" s="213"/>
      <c r="E125" s="213" t="s">
        <v>63</v>
      </c>
      <c r="F125" s="213" t="s">
        <v>23</v>
      </c>
      <c r="G125" s="213" t="s">
        <v>32</v>
      </c>
      <c r="H125" s="105"/>
      <c r="I125" s="226"/>
      <c r="J125" s="227"/>
      <c r="K125" s="228">
        <f t="shared" si="3"/>
        <v>0</v>
      </c>
      <c r="L125" s="228"/>
      <c r="M125" s="228"/>
      <c r="N125" s="226"/>
      <c r="O125" s="228">
        <f t="shared" si="4"/>
        <v>0</v>
      </c>
      <c r="P125" s="228"/>
      <c r="Q125" s="228"/>
      <c r="R125" s="73"/>
    </row>
    <row r="126" s="9" customFormat="1" ht="15" customHeight="1" spans="1:18">
      <c r="A126" s="211">
        <v>63</v>
      </c>
      <c r="B126" s="210" t="s">
        <v>129</v>
      </c>
      <c r="C126" s="211" t="s">
        <v>54</v>
      </c>
      <c r="D126" s="210" t="s">
        <v>80</v>
      </c>
      <c r="E126" s="210" t="s">
        <v>22</v>
      </c>
      <c r="F126" s="210" t="s">
        <v>29</v>
      </c>
      <c r="G126" s="210" t="s">
        <v>24</v>
      </c>
      <c r="H126" s="2"/>
      <c r="I126" s="223"/>
      <c r="J126" s="224"/>
      <c r="K126" s="225">
        <f t="shared" si="3"/>
        <v>0</v>
      </c>
      <c r="L126" s="225"/>
      <c r="M126" s="229"/>
      <c r="N126" s="223"/>
      <c r="O126" s="225">
        <f t="shared" si="4"/>
        <v>0</v>
      </c>
      <c r="P126" s="225"/>
      <c r="Q126" s="229"/>
      <c r="R126" s="73"/>
    </row>
    <row r="127" ht="15" customHeight="1" spans="1:18">
      <c r="A127" s="214">
        <v>64</v>
      </c>
      <c r="B127" s="215" t="s">
        <v>130</v>
      </c>
      <c r="C127" s="214" t="s">
        <v>21</v>
      </c>
      <c r="D127" s="215"/>
      <c r="E127" s="215" t="s">
        <v>39</v>
      </c>
      <c r="F127" s="215" t="s">
        <v>29</v>
      </c>
      <c r="G127" s="215" t="s">
        <v>24</v>
      </c>
      <c r="H127" s="2"/>
      <c r="I127" s="223"/>
      <c r="J127" s="224"/>
      <c r="K127" s="225">
        <f t="shared" si="3"/>
        <v>0</v>
      </c>
      <c r="L127" s="225"/>
      <c r="M127" s="229"/>
      <c r="N127" s="223"/>
      <c r="O127" s="225">
        <f t="shared" si="4"/>
        <v>0</v>
      </c>
      <c r="P127" s="225"/>
      <c r="Q127" s="229"/>
      <c r="R127" s="73"/>
    </row>
    <row r="128" s="7" customFormat="1" ht="15" customHeight="1" spans="1:18">
      <c r="A128" s="212"/>
      <c r="B128" s="213" t="s">
        <v>130</v>
      </c>
      <c r="C128" s="212" t="s">
        <v>21</v>
      </c>
      <c r="D128" s="213"/>
      <c r="E128" s="213" t="s">
        <v>39</v>
      </c>
      <c r="F128" s="213" t="s">
        <v>29</v>
      </c>
      <c r="G128" s="213" t="s">
        <v>26</v>
      </c>
      <c r="H128" s="105"/>
      <c r="I128" s="226"/>
      <c r="J128" s="227"/>
      <c r="K128" s="228">
        <f t="shared" si="3"/>
        <v>0</v>
      </c>
      <c r="L128" s="228"/>
      <c r="M128" s="228"/>
      <c r="N128" s="226"/>
      <c r="O128" s="228">
        <f t="shared" si="4"/>
        <v>0</v>
      </c>
      <c r="P128" s="228"/>
      <c r="Q128" s="228"/>
      <c r="R128" s="73"/>
    </row>
    <row r="129" s="9" customFormat="1" ht="15" customHeight="1" spans="1:18">
      <c r="A129" s="214">
        <v>65</v>
      </c>
      <c r="B129" s="215" t="s">
        <v>131</v>
      </c>
      <c r="C129" s="214" t="s">
        <v>21</v>
      </c>
      <c r="D129" s="215"/>
      <c r="E129" s="215" t="s">
        <v>39</v>
      </c>
      <c r="F129" s="215" t="s">
        <v>23</v>
      </c>
      <c r="G129" s="215" t="s">
        <v>24</v>
      </c>
      <c r="H129" s="2"/>
      <c r="I129" s="223"/>
      <c r="J129" s="224"/>
      <c r="K129" s="225">
        <f t="shared" si="3"/>
        <v>0</v>
      </c>
      <c r="L129" s="225"/>
      <c r="M129" s="229"/>
      <c r="N129" s="223"/>
      <c r="O129" s="225">
        <f t="shared" si="4"/>
        <v>0</v>
      </c>
      <c r="P129" s="225"/>
      <c r="Q129" s="229"/>
      <c r="R129" s="73"/>
    </row>
    <row r="130" s="7" customFormat="1" ht="15" customHeight="1" spans="1:18">
      <c r="A130" s="212"/>
      <c r="B130" s="213" t="s">
        <v>131</v>
      </c>
      <c r="C130" s="212" t="s">
        <v>21</v>
      </c>
      <c r="D130" s="213"/>
      <c r="E130" s="213" t="s">
        <v>39</v>
      </c>
      <c r="F130" s="213" t="s">
        <v>23</v>
      </c>
      <c r="G130" s="213" t="s">
        <v>26</v>
      </c>
      <c r="H130" s="105"/>
      <c r="I130" s="226"/>
      <c r="J130" s="227"/>
      <c r="K130" s="228">
        <f t="shared" si="3"/>
        <v>0</v>
      </c>
      <c r="L130" s="228"/>
      <c r="M130" s="228"/>
      <c r="N130" s="226"/>
      <c r="O130" s="228">
        <f t="shared" si="4"/>
        <v>0</v>
      </c>
      <c r="P130" s="228"/>
      <c r="Q130" s="228"/>
      <c r="R130" s="73"/>
    </row>
    <row r="131" ht="14.45" customHeight="1" spans="1:18">
      <c r="A131" s="214">
        <v>66</v>
      </c>
      <c r="B131" s="215" t="s">
        <v>132</v>
      </c>
      <c r="C131" s="214" t="s">
        <v>50</v>
      </c>
      <c r="D131" s="215" t="s">
        <v>133</v>
      </c>
      <c r="E131" s="215" t="s">
        <v>39</v>
      </c>
      <c r="F131" s="215" t="s">
        <v>23</v>
      </c>
      <c r="G131" s="215" t="s">
        <v>24</v>
      </c>
      <c r="H131" s="2">
        <v>1</v>
      </c>
      <c r="I131" s="223"/>
      <c r="J131" s="224"/>
      <c r="K131" s="225">
        <f t="shared" si="3"/>
        <v>0</v>
      </c>
      <c r="L131" s="225"/>
      <c r="M131" s="229"/>
      <c r="N131" s="223"/>
      <c r="O131" s="225">
        <f t="shared" si="4"/>
        <v>0</v>
      </c>
      <c r="P131" s="225"/>
      <c r="Q131" s="229"/>
      <c r="R131" s="73"/>
    </row>
    <row r="132" s="7" customFormat="1" ht="14.45" customHeight="1" spans="1:18">
      <c r="A132" s="212">
        <v>67</v>
      </c>
      <c r="B132" s="213" t="s">
        <v>134</v>
      </c>
      <c r="C132" s="212" t="s">
        <v>21</v>
      </c>
      <c r="D132" s="213"/>
      <c r="E132" s="213" t="s">
        <v>115</v>
      </c>
      <c r="F132" s="213" t="s">
        <v>31</v>
      </c>
      <c r="G132" s="213" t="s">
        <v>37</v>
      </c>
      <c r="H132" s="105"/>
      <c r="I132" s="226"/>
      <c r="J132" s="227"/>
      <c r="K132" s="228">
        <f t="shared" si="3"/>
        <v>0</v>
      </c>
      <c r="L132" s="228"/>
      <c r="M132" s="228"/>
      <c r="N132" s="226"/>
      <c r="O132" s="228">
        <f t="shared" si="4"/>
        <v>0</v>
      </c>
      <c r="P132" s="228"/>
      <c r="Q132" s="228"/>
      <c r="R132" s="73"/>
    </row>
    <row r="133" s="9" customFormat="1" ht="15" customHeight="1" spans="1:18">
      <c r="A133" s="214">
        <v>68</v>
      </c>
      <c r="B133" s="215" t="s">
        <v>135</v>
      </c>
      <c r="C133" s="214" t="s">
        <v>21</v>
      </c>
      <c r="D133" s="215"/>
      <c r="E133" s="215" t="s">
        <v>39</v>
      </c>
      <c r="F133" s="215" t="s">
        <v>29</v>
      </c>
      <c r="G133" s="215" t="s">
        <v>24</v>
      </c>
      <c r="H133" s="2"/>
      <c r="I133" s="223"/>
      <c r="J133" s="224"/>
      <c r="K133" s="225">
        <f t="shared" si="3"/>
        <v>0</v>
      </c>
      <c r="L133" s="225"/>
      <c r="M133" s="229"/>
      <c r="N133" s="223"/>
      <c r="O133" s="225">
        <f t="shared" si="4"/>
        <v>0</v>
      </c>
      <c r="P133" s="225"/>
      <c r="Q133" s="229"/>
      <c r="R133" s="73"/>
    </row>
    <row r="134" s="7" customFormat="1" ht="15" customHeight="1" spans="1:18">
      <c r="A134" s="212"/>
      <c r="B134" s="213" t="s">
        <v>135</v>
      </c>
      <c r="C134" s="212" t="s">
        <v>21</v>
      </c>
      <c r="D134" s="213"/>
      <c r="E134" s="213" t="s">
        <v>39</v>
      </c>
      <c r="F134" s="213" t="s">
        <v>29</v>
      </c>
      <c r="G134" s="213" t="s">
        <v>26</v>
      </c>
      <c r="H134" s="105"/>
      <c r="I134" s="226"/>
      <c r="J134" s="227"/>
      <c r="K134" s="228">
        <f t="shared" si="3"/>
        <v>0</v>
      </c>
      <c r="L134" s="228"/>
      <c r="M134" s="228"/>
      <c r="N134" s="226"/>
      <c r="O134" s="228">
        <f t="shared" si="4"/>
        <v>0</v>
      </c>
      <c r="P134" s="228"/>
      <c r="Q134" s="228"/>
      <c r="R134" s="73"/>
    </row>
    <row r="135" ht="15" customHeight="1" spans="1:18">
      <c r="A135" s="214">
        <v>69</v>
      </c>
      <c r="B135" s="215" t="s">
        <v>136</v>
      </c>
      <c r="C135" s="214" t="s">
        <v>21</v>
      </c>
      <c r="D135" s="215"/>
      <c r="E135" s="215" t="s">
        <v>137</v>
      </c>
      <c r="F135" s="215" t="s">
        <v>29</v>
      </c>
      <c r="G135" s="215" t="s">
        <v>24</v>
      </c>
      <c r="H135" s="2">
        <v>2</v>
      </c>
      <c r="I135" s="223"/>
      <c r="J135" s="224"/>
      <c r="K135" s="225">
        <f t="shared" si="3"/>
        <v>0</v>
      </c>
      <c r="L135" s="225"/>
      <c r="M135" s="229"/>
      <c r="N135" s="223"/>
      <c r="O135" s="225">
        <f t="shared" si="4"/>
        <v>0</v>
      </c>
      <c r="P135" s="225"/>
      <c r="Q135" s="229"/>
      <c r="R135" s="73"/>
    </row>
    <row r="136" s="7" customFormat="1" ht="15" customHeight="1" spans="1:18">
      <c r="A136" s="212"/>
      <c r="B136" s="213" t="s">
        <v>136</v>
      </c>
      <c r="C136" s="212" t="s">
        <v>21</v>
      </c>
      <c r="D136" s="213"/>
      <c r="E136" s="213" t="s">
        <v>138</v>
      </c>
      <c r="F136" s="213" t="s">
        <v>29</v>
      </c>
      <c r="G136" s="213" t="s">
        <v>37</v>
      </c>
      <c r="H136" s="105"/>
      <c r="I136" s="226"/>
      <c r="J136" s="227"/>
      <c r="K136" s="228">
        <f t="shared" si="3"/>
        <v>0</v>
      </c>
      <c r="L136" s="228"/>
      <c r="M136" s="228"/>
      <c r="N136" s="226"/>
      <c r="O136" s="228">
        <f t="shared" si="4"/>
        <v>0</v>
      </c>
      <c r="P136" s="228"/>
      <c r="Q136" s="228"/>
      <c r="R136" s="73"/>
    </row>
    <row r="137" ht="15" customHeight="1" spans="1:18">
      <c r="A137" s="214">
        <v>70</v>
      </c>
      <c r="B137" s="215" t="s">
        <v>139</v>
      </c>
      <c r="C137" s="214" t="s">
        <v>21</v>
      </c>
      <c r="D137" s="215"/>
      <c r="E137" s="215" t="s">
        <v>137</v>
      </c>
      <c r="F137" s="215" t="s">
        <v>29</v>
      </c>
      <c r="G137" s="215" t="s">
        <v>24</v>
      </c>
      <c r="H137" s="2"/>
      <c r="I137" s="223"/>
      <c r="J137" s="224"/>
      <c r="K137" s="225">
        <f t="shared" si="3"/>
        <v>0</v>
      </c>
      <c r="L137" s="225"/>
      <c r="M137" s="229"/>
      <c r="N137" s="223"/>
      <c r="O137" s="225">
        <f t="shared" si="4"/>
        <v>0</v>
      </c>
      <c r="P137" s="225"/>
      <c r="Q137" s="229"/>
      <c r="R137" s="73"/>
    </row>
    <row r="138" s="7" customFormat="1" ht="15" customHeight="1" spans="1:18">
      <c r="A138" s="212"/>
      <c r="B138" s="213" t="s">
        <v>139</v>
      </c>
      <c r="C138" s="212" t="s">
        <v>21</v>
      </c>
      <c r="D138" s="213"/>
      <c r="E138" s="213" t="s">
        <v>138</v>
      </c>
      <c r="F138" s="213" t="s">
        <v>29</v>
      </c>
      <c r="G138" s="213" t="s">
        <v>37</v>
      </c>
      <c r="H138" s="105"/>
      <c r="I138" s="226"/>
      <c r="J138" s="227"/>
      <c r="K138" s="228">
        <f t="shared" si="3"/>
        <v>0</v>
      </c>
      <c r="L138" s="228"/>
      <c r="M138" s="228"/>
      <c r="N138" s="226"/>
      <c r="O138" s="228">
        <f t="shared" si="4"/>
        <v>0</v>
      </c>
      <c r="P138" s="228"/>
      <c r="Q138" s="228"/>
      <c r="R138" s="73"/>
    </row>
    <row r="139" ht="28.9" customHeight="1" spans="1:18">
      <c r="A139" s="218">
        <v>71</v>
      </c>
      <c r="B139" s="219" t="s">
        <v>140</v>
      </c>
      <c r="C139" s="218" t="s">
        <v>54</v>
      </c>
      <c r="D139" s="219" t="s">
        <v>141</v>
      </c>
      <c r="E139" s="219" t="s">
        <v>39</v>
      </c>
      <c r="F139" s="219" t="s">
        <v>31</v>
      </c>
      <c r="G139" s="219" t="s">
        <v>24</v>
      </c>
      <c r="H139" s="2"/>
      <c r="I139" s="223"/>
      <c r="J139" s="224"/>
      <c r="K139" s="225">
        <f t="shared" si="3"/>
        <v>0</v>
      </c>
      <c r="L139" s="225"/>
      <c r="M139" s="225"/>
      <c r="N139" s="223"/>
      <c r="O139" s="225">
        <f t="shared" si="4"/>
        <v>0</v>
      </c>
      <c r="P139" s="225"/>
      <c r="Q139" s="229"/>
      <c r="R139" s="73"/>
    </row>
    <row r="140" s="7" customFormat="1" ht="29.25" customHeight="1" spans="1:18">
      <c r="A140" s="248"/>
      <c r="B140" s="249" t="s">
        <v>140</v>
      </c>
      <c r="C140" s="248" t="s">
        <v>54</v>
      </c>
      <c r="D140" s="249" t="s">
        <v>141</v>
      </c>
      <c r="E140" s="249" t="s">
        <v>39</v>
      </c>
      <c r="F140" s="249" t="s">
        <v>23</v>
      </c>
      <c r="G140" s="249" t="s">
        <v>26</v>
      </c>
      <c r="H140" s="105"/>
      <c r="I140" s="226"/>
      <c r="J140" s="254"/>
      <c r="K140" s="228">
        <f t="shared" ref="K140:K206" si="5">L140+M140</f>
        <v>0</v>
      </c>
      <c r="L140" s="228"/>
      <c r="M140" s="228"/>
      <c r="N140" s="226"/>
      <c r="O140" s="228">
        <f t="shared" ref="O140:O205" si="6">P140+Q140</f>
        <v>0</v>
      </c>
      <c r="P140" s="228"/>
      <c r="Q140" s="228"/>
      <c r="R140" s="73"/>
    </row>
    <row r="141" ht="26.25" customHeight="1" spans="1:18">
      <c r="A141" s="214">
        <v>72</v>
      </c>
      <c r="B141" s="215" t="s">
        <v>142</v>
      </c>
      <c r="C141" s="214" t="s">
        <v>21</v>
      </c>
      <c r="D141" s="215"/>
      <c r="E141" s="215" t="s">
        <v>39</v>
      </c>
      <c r="F141" s="215" t="s">
        <v>29</v>
      </c>
      <c r="G141" s="215" t="s">
        <v>24</v>
      </c>
      <c r="H141" s="2"/>
      <c r="I141" s="223"/>
      <c r="J141" s="224"/>
      <c r="K141" s="225">
        <f t="shared" si="5"/>
        <v>0</v>
      </c>
      <c r="L141" s="225"/>
      <c r="M141" s="229"/>
      <c r="N141" s="223"/>
      <c r="O141" s="225">
        <f t="shared" si="6"/>
        <v>0</v>
      </c>
      <c r="P141" s="225"/>
      <c r="Q141" s="229"/>
      <c r="R141" s="73"/>
    </row>
    <row r="142" s="7" customFormat="1" ht="15" customHeight="1" spans="1:18">
      <c r="A142" s="212"/>
      <c r="B142" s="213" t="s">
        <v>142</v>
      </c>
      <c r="C142" s="212" t="s">
        <v>21</v>
      </c>
      <c r="D142" s="213"/>
      <c r="E142" s="213" t="s">
        <v>39</v>
      </c>
      <c r="F142" s="213" t="s">
        <v>31</v>
      </c>
      <c r="G142" s="213" t="s">
        <v>26</v>
      </c>
      <c r="H142" s="105"/>
      <c r="I142" s="226"/>
      <c r="J142" s="227"/>
      <c r="K142" s="228">
        <f t="shared" si="5"/>
        <v>0</v>
      </c>
      <c r="L142" s="228"/>
      <c r="M142" s="228"/>
      <c r="N142" s="226"/>
      <c r="O142" s="228">
        <f t="shared" si="6"/>
        <v>0</v>
      </c>
      <c r="P142" s="255"/>
      <c r="Q142" s="228"/>
      <c r="R142" s="73"/>
    </row>
    <row r="143" ht="15" customHeight="1" spans="1:18">
      <c r="A143" s="214">
        <v>73</v>
      </c>
      <c r="B143" s="215" t="s">
        <v>143</v>
      </c>
      <c r="C143" s="214" t="s">
        <v>21</v>
      </c>
      <c r="D143" s="215"/>
      <c r="E143" s="215" t="s">
        <v>39</v>
      </c>
      <c r="F143" s="215" t="s">
        <v>31</v>
      </c>
      <c r="G143" s="215" t="s">
        <v>24</v>
      </c>
      <c r="H143" s="2"/>
      <c r="I143" s="223"/>
      <c r="J143" s="224"/>
      <c r="K143" s="225">
        <f t="shared" si="5"/>
        <v>0</v>
      </c>
      <c r="L143" s="225"/>
      <c r="M143" s="229"/>
      <c r="N143" s="223"/>
      <c r="O143" s="225">
        <f t="shared" si="6"/>
        <v>0</v>
      </c>
      <c r="P143" s="225"/>
      <c r="Q143" s="229"/>
      <c r="R143" s="73"/>
    </row>
    <row r="144" s="9" customFormat="1" ht="15" customHeight="1" spans="1:18">
      <c r="A144" s="214">
        <v>74</v>
      </c>
      <c r="B144" s="215" t="s">
        <v>144</v>
      </c>
      <c r="C144" s="214" t="s">
        <v>21</v>
      </c>
      <c r="D144" s="215"/>
      <c r="E144" s="215" t="s">
        <v>145</v>
      </c>
      <c r="F144" s="215" t="s">
        <v>31</v>
      </c>
      <c r="G144" s="215" t="s">
        <v>24</v>
      </c>
      <c r="H144" s="2"/>
      <c r="I144" s="223"/>
      <c r="J144" s="224"/>
      <c r="K144" s="225">
        <f t="shared" si="5"/>
        <v>0</v>
      </c>
      <c r="L144" s="225"/>
      <c r="M144" s="229"/>
      <c r="N144" s="223"/>
      <c r="O144" s="225">
        <f t="shared" si="6"/>
        <v>0</v>
      </c>
      <c r="P144" s="225"/>
      <c r="Q144" s="229"/>
      <c r="R144" s="73"/>
    </row>
    <row r="145" s="7" customFormat="1" ht="15" customHeight="1" spans="1:18">
      <c r="A145" s="212"/>
      <c r="B145" s="213" t="s">
        <v>144</v>
      </c>
      <c r="C145" s="212" t="s">
        <v>21</v>
      </c>
      <c r="D145" s="213"/>
      <c r="E145" s="213" t="s">
        <v>145</v>
      </c>
      <c r="F145" s="213" t="s">
        <v>31</v>
      </c>
      <c r="G145" s="213" t="s">
        <v>32</v>
      </c>
      <c r="H145" s="105"/>
      <c r="I145" s="230"/>
      <c r="J145" s="227"/>
      <c r="K145" s="228">
        <f t="shared" si="5"/>
        <v>0</v>
      </c>
      <c r="L145" s="228"/>
      <c r="M145" s="228"/>
      <c r="N145" s="230"/>
      <c r="O145" s="228">
        <f t="shared" si="6"/>
        <v>0</v>
      </c>
      <c r="P145" s="228"/>
      <c r="Q145" s="228"/>
      <c r="R145" s="73"/>
    </row>
    <row r="146" ht="15" customHeight="1" spans="1:18">
      <c r="A146" s="211">
        <v>75</v>
      </c>
      <c r="B146" s="210" t="s">
        <v>146</v>
      </c>
      <c r="C146" s="211" t="s">
        <v>21</v>
      </c>
      <c r="D146" s="210"/>
      <c r="E146" s="210" t="s">
        <v>39</v>
      </c>
      <c r="F146" s="210" t="s">
        <v>23</v>
      </c>
      <c r="G146" s="210" t="s">
        <v>24</v>
      </c>
      <c r="H146" s="2"/>
      <c r="I146" s="231"/>
      <c r="J146" s="224"/>
      <c r="K146" s="225">
        <f t="shared" si="5"/>
        <v>0</v>
      </c>
      <c r="L146" s="225"/>
      <c r="M146" s="229"/>
      <c r="N146" s="231"/>
      <c r="O146" s="225">
        <f t="shared" si="6"/>
        <v>0</v>
      </c>
      <c r="P146" s="225"/>
      <c r="Q146" s="229"/>
      <c r="R146" s="73"/>
    </row>
    <row r="147" s="7" customFormat="1" ht="15" customHeight="1" spans="1:18">
      <c r="A147" s="212"/>
      <c r="B147" s="213" t="s">
        <v>146</v>
      </c>
      <c r="C147" s="212" t="s">
        <v>21</v>
      </c>
      <c r="D147" s="213"/>
      <c r="E147" s="213" t="s">
        <v>39</v>
      </c>
      <c r="F147" s="213" t="s">
        <v>29</v>
      </c>
      <c r="G147" s="213" t="s">
        <v>37</v>
      </c>
      <c r="H147" s="105"/>
      <c r="I147" s="226"/>
      <c r="J147" s="227"/>
      <c r="K147" s="228">
        <f t="shared" si="5"/>
        <v>0</v>
      </c>
      <c r="L147" s="228"/>
      <c r="M147" s="228"/>
      <c r="N147" s="226"/>
      <c r="O147" s="228">
        <f t="shared" si="6"/>
        <v>0</v>
      </c>
      <c r="P147" s="228"/>
      <c r="Q147" s="228"/>
      <c r="R147" s="73"/>
    </row>
    <row r="148" s="7" customFormat="1" ht="15" customHeight="1" spans="1:18">
      <c r="A148" s="212"/>
      <c r="B148" s="213" t="s">
        <v>146</v>
      </c>
      <c r="C148" s="212" t="s">
        <v>21</v>
      </c>
      <c r="D148" s="213"/>
      <c r="E148" s="213"/>
      <c r="F148" s="213" t="s">
        <v>29</v>
      </c>
      <c r="G148" s="213" t="s">
        <v>26</v>
      </c>
      <c r="H148" s="105"/>
      <c r="I148" s="226"/>
      <c r="J148" s="227"/>
      <c r="K148" s="228">
        <f t="shared" si="5"/>
        <v>0</v>
      </c>
      <c r="L148" s="228"/>
      <c r="M148" s="228"/>
      <c r="N148" s="226"/>
      <c r="O148" s="228">
        <f t="shared" si="6"/>
        <v>0</v>
      </c>
      <c r="P148" s="228"/>
      <c r="Q148" s="228"/>
      <c r="R148" s="73"/>
    </row>
    <row r="149" ht="15" customHeight="1" spans="1:18">
      <c r="A149" s="211">
        <v>76</v>
      </c>
      <c r="B149" s="210" t="s">
        <v>147</v>
      </c>
      <c r="C149" s="211" t="s">
        <v>21</v>
      </c>
      <c r="D149" s="210"/>
      <c r="E149" s="210" t="s">
        <v>39</v>
      </c>
      <c r="F149" s="210" t="s">
        <v>31</v>
      </c>
      <c r="G149" s="210" t="s">
        <v>24</v>
      </c>
      <c r="H149" s="2"/>
      <c r="I149" s="223"/>
      <c r="J149" s="224"/>
      <c r="K149" s="225">
        <f t="shared" si="5"/>
        <v>0</v>
      </c>
      <c r="L149" s="225"/>
      <c r="M149" s="229"/>
      <c r="N149" s="223"/>
      <c r="O149" s="225">
        <f t="shared" si="6"/>
        <v>0</v>
      </c>
      <c r="P149" s="225"/>
      <c r="Q149" s="229"/>
      <c r="R149" s="73"/>
    </row>
    <row r="150" s="7" customFormat="1" ht="15" customHeight="1" spans="1:18">
      <c r="A150" s="212"/>
      <c r="B150" s="213" t="s">
        <v>147</v>
      </c>
      <c r="C150" s="212" t="s">
        <v>21</v>
      </c>
      <c r="D150" s="213"/>
      <c r="E150" s="213" t="s">
        <v>39</v>
      </c>
      <c r="F150" s="213" t="s">
        <v>148</v>
      </c>
      <c r="G150" s="213" t="s">
        <v>37</v>
      </c>
      <c r="H150" s="105"/>
      <c r="I150" s="226"/>
      <c r="J150" s="227"/>
      <c r="K150" s="228">
        <f t="shared" si="5"/>
        <v>0</v>
      </c>
      <c r="L150" s="228"/>
      <c r="M150" s="228"/>
      <c r="N150" s="226"/>
      <c r="O150" s="228">
        <f t="shared" si="6"/>
        <v>0</v>
      </c>
      <c r="P150" s="228"/>
      <c r="Q150" s="228"/>
      <c r="R150" s="73"/>
    </row>
    <row r="151" s="7" customFormat="1" ht="15" customHeight="1" spans="1:18">
      <c r="A151" s="212"/>
      <c r="B151" s="213" t="s">
        <v>147</v>
      </c>
      <c r="C151" s="212" t="s">
        <v>21</v>
      </c>
      <c r="D151" s="213"/>
      <c r="E151" s="213" t="s">
        <v>39</v>
      </c>
      <c r="F151" s="213" t="s">
        <v>23</v>
      </c>
      <c r="G151" s="213" t="s">
        <v>26</v>
      </c>
      <c r="H151" s="105"/>
      <c r="I151" s="226"/>
      <c r="J151" s="227"/>
      <c r="K151" s="228">
        <f t="shared" si="5"/>
        <v>0</v>
      </c>
      <c r="L151" s="228"/>
      <c r="M151" s="228"/>
      <c r="N151" s="226"/>
      <c r="O151" s="228">
        <f t="shared" si="6"/>
        <v>0</v>
      </c>
      <c r="P151" s="228"/>
      <c r="Q151" s="228"/>
      <c r="R151" s="73"/>
    </row>
    <row r="152" ht="15" customHeight="1" spans="1:18">
      <c r="A152" s="214">
        <v>77</v>
      </c>
      <c r="B152" s="215" t="s">
        <v>149</v>
      </c>
      <c r="C152" s="214" t="s">
        <v>21</v>
      </c>
      <c r="D152" s="215"/>
      <c r="E152" s="215" t="s">
        <v>150</v>
      </c>
      <c r="F152" s="215" t="s">
        <v>31</v>
      </c>
      <c r="G152" s="215" t="s">
        <v>24</v>
      </c>
      <c r="H152" s="2"/>
      <c r="I152" s="223"/>
      <c r="J152" s="224"/>
      <c r="K152" s="225">
        <f t="shared" si="5"/>
        <v>0</v>
      </c>
      <c r="L152" s="225"/>
      <c r="M152" s="229"/>
      <c r="N152" s="223"/>
      <c r="O152" s="225">
        <f t="shared" si="6"/>
        <v>0</v>
      </c>
      <c r="P152" s="225"/>
      <c r="Q152" s="229"/>
      <c r="R152" s="73"/>
    </row>
    <row r="153" s="7" customFormat="1" ht="15" customHeight="1" spans="1:18">
      <c r="A153" s="212"/>
      <c r="B153" s="213" t="s">
        <v>151</v>
      </c>
      <c r="C153" s="212" t="s">
        <v>21</v>
      </c>
      <c r="D153" s="213"/>
      <c r="E153" s="213" t="s">
        <v>150</v>
      </c>
      <c r="F153" s="213" t="s">
        <v>31</v>
      </c>
      <c r="G153" s="213" t="s">
        <v>44</v>
      </c>
      <c r="H153" s="105"/>
      <c r="I153" s="226"/>
      <c r="J153" s="227"/>
      <c r="K153" s="228">
        <f t="shared" si="5"/>
        <v>0</v>
      </c>
      <c r="L153" s="228"/>
      <c r="M153" s="228"/>
      <c r="N153" s="226"/>
      <c r="O153" s="228">
        <f t="shared" si="6"/>
        <v>0</v>
      </c>
      <c r="P153" s="228"/>
      <c r="Q153" s="228"/>
      <c r="R153" s="73"/>
    </row>
    <row r="154" s="7" customFormat="1" ht="15" customHeight="1" spans="1:18">
      <c r="A154" s="212"/>
      <c r="B154" s="213" t="s">
        <v>151</v>
      </c>
      <c r="C154" s="212" t="s">
        <v>21</v>
      </c>
      <c r="D154" s="213"/>
      <c r="E154" s="213" t="s">
        <v>150</v>
      </c>
      <c r="F154" s="213" t="s">
        <v>23</v>
      </c>
      <c r="G154" s="213" t="s">
        <v>37</v>
      </c>
      <c r="H154" s="105"/>
      <c r="I154" s="230"/>
      <c r="J154" s="227"/>
      <c r="K154" s="228">
        <f t="shared" si="5"/>
        <v>0</v>
      </c>
      <c r="L154" s="228"/>
      <c r="M154" s="228"/>
      <c r="N154" s="230"/>
      <c r="O154" s="228">
        <f t="shared" si="6"/>
        <v>0</v>
      </c>
      <c r="P154" s="228"/>
      <c r="Q154" s="228"/>
      <c r="R154" s="73"/>
    </row>
    <row r="155" ht="15" customHeight="1" spans="1:18">
      <c r="A155" s="214">
        <v>78</v>
      </c>
      <c r="B155" s="215" t="s">
        <v>152</v>
      </c>
      <c r="C155" s="214" t="s">
        <v>21</v>
      </c>
      <c r="D155" s="215"/>
      <c r="E155" s="215" t="s">
        <v>39</v>
      </c>
      <c r="F155" s="215" t="s">
        <v>153</v>
      </c>
      <c r="G155" s="215" t="s">
        <v>24</v>
      </c>
      <c r="H155" s="2"/>
      <c r="I155" s="223"/>
      <c r="J155" s="224"/>
      <c r="K155" s="225">
        <f t="shared" si="5"/>
        <v>0</v>
      </c>
      <c r="L155" s="225"/>
      <c r="M155" s="229"/>
      <c r="N155" s="223"/>
      <c r="O155" s="225">
        <f t="shared" si="6"/>
        <v>0</v>
      </c>
      <c r="P155" s="225"/>
      <c r="Q155" s="229"/>
      <c r="R155" s="73"/>
    </row>
    <row r="156" s="7" customFormat="1" ht="15" customHeight="1" spans="1:18">
      <c r="A156" s="212"/>
      <c r="B156" s="213" t="s">
        <v>152</v>
      </c>
      <c r="C156" s="212" t="s">
        <v>21</v>
      </c>
      <c r="D156" s="213"/>
      <c r="E156" s="213" t="s">
        <v>39</v>
      </c>
      <c r="F156" s="213" t="s">
        <v>31</v>
      </c>
      <c r="G156" s="213" t="s">
        <v>37</v>
      </c>
      <c r="H156" s="105"/>
      <c r="I156" s="226"/>
      <c r="J156" s="227"/>
      <c r="K156" s="228">
        <f t="shared" si="5"/>
        <v>0</v>
      </c>
      <c r="L156" s="228"/>
      <c r="M156" s="228"/>
      <c r="N156" s="226"/>
      <c r="O156" s="228">
        <f t="shared" si="6"/>
        <v>0</v>
      </c>
      <c r="P156" s="228"/>
      <c r="Q156" s="228"/>
      <c r="R156" s="73"/>
    </row>
    <row r="157" s="7" customFormat="1" ht="15" customHeight="1" spans="1:18">
      <c r="A157" s="212"/>
      <c r="B157" s="213" t="s">
        <v>152</v>
      </c>
      <c r="C157" s="212" t="s">
        <v>21</v>
      </c>
      <c r="D157" s="213"/>
      <c r="E157" s="213" t="s">
        <v>39</v>
      </c>
      <c r="F157" s="213" t="s">
        <v>154</v>
      </c>
      <c r="G157" s="213" t="s">
        <v>26</v>
      </c>
      <c r="H157" s="105"/>
      <c r="I157" s="226"/>
      <c r="J157" s="227"/>
      <c r="K157" s="228">
        <f t="shared" si="5"/>
        <v>0</v>
      </c>
      <c r="L157" s="228"/>
      <c r="M157" s="228"/>
      <c r="N157" s="226"/>
      <c r="O157" s="228">
        <f t="shared" si="6"/>
        <v>0</v>
      </c>
      <c r="P157" s="228"/>
      <c r="Q157" s="228"/>
      <c r="R157" s="73"/>
    </row>
    <row r="158" s="7" customFormat="1" ht="15" customHeight="1" spans="1:18">
      <c r="A158" s="212"/>
      <c r="B158" s="213" t="s">
        <v>152</v>
      </c>
      <c r="C158" s="212" t="s">
        <v>21</v>
      </c>
      <c r="D158" s="213"/>
      <c r="E158" s="216" t="s">
        <v>39</v>
      </c>
      <c r="F158" s="213" t="s">
        <v>155</v>
      </c>
      <c r="G158" s="216" t="s">
        <v>32</v>
      </c>
      <c r="H158" s="250"/>
      <c r="I158" s="226"/>
      <c r="J158" s="227"/>
      <c r="K158" s="228">
        <f t="shared" si="5"/>
        <v>0</v>
      </c>
      <c r="L158" s="228"/>
      <c r="M158" s="228"/>
      <c r="N158" s="226"/>
      <c r="O158" s="228">
        <f t="shared" si="6"/>
        <v>0</v>
      </c>
      <c r="P158" s="228"/>
      <c r="Q158" s="228"/>
      <c r="R158" s="73"/>
    </row>
    <row r="159" ht="15" customHeight="1" spans="1:18">
      <c r="A159" s="214">
        <v>79</v>
      </c>
      <c r="B159" s="215" t="s">
        <v>156</v>
      </c>
      <c r="C159" s="214" t="s">
        <v>21</v>
      </c>
      <c r="D159" s="215"/>
      <c r="E159" s="215" t="s">
        <v>39</v>
      </c>
      <c r="F159" s="215" t="s">
        <v>157</v>
      </c>
      <c r="G159" s="215" t="s">
        <v>24</v>
      </c>
      <c r="H159" s="2"/>
      <c r="I159" s="223"/>
      <c r="J159" s="224"/>
      <c r="K159" s="225">
        <f t="shared" si="5"/>
        <v>0</v>
      </c>
      <c r="L159" s="225"/>
      <c r="M159" s="229"/>
      <c r="N159" s="223"/>
      <c r="O159" s="225">
        <f t="shared" si="6"/>
        <v>0</v>
      </c>
      <c r="P159" s="225"/>
      <c r="Q159" s="229"/>
      <c r="R159" s="73"/>
    </row>
    <row r="160" ht="15" customHeight="1" spans="1:18">
      <c r="A160" s="214">
        <v>80</v>
      </c>
      <c r="B160" s="215" t="s">
        <v>158</v>
      </c>
      <c r="C160" s="214" t="s">
        <v>21</v>
      </c>
      <c r="D160" s="215"/>
      <c r="E160" s="215" t="s">
        <v>39</v>
      </c>
      <c r="F160" s="215" t="s">
        <v>159</v>
      </c>
      <c r="G160" s="215" t="s">
        <v>24</v>
      </c>
      <c r="H160" s="2"/>
      <c r="I160" s="223"/>
      <c r="J160" s="224"/>
      <c r="K160" s="225">
        <f t="shared" si="5"/>
        <v>0</v>
      </c>
      <c r="L160" s="225"/>
      <c r="M160" s="229"/>
      <c r="N160" s="223"/>
      <c r="O160" s="225">
        <f t="shared" si="6"/>
        <v>0</v>
      </c>
      <c r="P160" s="225"/>
      <c r="Q160" s="229"/>
      <c r="R160" s="73"/>
    </row>
    <row r="161" ht="15" customHeight="1" spans="1:18">
      <c r="A161" s="214">
        <v>81</v>
      </c>
      <c r="B161" s="215" t="s">
        <v>160</v>
      </c>
      <c r="C161" s="214" t="s">
        <v>21</v>
      </c>
      <c r="D161" s="215"/>
      <c r="E161" s="215" t="s">
        <v>39</v>
      </c>
      <c r="F161" s="215" t="s">
        <v>29</v>
      </c>
      <c r="G161" s="215" t="s">
        <v>24</v>
      </c>
      <c r="H161" s="2"/>
      <c r="I161" s="223"/>
      <c r="J161" s="224"/>
      <c r="K161" s="225">
        <f t="shared" si="5"/>
        <v>0</v>
      </c>
      <c r="L161" s="225"/>
      <c r="M161" s="229"/>
      <c r="N161" s="223"/>
      <c r="O161" s="225">
        <f t="shared" si="6"/>
        <v>0</v>
      </c>
      <c r="P161" s="225"/>
      <c r="Q161" s="229"/>
      <c r="R161" s="73"/>
    </row>
    <row r="162" ht="24.6" customHeight="1" spans="1:18">
      <c r="A162" s="218">
        <v>82</v>
      </c>
      <c r="B162" s="219" t="s">
        <v>161</v>
      </c>
      <c r="C162" s="218" t="s">
        <v>50</v>
      </c>
      <c r="D162" s="219" t="s">
        <v>162</v>
      </c>
      <c r="E162" s="219" t="s">
        <v>39</v>
      </c>
      <c r="F162" s="215" t="s">
        <v>163</v>
      </c>
      <c r="G162" s="219" t="s">
        <v>24</v>
      </c>
      <c r="H162" s="2"/>
      <c r="I162" s="223"/>
      <c r="J162" s="224"/>
      <c r="K162" s="225">
        <f t="shared" si="5"/>
        <v>0</v>
      </c>
      <c r="L162" s="225"/>
      <c r="M162" s="229"/>
      <c r="N162" s="223"/>
      <c r="O162" s="225">
        <f t="shared" si="6"/>
        <v>0</v>
      </c>
      <c r="P162" s="225"/>
      <c r="Q162" s="229"/>
      <c r="R162" s="73"/>
    </row>
    <row r="163" s="7" customFormat="1" ht="29.25" customHeight="1" spans="1:18">
      <c r="A163" s="248"/>
      <c r="B163" s="249" t="s">
        <v>161</v>
      </c>
      <c r="C163" s="248" t="s">
        <v>50</v>
      </c>
      <c r="D163" s="249" t="s">
        <v>162</v>
      </c>
      <c r="E163" s="249" t="s">
        <v>39</v>
      </c>
      <c r="F163" s="249" t="s">
        <v>31</v>
      </c>
      <c r="G163" s="249" t="s">
        <v>26</v>
      </c>
      <c r="H163" s="105"/>
      <c r="I163" s="226"/>
      <c r="J163" s="227"/>
      <c r="K163" s="228">
        <f t="shared" si="5"/>
        <v>0</v>
      </c>
      <c r="L163" s="228"/>
      <c r="M163" s="228"/>
      <c r="N163" s="226"/>
      <c r="O163" s="228">
        <f t="shared" si="6"/>
        <v>0</v>
      </c>
      <c r="P163" s="228"/>
      <c r="Q163" s="228"/>
      <c r="R163" s="73"/>
    </row>
    <row r="164" ht="26.25" customHeight="1" spans="1:18">
      <c r="A164" s="251">
        <v>83</v>
      </c>
      <c r="B164" s="252" t="s">
        <v>164</v>
      </c>
      <c r="C164" s="251" t="s">
        <v>21</v>
      </c>
      <c r="D164" s="252"/>
      <c r="E164" s="252" t="s">
        <v>22</v>
      </c>
      <c r="F164" s="252" t="s">
        <v>29</v>
      </c>
      <c r="G164" s="252" t="s">
        <v>24</v>
      </c>
      <c r="H164" s="5"/>
      <c r="I164" s="223"/>
      <c r="J164" s="224"/>
      <c r="K164" s="225">
        <f t="shared" si="5"/>
        <v>0</v>
      </c>
      <c r="L164" s="256"/>
      <c r="M164" s="257"/>
      <c r="N164" s="223"/>
      <c r="O164" s="225">
        <f t="shared" si="6"/>
        <v>0</v>
      </c>
      <c r="P164" s="256"/>
      <c r="Q164" s="257"/>
      <c r="R164" s="73"/>
    </row>
    <row r="165" ht="15.75" customHeight="1" spans="1:18">
      <c r="A165" s="214">
        <v>84</v>
      </c>
      <c r="B165" s="215" t="s">
        <v>165</v>
      </c>
      <c r="C165" s="214" t="s">
        <v>21</v>
      </c>
      <c r="D165" s="215"/>
      <c r="E165" s="215" t="s">
        <v>39</v>
      </c>
      <c r="F165" s="252" t="s">
        <v>29</v>
      </c>
      <c r="G165" s="215" t="s">
        <v>24</v>
      </c>
      <c r="H165" s="2"/>
      <c r="I165" s="223"/>
      <c r="J165" s="224"/>
      <c r="K165" s="225">
        <f t="shared" si="5"/>
        <v>0</v>
      </c>
      <c r="L165" s="225"/>
      <c r="M165" s="229"/>
      <c r="N165" s="223"/>
      <c r="O165" s="225">
        <f t="shared" si="6"/>
        <v>0</v>
      </c>
      <c r="P165" s="225"/>
      <c r="Q165" s="229"/>
      <c r="R165" s="73"/>
    </row>
    <row r="166" ht="15" customHeight="1" spans="1:18">
      <c r="A166" s="214">
        <v>85</v>
      </c>
      <c r="B166" s="215" t="s">
        <v>166</v>
      </c>
      <c r="C166" s="214" t="s">
        <v>21</v>
      </c>
      <c r="D166" s="215"/>
      <c r="E166" s="215" t="s">
        <v>39</v>
      </c>
      <c r="F166" s="252" t="s">
        <v>29</v>
      </c>
      <c r="G166" s="215" t="s">
        <v>24</v>
      </c>
      <c r="H166" s="2"/>
      <c r="I166" s="223"/>
      <c r="J166" s="224"/>
      <c r="K166" s="225">
        <f t="shared" si="5"/>
        <v>0</v>
      </c>
      <c r="L166" s="225"/>
      <c r="M166" s="229"/>
      <c r="N166" s="223"/>
      <c r="O166" s="225">
        <f t="shared" si="6"/>
        <v>0</v>
      </c>
      <c r="P166" s="225"/>
      <c r="Q166" s="229"/>
      <c r="R166" s="73"/>
    </row>
    <row r="167" s="7" customFormat="1" ht="15" customHeight="1" spans="1:18">
      <c r="A167" s="212"/>
      <c r="B167" s="213" t="s">
        <v>166</v>
      </c>
      <c r="C167" s="212" t="s">
        <v>21</v>
      </c>
      <c r="D167" s="213"/>
      <c r="E167" s="213" t="s">
        <v>39</v>
      </c>
      <c r="F167" s="213" t="s">
        <v>31</v>
      </c>
      <c r="G167" s="213" t="s">
        <v>26</v>
      </c>
      <c r="H167" s="105"/>
      <c r="I167" s="226"/>
      <c r="J167" s="227"/>
      <c r="K167" s="228">
        <f t="shared" si="5"/>
        <v>0</v>
      </c>
      <c r="L167" s="228"/>
      <c r="M167" s="228"/>
      <c r="N167" s="226"/>
      <c r="O167" s="228">
        <f t="shared" si="6"/>
        <v>0</v>
      </c>
      <c r="P167" s="228"/>
      <c r="Q167" s="228"/>
      <c r="R167" s="73"/>
    </row>
    <row r="168" ht="15" customHeight="1" spans="1:18">
      <c r="A168" s="211">
        <v>86</v>
      </c>
      <c r="B168" s="210" t="s">
        <v>167</v>
      </c>
      <c r="C168" s="211" t="s">
        <v>21</v>
      </c>
      <c r="D168" s="210"/>
      <c r="E168" s="210" t="s">
        <v>22</v>
      </c>
      <c r="F168" s="210" t="s">
        <v>29</v>
      </c>
      <c r="G168" s="210" t="s">
        <v>24</v>
      </c>
      <c r="H168" s="2"/>
      <c r="I168" s="223"/>
      <c r="J168" s="224"/>
      <c r="K168" s="225">
        <f t="shared" si="5"/>
        <v>0</v>
      </c>
      <c r="L168" s="225"/>
      <c r="M168" s="229"/>
      <c r="N168" s="223">
        <v>6</v>
      </c>
      <c r="O168" s="225">
        <f t="shared" si="6"/>
        <v>0</v>
      </c>
      <c r="P168" s="225"/>
      <c r="Q168" s="229"/>
      <c r="R168" s="73"/>
    </row>
    <row r="169" s="7" customFormat="1" ht="15" customHeight="1" spans="1:18">
      <c r="A169" s="212"/>
      <c r="B169" s="213" t="s">
        <v>167</v>
      </c>
      <c r="C169" s="212" t="s">
        <v>21</v>
      </c>
      <c r="D169" s="213"/>
      <c r="E169" s="213" t="s">
        <v>39</v>
      </c>
      <c r="F169" s="213" t="s">
        <v>25</v>
      </c>
      <c r="G169" s="213" t="s">
        <v>26</v>
      </c>
      <c r="H169" s="105"/>
      <c r="I169" s="226"/>
      <c r="J169" s="227"/>
      <c r="K169" s="228">
        <f t="shared" si="5"/>
        <v>0</v>
      </c>
      <c r="L169" s="228"/>
      <c r="M169" s="228"/>
      <c r="N169" s="226">
        <v>2</v>
      </c>
      <c r="O169" s="228">
        <f t="shared" si="6"/>
        <v>0</v>
      </c>
      <c r="P169" s="228"/>
      <c r="Q169" s="228"/>
      <c r="R169" s="73"/>
    </row>
    <row r="170" s="7" customFormat="1" ht="15" customHeight="1" spans="1:18">
      <c r="A170" s="212">
        <v>87</v>
      </c>
      <c r="B170" s="213" t="s">
        <v>168</v>
      </c>
      <c r="C170" s="212" t="s">
        <v>21</v>
      </c>
      <c r="D170" s="213"/>
      <c r="E170" s="213" t="s">
        <v>39</v>
      </c>
      <c r="F170" s="213" t="s">
        <v>23</v>
      </c>
      <c r="G170" s="213" t="s">
        <v>26</v>
      </c>
      <c r="H170" s="105"/>
      <c r="I170" s="226"/>
      <c r="J170" s="227"/>
      <c r="K170" s="228">
        <f t="shared" si="5"/>
        <v>0</v>
      </c>
      <c r="L170" s="228"/>
      <c r="M170" s="228"/>
      <c r="N170" s="226"/>
      <c r="O170" s="228">
        <f t="shared" si="6"/>
        <v>0</v>
      </c>
      <c r="P170" s="228"/>
      <c r="Q170" s="228"/>
      <c r="R170" s="73"/>
    </row>
    <row r="171" ht="15" customHeight="1" spans="1:18">
      <c r="A171" s="211">
        <v>88</v>
      </c>
      <c r="B171" s="210" t="s">
        <v>169</v>
      </c>
      <c r="C171" s="211" t="s">
        <v>21</v>
      </c>
      <c r="D171" s="210"/>
      <c r="E171" s="210" t="s">
        <v>170</v>
      </c>
      <c r="F171" s="210" t="s">
        <v>23</v>
      </c>
      <c r="G171" s="210" t="s">
        <v>24</v>
      </c>
      <c r="H171" s="2"/>
      <c r="I171" s="223"/>
      <c r="J171" s="224"/>
      <c r="K171" s="225">
        <f t="shared" si="5"/>
        <v>0</v>
      </c>
      <c r="L171" s="225"/>
      <c r="M171" s="229"/>
      <c r="N171" s="223"/>
      <c r="O171" s="225">
        <f t="shared" si="6"/>
        <v>0</v>
      </c>
      <c r="P171" s="225"/>
      <c r="Q171" s="229"/>
      <c r="R171" s="73"/>
    </row>
    <row r="172" s="7" customFormat="1" ht="15" customHeight="1" spans="1:18">
      <c r="A172" s="212"/>
      <c r="B172" s="213" t="s">
        <v>169</v>
      </c>
      <c r="C172" s="212" t="s">
        <v>21</v>
      </c>
      <c r="D172" s="213"/>
      <c r="E172" s="213" t="s">
        <v>170</v>
      </c>
      <c r="F172" s="213" t="s">
        <v>29</v>
      </c>
      <c r="G172" s="213" t="s">
        <v>37</v>
      </c>
      <c r="H172" s="105"/>
      <c r="I172" s="226"/>
      <c r="J172" s="227"/>
      <c r="K172" s="228">
        <f t="shared" si="5"/>
        <v>0</v>
      </c>
      <c r="L172" s="228"/>
      <c r="M172" s="228"/>
      <c r="N172" s="226"/>
      <c r="O172" s="228">
        <f t="shared" si="6"/>
        <v>0</v>
      </c>
      <c r="P172" s="228"/>
      <c r="Q172" s="228"/>
      <c r="R172" s="73"/>
    </row>
    <row r="173" s="7" customFormat="1" ht="15" customHeight="1" spans="1:18">
      <c r="A173" s="212"/>
      <c r="B173" s="213" t="s">
        <v>169</v>
      </c>
      <c r="C173" s="212" t="s">
        <v>21</v>
      </c>
      <c r="D173" s="213"/>
      <c r="E173" s="213" t="s">
        <v>170</v>
      </c>
      <c r="F173" s="213" t="s">
        <v>29</v>
      </c>
      <c r="G173" s="213" t="s">
        <v>32</v>
      </c>
      <c r="H173" s="105"/>
      <c r="I173" s="226"/>
      <c r="J173" s="227"/>
      <c r="K173" s="228">
        <f t="shared" si="5"/>
        <v>0</v>
      </c>
      <c r="L173" s="228"/>
      <c r="M173" s="228"/>
      <c r="N173" s="226"/>
      <c r="O173" s="228">
        <f t="shared" si="6"/>
        <v>0</v>
      </c>
      <c r="P173" s="228"/>
      <c r="Q173" s="228"/>
      <c r="R173" s="73"/>
    </row>
    <row r="174" s="7" customFormat="1" ht="15" customHeight="1" spans="1:18">
      <c r="A174" s="212">
        <v>89</v>
      </c>
      <c r="B174" s="213" t="s">
        <v>171</v>
      </c>
      <c r="C174" s="212" t="s">
        <v>21</v>
      </c>
      <c r="D174" s="213"/>
      <c r="E174" s="213" t="s">
        <v>22</v>
      </c>
      <c r="F174" s="213" t="s">
        <v>23</v>
      </c>
      <c r="G174" s="213" t="s">
        <v>37</v>
      </c>
      <c r="H174" s="105"/>
      <c r="I174" s="226"/>
      <c r="J174" s="227"/>
      <c r="K174" s="228">
        <f t="shared" si="5"/>
        <v>0</v>
      </c>
      <c r="L174" s="228"/>
      <c r="M174" s="228"/>
      <c r="N174" s="226"/>
      <c r="O174" s="228">
        <f t="shared" si="6"/>
        <v>0</v>
      </c>
      <c r="P174" s="228"/>
      <c r="Q174" s="228"/>
      <c r="R174" s="73"/>
    </row>
    <row r="175" s="7" customFormat="1" ht="15" customHeight="1" spans="1:18">
      <c r="A175" s="212"/>
      <c r="B175" s="213" t="s">
        <v>171</v>
      </c>
      <c r="C175" s="212" t="s">
        <v>21</v>
      </c>
      <c r="D175" s="213"/>
      <c r="E175" s="213" t="s">
        <v>39</v>
      </c>
      <c r="F175" s="213" t="s">
        <v>23</v>
      </c>
      <c r="G175" s="213" t="s">
        <v>26</v>
      </c>
      <c r="H175" s="105"/>
      <c r="I175" s="226"/>
      <c r="J175" s="227"/>
      <c r="K175" s="228">
        <f t="shared" si="5"/>
        <v>0</v>
      </c>
      <c r="L175" s="228"/>
      <c r="M175" s="228"/>
      <c r="N175" s="226">
        <v>1</v>
      </c>
      <c r="O175" s="228">
        <f t="shared" si="6"/>
        <v>0</v>
      </c>
      <c r="P175" s="228"/>
      <c r="Q175" s="228"/>
      <c r="R175" s="73"/>
    </row>
    <row r="176" ht="24.75" customHeight="1" spans="1:18">
      <c r="A176" s="218">
        <v>90</v>
      </c>
      <c r="B176" s="219" t="s">
        <v>172</v>
      </c>
      <c r="C176" s="218" t="s">
        <v>50</v>
      </c>
      <c r="D176" s="219" t="s">
        <v>173</v>
      </c>
      <c r="E176" s="219" t="s">
        <v>39</v>
      </c>
      <c r="F176" s="219" t="s">
        <v>23</v>
      </c>
      <c r="G176" s="219" t="s">
        <v>24</v>
      </c>
      <c r="H176" s="2"/>
      <c r="I176" s="223"/>
      <c r="J176" s="224"/>
      <c r="K176" s="225">
        <f t="shared" si="5"/>
        <v>0</v>
      </c>
      <c r="L176" s="225"/>
      <c r="M176" s="229"/>
      <c r="N176" s="223"/>
      <c r="O176" s="225">
        <f t="shared" si="6"/>
        <v>0</v>
      </c>
      <c r="P176" s="225"/>
      <c r="Q176" s="229"/>
      <c r="R176" s="73"/>
    </row>
    <row r="177" ht="24.75" customHeight="1" spans="1:18">
      <c r="A177" s="218">
        <v>91</v>
      </c>
      <c r="B177" s="219" t="s">
        <v>174</v>
      </c>
      <c r="C177" s="218" t="s">
        <v>21</v>
      </c>
      <c r="D177" s="219"/>
      <c r="E177" s="219" t="s">
        <v>39</v>
      </c>
      <c r="F177" s="219" t="s">
        <v>29</v>
      </c>
      <c r="G177" s="219" t="s">
        <v>24</v>
      </c>
      <c r="H177" s="2"/>
      <c r="I177" s="223"/>
      <c r="J177" s="224"/>
      <c r="K177" s="225">
        <f t="shared" si="5"/>
        <v>0</v>
      </c>
      <c r="L177" s="225"/>
      <c r="M177" s="229"/>
      <c r="N177" s="223"/>
      <c r="O177" s="225">
        <f t="shared" si="6"/>
        <v>0</v>
      </c>
      <c r="P177" s="225"/>
      <c r="Q177" s="229"/>
      <c r="R177" s="73"/>
    </row>
    <row r="178" s="7" customFormat="1" ht="24.75" customHeight="1" spans="1:18">
      <c r="A178" s="248"/>
      <c r="B178" s="249" t="s">
        <v>174</v>
      </c>
      <c r="C178" s="248" t="s">
        <v>21</v>
      </c>
      <c r="D178" s="249"/>
      <c r="E178" s="249" t="s">
        <v>175</v>
      </c>
      <c r="F178" s="249" t="s">
        <v>23</v>
      </c>
      <c r="G178" s="249" t="s">
        <v>44</v>
      </c>
      <c r="H178" s="105"/>
      <c r="I178" s="226"/>
      <c r="J178" s="227"/>
      <c r="K178" s="228">
        <f t="shared" si="5"/>
        <v>0</v>
      </c>
      <c r="L178" s="228"/>
      <c r="M178" s="228"/>
      <c r="N178" s="226"/>
      <c r="O178" s="228">
        <f t="shared" si="6"/>
        <v>0</v>
      </c>
      <c r="P178" s="228"/>
      <c r="Q178" s="228"/>
      <c r="R178" s="73"/>
    </row>
    <row r="179" s="9" customFormat="1" ht="38.45" customHeight="1" spans="1:18">
      <c r="A179" s="218">
        <v>92</v>
      </c>
      <c r="B179" s="219" t="s">
        <v>176</v>
      </c>
      <c r="C179" s="218" t="s">
        <v>21</v>
      </c>
      <c r="D179" s="219"/>
      <c r="E179" s="219" t="s">
        <v>39</v>
      </c>
      <c r="F179" s="219" t="s">
        <v>23</v>
      </c>
      <c r="G179" s="219" t="s">
        <v>24</v>
      </c>
      <c r="H179" s="2"/>
      <c r="I179" s="223"/>
      <c r="J179" s="224"/>
      <c r="K179" s="225">
        <f t="shared" si="5"/>
        <v>0</v>
      </c>
      <c r="L179" s="225"/>
      <c r="M179" s="229"/>
      <c r="N179" s="223"/>
      <c r="O179" s="225">
        <f t="shared" si="6"/>
        <v>0</v>
      </c>
      <c r="P179" s="225"/>
      <c r="Q179" s="229"/>
      <c r="R179" s="73"/>
    </row>
    <row r="180" s="9" customFormat="1" ht="38.45" customHeight="1" spans="1:18">
      <c r="A180" s="214">
        <v>93</v>
      </c>
      <c r="B180" s="215" t="s">
        <v>177</v>
      </c>
      <c r="C180" s="214" t="s">
        <v>21</v>
      </c>
      <c r="D180" s="215"/>
      <c r="E180" s="215" t="s">
        <v>63</v>
      </c>
      <c r="F180" s="219" t="s">
        <v>23</v>
      </c>
      <c r="G180" s="215" t="s">
        <v>24</v>
      </c>
      <c r="H180" s="2"/>
      <c r="I180" s="223"/>
      <c r="J180" s="232"/>
      <c r="K180" s="225">
        <f t="shared" si="5"/>
        <v>0</v>
      </c>
      <c r="L180" s="225"/>
      <c r="M180" s="229"/>
      <c r="N180" s="223"/>
      <c r="O180" s="225">
        <f t="shared" si="6"/>
        <v>0</v>
      </c>
      <c r="P180" s="225"/>
      <c r="Q180" s="229"/>
      <c r="R180" s="73"/>
    </row>
    <row r="181" s="7" customFormat="1" ht="15.75" customHeight="1" spans="1:18">
      <c r="A181" s="212"/>
      <c r="B181" s="213" t="s">
        <v>177</v>
      </c>
      <c r="C181" s="212" t="s">
        <v>21</v>
      </c>
      <c r="D181" s="213"/>
      <c r="E181" s="213" t="s">
        <v>63</v>
      </c>
      <c r="F181" s="213" t="s">
        <v>29</v>
      </c>
      <c r="G181" s="213" t="s">
        <v>32</v>
      </c>
      <c r="H181" s="105"/>
      <c r="I181" s="230"/>
      <c r="J181" s="227"/>
      <c r="K181" s="228">
        <f t="shared" si="5"/>
        <v>0</v>
      </c>
      <c r="L181" s="228"/>
      <c r="M181" s="228"/>
      <c r="N181" s="230"/>
      <c r="O181" s="228">
        <f t="shared" si="6"/>
        <v>0</v>
      </c>
      <c r="P181" s="228"/>
      <c r="Q181" s="228"/>
      <c r="R181" s="73"/>
    </row>
    <row r="182" ht="16.5" customHeight="1" spans="1:18">
      <c r="A182" s="214">
        <v>94</v>
      </c>
      <c r="B182" s="215" t="s">
        <v>178</v>
      </c>
      <c r="C182" s="214" t="s">
        <v>21</v>
      </c>
      <c r="D182" s="215"/>
      <c r="E182" s="215" t="s">
        <v>39</v>
      </c>
      <c r="F182" s="215" t="s">
        <v>23</v>
      </c>
      <c r="G182" s="215" t="s">
        <v>24</v>
      </c>
      <c r="H182" s="2"/>
      <c r="I182" s="223"/>
      <c r="J182" s="224"/>
      <c r="K182" s="225">
        <f t="shared" si="5"/>
        <v>0</v>
      </c>
      <c r="L182" s="225"/>
      <c r="M182" s="229"/>
      <c r="N182" s="223"/>
      <c r="O182" s="225">
        <f t="shared" si="6"/>
        <v>0</v>
      </c>
      <c r="P182" s="225"/>
      <c r="Q182" s="229"/>
      <c r="R182" s="73"/>
    </row>
    <row r="183" s="7" customFormat="1" ht="16.5" customHeight="1" spans="1:18">
      <c r="A183" s="212"/>
      <c r="B183" s="213" t="s">
        <v>178</v>
      </c>
      <c r="C183" s="212" t="s">
        <v>21</v>
      </c>
      <c r="D183" s="213"/>
      <c r="E183" s="213" t="s">
        <v>39</v>
      </c>
      <c r="F183" s="213" t="s">
        <v>29</v>
      </c>
      <c r="G183" s="213" t="s">
        <v>26</v>
      </c>
      <c r="H183" s="105"/>
      <c r="I183" s="226"/>
      <c r="J183" s="227"/>
      <c r="K183" s="228">
        <f t="shared" si="5"/>
        <v>0</v>
      </c>
      <c r="L183" s="228"/>
      <c r="M183" s="228"/>
      <c r="N183" s="226"/>
      <c r="O183" s="228">
        <f t="shared" si="6"/>
        <v>0</v>
      </c>
      <c r="P183" s="228"/>
      <c r="Q183" s="228"/>
      <c r="R183" s="73"/>
    </row>
    <row r="184" s="9" customFormat="1" ht="16.5" customHeight="1" spans="1:18">
      <c r="A184" s="214">
        <v>95</v>
      </c>
      <c r="B184" s="215" t="s">
        <v>179</v>
      </c>
      <c r="C184" s="214" t="s">
        <v>21</v>
      </c>
      <c r="D184" s="215"/>
      <c r="E184" s="215" t="s">
        <v>22</v>
      </c>
      <c r="F184" s="215" t="s">
        <v>180</v>
      </c>
      <c r="G184" s="215" t="s">
        <v>24</v>
      </c>
      <c r="H184" s="2">
        <v>2</v>
      </c>
      <c r="I184" s="223"/>
      <c r="J184" s="224"/>
      <c r="K184" s="225">
        <f t="shared" si="5"/>
        <v>0</v>
      </c>
      <c r="L184" s="225"/>
      <c r="M184" s="229"/>
      <c r="N184" s="223"/>
      <c r="O184" s="225">
        <f t="shared" si="6"/>
        <v>0</v>
      </c>
      <c r="P184" s="225"/>
      <c r="Q184" s="229"/>
      <c r="R184" s="73"/>
    </row>
    <row r="185" ht="23.45" customHeight="1" spans="1:18">
      <c r="A185" s="218">
        <v>96</v>
      </c>
      <c r="B185" s="219" t="s">
        <v>181</v>
      </c>
      <c r="C185" s="218" t="s">
        <v>54</v>
      </c>
      <c r="D185" s="219" t="s">
        <v>182</v>
      </c>
      <c r="E185" s="219" t="s">
        <v>39</v>
      </c>
      <c r="F185" s="219" t="s">
        <v>23</v>
      </c>
      <c r="G185" s="219" t="s">
        <v>24</v>
      </c>
      <c r="H185" s="2">
        <v>1</v>
      </c>
      <c r="I185" s="223"/>
      <c r="J185" s="224"/>
      <c r="K185" s="225">
        <f t="shared" si="5"/>
        <v>0</v>
      </c>
      <c r="L185" s="225"/>
      <c r="M185" s="229"/>
      <c r="N185" s="223"/>
      <c r="O185" s="225">
        <f t="shared" si="6"/>
        <v>0</v>
      </c>
      <c r="P185" s="225"/>
      <c r="Q185" s="229"/>
      <c r="R185" s="73"/>
    </row>
    <row r="186" s="7" customFormat="1" ht="27" customHeight="1" spans="1:18">
      <c r="A186" s="248"/>
      <c r="B186" s="249" t="s">
        <v>181</v>
      </c>
      <c r="C186" s="248" t="s">
        <v>54</v>
      </c>
      <c r="D186" s="249" t="s">
        <v>182</v>
      </c>
      <c r="E186" s="249" t="s">
        <v>39</v>
      </c>
      <c r="F186" s="249" t="s">
        <v>23</v>
      </c>
      <c r="G186" s="249" t="s">
        <v>26</v>
      </c>
      <c r="H186" s="105"/>
      <c r="I186" s="226"/>
      <c r="J186" s="254"/>
      <c r="K186" s="228">
        <f t="shared" si="5"/>
        <v>0</v>
      </c>
      <c r="L186" s="228"/>
      <c r="M186" s="228"/>
      <c r="N186" s="226"/>
      <c r="O186" s="228">
        <f t="shared" si="6"/>
        <v>0</v>
      </c>
      <c r="P186" s="228"/>
      <c r="Q186" s="228"/>
      <c r="R186" s="73"/>
    </row>
    <row r="187" ht="27.75" customHeight="1" spans="1:18">
      <c r="A187" s="214">
        <v>97</v>
      </c>
      <c r="B187" s="215" t="s">
        <v>183</v>
      </c>
      <c r="C187" s="214" t="s">
        <v>21</v>
      </c>
      <c r="D187" s="215"/>
      <c r="E187" s="215" t="s">
        <v>184</v>
      </c>
      <c r="F187" s="215" t="s">
        <v>23</v>
      </c>
      <c r="G187" s="215" t="s">
        <v>24</v>
      </c>
      <c r="H187" s="2"/>
      <c r="I187" s="223"/>
      <c r="J187" s="224"/>
      <c r="K187" s="225">
        <f t="shared" si="5"/>
        <v>0</v>
      </c>
      <c r="L187" s="225"/>
      <c r="M187" s="229"/>
      <c r="N187" s="223"/>
      <c r="O187" s="225">
        <f t="shared" si="6"/>
        <v>0</v>
      </c>
      <c r="P187" s="225"/>
      <c r="Q187" s="229"/>
      <c r="R187" s="73"/>
    </row>
    <row r="188" s="7" customFormat="1" ht="16.5" customHeight="1" spans="1:18">
      <c r="A188" s="212"/>
      <c r="B188" s="213" t="s">
        <v>183</v>
      </c>
      <c r="C188" s="212" t="s">
        <v>21</v>
      </c>
      <c r="D188" s="213"/>
      <c r="E188" s="213" t="s">
        <v>184</v>
      </c>
      <c r="F188" s="213" t="s">
        <v>23</v>
      </c>
      <c r="G188" s="213" t="s">
        <v>32</v>
      </c>
      <c r="H188" s="105"/>
      <c r="I188" s="230"/>
      <c r="J188" s="227"/>
      <c r="K188" s="228">
        <f t="shared" si="5"/>
        <v>0</v>
      </c>
      <c r="L188" s="228"/>
      <c r="M188" s="228"/>
      <c r="N188" s="230"/>
      <c r="O188" s="228">
        <f t="shared" si="6"/>
        <v>0</v>
      </c>
      <c r="P188" s="228"/>
      <c r="Q188" s="228"/>
      <c r="R188" s="73"/>
    </row>
    <row r="189" s="7" customFormat="1" ht="16.5" customHeight="1" spans="1:18">
      <c r="A189" s="212">
        <v>98</v>
      </c>
      <c r="B189" s="213" t="s">
        <v>185</v>
      </c>
      <c r="C189" s="212" t="s">
        <v>21</v>
      </c>
      <c r="D189" s="213"/>
      <c r="E189" s="213" t="s">
        <v>22</v>
      </c>
      <c r="F189" s="213" t="s">
        <v>29</v>
      </c>
      <c r="G189" s="213" t="s">
        <v>26</v>
      </c>
      <c r="H189" s="105">
        <v>1</v>
      </c>
      <c r="I189" s="230"/>
      <c r="J189" s="227"/>
      <c r="K189" s="228">
        <f t="shared" si="5"/>
        <v>0</v>
      </c>
      <c r="L189" s="228"/>
      <c r="M189" s="228"/>
      <c r="N189" s="230"/>
      <c r="O189" s="228">
        <f t="shared" si="6"/>
        <v>0</v>
      </c>
      <c r="P189" s="228"/>
      <c r="Q189" s="228"/>
      <c r="R189" s="73"/>
    </row>
    <row r="190" ht="16.5" customHeight="1" spans="1:18">
      <c r="A190" s="211">
        <v>99</v>
      </c>
      <c r="B190" s="210" t="s">
        <v>186</v>
      </c>
      <c r="C190" s="211" t="s">
        <v>21</v>
      </c>
      <c r="D190" s="210"/>
      <c r="E190" s="210" t="s">
        <v>39</v>
      </c>
      <c r="F190" s="210" t="s">
        <v>29</v>
      </c>
      <c r="G190" s="210" t="s">
        <v>24</v>
      </c>
      <c r="H190" s="2"/>
      <c r="I190" s="223"/>
      <c r="J190" s="224"/>
      <c r="K190" s="225">
        <f t="shared" si="5"/>
        <v>0</v>
      </c>
      <c r="L190" s="225"/>
      <c r="M190" s="229"/>
      <c r="N190" s="223"/>
      <c r="O190" s="225">
        <f t="shared" si="6"/>
        <v>0</v>
      </c>
      <c r="P190" s="225"/>
      <c r="Q190" s="229"/>
      <c r="R190" s="73"/>
    </row>
    <row r="191" s="7" customFormat="1" ht="18.75" customHeight="1" spans="1:18">
      <c r="A191" s="212"/>
      <c r="B191" s="213" t="s">
        <v>186</v>
      </c>
      <c r="C191" s="212" t="s">
        <v>21</v>
      </c>
      <c r="D191" s="213"/>
      <c r="E191" s="213" t="s">
        <v>39</v>
      </c>
      <c r="F191" s="213" t="s">
        <v>23</v>
      </c>
      <c r="G191" s="213" t="s">
        <v>26</v>
      </c>
      <c r="H191" s="105"/>
      <c r="I191" s="226"/>
      <c r="J191" s="227"/>
      <c r="K191" s="228">
        <f t="shared" si="5"/>
        <v>0</v>
      </c>
      <c r="L191" s="228"/>
      <c r="M191" s="228"/>
      <c r="N191" s="226"/>
      <c r="O191" s="228">
        <f t="shared" si="6"/>
        <v>0</v>
      </c>
      <c r="P191" s="228"/>
      <c r="Q191" s="228"/>
      <c r="R191" s="73"/>
    </row>
    <row r="192" ht="20.25" customHeight="1" spans="1:18">
      <c r="A192" s="214">
        <v>100</v>
      </c>
      <c r="B192" s="215" t="s">
        <v>187</v>
      </c>
      <c r="C192" s="214" t="s">
        <v>21</v>
      </c>
      <c r="D192" s="215"/>
      <c r="E192" s="215" t="s">
        <v>63</v>
      </c>
      <c r="F192" s="215" t="s">
        <v>23</v>
      </c>
      <c r="G192" s="215" t="s">
        <v>24</v>
      </c>
      <c r="H192" s="2"/>
      <c r="I192" s="223"/>
      <c r="J192" s="224"/>
      <c r="K192" s="225">
        <f t="shared" si="5"/>
        <v>0</v>
      </c>
      <c r="L192" s="225"/>
      <c r="M192" s="229"/>
      <c r="N192" s="223"/>
      <c r="O192" s="225">
        <f t="shared" si="6"/>
        <v>0</v>
      </c>
      <c r="P192" s="225"/>
      <c r="Q192" s="229"/>
      <c r="R192" s="73"/>
    </row>
    <row r="193" s="7" customFormat="1" ht="16.9" customHeight="1" spans="1:18">
      <c r="A193" s="212"/>
      <c r="B193" s="213" t="s">
        <v>188</v>
      </c>
      <c r="C193" s="212" t="s">
        <v>21</v>
      </c>
      <c r="D193" s="213"/>
      <c r="E193" s="213" t="s">
        <v>63</v>
      </c>
      <c r="F193" s="213" t="s">
        <v>29</v>
      </c>
      <c r="G193" s="213" t="s">
        <v>32</v>
      </c>
      <c r="H193" s="105"/>
      <c r="I193" s="230"/>
      <c r="J193" s="227"/>
      <c r="K193" s="228">
        <f t="shared" si="5"/>
        <v>0</v>
      </c>
      <c r="L193" s="228"/>
      <c r="M193" s="228"/>
      <c r="N193" s="230"/>
      <c r="O193" s="228">
        <f t="shared" si="6"/>
        <v>0</v>
      </c>
      <c r="P193" s="228"/>
      <c r="Q193" s="228"/>
      <c r="R193" s="73"/>
    </row>
    <row r="194" ht="16.9" customHeight="1" spans="1:18">
      <c r="A194" s="211">
        <v>101</v>
      </c>
      <c r="B194" s="210" t="s">
        <v>189</v>
      </c>
      <c r="C194" s="211" t="s">
        <v>21</v>
      </c>
      <c r="D194" s="210"/>
      <c r="E194" s="210" t="s">
        <v>39</v>
      </c>
      <c r="F194" s="210" t="s">
        <v>23</v>
      </c>
      <c r="G194" s="210" t="s">
        <v>24</v>
      </c>
      <c r="H194" s="2"/>
      <c r="I194" s="231"/>
      <c r="J194" s="224"/>
      <c r="K194" s="225">
        <f t="shared" si="5"/>
        <v>0</v>
      </c>
      <c r="L194" s="225"/>
      <c r="M194" s="229"/>
      <c r="N194" s="231"/>
      <c r="O194" s="225">
        <f t="shared" si="6"/>
        <v>0</v>
      </c>
      <c r="P194" s="225"/>
      <c r="Q194" s="229"/>
      <c r="R194" s="73"/>
    </row>
    <row r="195" s="7" customFormat="1" ht="16.9" customHeight="1" spans="1:18">
      <c r="A195" s="212"/>
      <c r="B195" s="213" t="s">
        <v>189</v>
      </c>
      <c r="C195" s="212" t="s">
        <v>21</v>
      </c>
      <c r="D195" s="213"/>
      <c r="E195" s="213" t="s">
        <v>39</v>
      </c>
      <c r="F195" s="213" t="s">
        <v>23</v>
      </c>
      <c r="G195" s="213" t="s">
        <v>26</v>
      </c>
      <c r="H195" s="105"/>
      <c r="I195" s="230"/>
      <c r="J195" s="227"/>
      <c r="K195" s="228">
        <f t="shared" si="5"/>
        <v>0</v>
      </c>
      <c r="L195" s="228"/>
      <c r="M195" s="228"/>
      <c r="N195" s="230"/>
      <c r="O195" s="228">
        <f t="shared" si="6"/>
        <v>0</v>
      </c>
      <c r="P195" s="228"/>
      <c r="Q195" s="228"/>
      <c r="R195" s="73"/>
    </row>
    <row r="196" s="7" customFormat="1" ht="16.9" customHeight="1" spans="1:18">
      <c r="A196" s="212"/>
      <c r="B196" s="213" t="s">
        <v>189</v>
      </c>
      <c r="C196" s="212" t="s">
        <v>21</v>
      </c>
      <c r="D196" s="213"/>
      <c r="E196" s="213" t="s">
        <v>39</v>
      </c>
      <c r="F196" s="213" t="s">
        <v>23</v>
      </c>
      <c r="G196" s="213" t="s">
        <v>44</v>
      </c>
      <c r="H196" s="105"/>
      <c r="I196" s="230"/>
      <c r="J196" s="227"/>
      <c r="K196" s="228">
        <f t="shared" si="5"/>
        <v>0</v>
      </c>
      <c r="L196" s="228"/>
      <c r="M196" s="228"/>
      <c r="N196" s="230"/>
      <c r="O196" s="228">
        <f t="shared" si="6"/>
        <v>0</v>
      </c>
      <c r="P196" s="228"/>
      <c r="Q196" s="228"/>
      <c r="R196" s="73"/>
    </row>
    <row r="197" ht="24.6" customHeight="1" spans="1:18">
      <c r="A197" s="260">
        <v>102</v>
      </c>
      <c r="B197" s="261" t="s">
        <v>190</v>
      </c>
      <c r="C197" s="260" t="s">
        <v>54</v>
      </c>
      <c r="D197" s="261" t="s">
        <v>182</v>
      </c>
      <c r="E197" s="261" t="s">
        <v>39</v>
      </c>
      <c r="F197" s="261"/>
      <c r="G197" s="261" t="s">
        <v>24</v>
      </c>
      <c r="H197" s="2"/>
      <c r="I197" s="223"/>
      <c r="J197" s="224"/>
      <c r="K197" s="225">
        <f t="shared" si="5"/>
        <v>0</v>
      </c>
      <c r="L197" s="225"/>
      <c r="M197" s="229"/>
      <c r="N197" s="223"/>
      <c r="O197" s="225">
        <f t="shared" si="6"/>
        <v>0</v>
      </c>
      <c r="P197" s="225"/>
      <c r="Q197" s="229"/>
      <c r="R197" s="73"/>
    </row>
    <row r="198" s="7" customFormat="1" ht="32.25" customHeight="1" spans="1:18">
      <c r="A198" s="248"/>
      <c r="B198" s="249" t="s">
        <v>190</v>
      </c>
      <c r="C198" s="248" t="s">
        <v>54</v>
      </c>
      <c r="D198" s="249" t="s">
        <v>182</v>
      </c>
      <c r="E198" s="249" t="s">
        <v>39</v>
      </c>
      <c r="F198" s="249" t="s">
        <v>31</v>
      </c>
      <c r="G198" s="249" t="s">
        <v>26</v>
      </c>
      <c r="H198" s="105"/>
      <c r="I198" s="226"/>
      <c r="J198" s="254"/>
      <c r="K198" s="228">
        <f t="shared" si="5"/>
        <v>0</v>
      </c>
      <c r="L198" s="228"/>
      <c r="M198" s="228"/>
      <c r="N198" s="226"/>
      <c r="O198" s="228">
        <f t="shared" si="6"/>
        <v>0</v>
      </c>
      <c r="P198" s="228"/>
      <c r="Q198" s="228"/>
      <c r="R198" s="73"/>
    </row>
    <row r="199" ht="34.9" customHeight="1" spans="1:18">
      <c r="A199" s="218">
        <v>103</v>
      </c>
      <c r="B199" s="219" t="s">
        <v>191</v>
      </c>
      <c r="C199" s="218" t="s">
        <v>54</v>
      </c>
      <c r="D199" s="219" t="s">
        <v>192</v>
      </c>
      <c r="E199" s="219" t="s">
        <v>39</v>
      </c>
      <c r="F199" s="219" t="s">
        <v>29</v>
      </c>
      <c r="G199" s="219" t="s">
        <v>24</v>
      </c>
      <c r="H199" s="2">
        <v>1</v>
      </c>
      <c r="I199" s="223"/>
      <c r="J199" s="232"/>
      <c r="K199" s="225">
        <f t="shared" si="5"/>
        <v>0</v>
      </c>
      <c r="L199" s="225"/>
      <c r="M199" s="229"/>
      <c r="N199" s="223"/>
      <c r="O199" s="225">
        <f t="shared" si="6"/>
        <v>0</v>
      </c>
      <c r="P199" s="225"/>
      <c r="Q199" s="229"/>
      <c r="R199" s="73"/>
    </row>
    <row r="200" ht="28.5" customHeight="1" spans="1:18">
      <c r="A200" s="218">
        <v>104</v>
      </c>
      <c r="B200" s="219" t="s">
        <v>193</v>
      </c>
      <c r="C200" s="218" t="s">
        <v>21</v>
      </c>
      <c r="D200" s="219"/>
      <c r="E200" s="219" t="s">
        <v>39</v>
      </c>
      <c r="F200" s="219" t="s">
        <v>23</v>
      </c>
      <c r="G200" s="219" t="s">
        <v>24</v>
      </c>
      <c r="H200" s="2"/>
      <c r="I200" s="223"/>
      <c r="J200" s="232"/>
      <c r="K200" s="225">
        <f t="shared" si="5"/>
        <v>0</v>
      </c>
      <c r="L200" s="225"/>
      <c r="M200" s="229"/>
      <c r="N200" s="223"/>
      <c r="O200" s="225">
        <f t="shared" si="6"/>
        <v>0</v>
      </c>
      <c r="P200" s="225"/>
      <c r="Q200" s="229"/>
      <c r="R200" s="73"/>
    </row>
    <row r="201" ht="19.5" customHeight="1" spans="1:18">
      <c r="A201" s="218">
        <v>105</v>
      </c>
      <c r="B201" s="219" t="s">
        <v>194</v>
      </c>
      <c r="C201" s="218" t="s">
        <v>21</v>
      </c>
      <c r="D201" s="219"/>
      <c r="E201" s="219" t="s">
        <v>63</v>
      </c>
      <c r="F201" s="219" t="s">
        <v>29</v>
      </c>
      <c r="G201" s="219" t="s">
        <v>24</v>
      </c>
      <c r="H201" s="2"/>
      <c r="I201" s="223"/>
      <c r="J201" s="232"/>
      <c r="K201" s="225">
        <f t="shared" si="5"/>
        <v>0</v>
      </c>
      <c r="L201" s="225"/>
      <c r="M201" s="229"/>
      <c r="N201" s="223"/>
      <c r="O201" s="225">
        <f t="shared" si="6"/>
        <v>0</v>
      </c>
      <c r="P201" s="225"/>
      <c r="Q201" s="229"/>
      <c r="R201" s="73"/>
    </row>
    <row r="202" s="7" customFormat="1" ht="30.6" customHeight="1" spans="1:18">
      <c r="A202" s="212"/>
      <c r="B202" s="213" t="s">
        <v>194</v>
      </c>
      <c r="C202" s="212" t="s">
        <v>21</v>
      </c>
      <c r="D202" s="213"/>
      <c r="E202" s="213" t="s">
        <v>63</v>
      </c>
      <c r="F202" s="213" t="s">
        <v>195</v>
      </c>
      <c r="G202" s="213" t="s">
        <v>44</v>
      </c>
      <c r="H202" s="105"/>
      <c r="I202" s="226"/>
      <c r="J202" s="254"/>
      <c r="K202" s="228">
        <f t="shared" si="5"/>
        <v>0</v>
      </c>
      <c r="L202" s="228"/>
      <c r="M202" s="228"/>
      <c r="N202" s="226"/>
      <c r="O202" s="228">
        <f t="shared" si="6"/>
        <v>0</v>
      </c>
      <c r="P202" s="228"/>
      <c r="Q202" s="228"/>
      <c r="R202" s="73"/>
    </row>
    <row r="203" s="7" customFormat="1" ht="27" customHeight="1" spans="1:18">
      <c r="A203" s="212"/>
      <c r="B203" s="213" t="s">
        <v>194</v>
      </c>
      <c r="C203" s="212" t="s">
        <v>21</v>
      </c>
      <c r="D203" s="213"/>
      <c r="E203" s="213" t="s">
        <v>63</v>
      </c>
      <c r="F203" s="213" t="s">
        <v>23</v>
      </c>
      <c r="G203" s="213" t="s">
        <v>32</v>
      </c>
      <c r="H203" s="105"/>
      <c r="I203" s="230"/>
      <c r="J203" s="227"/>
      <c r="K203" s="228">
        <f t="shared" si="5"/>
        <v>0</v>
      </c>
      <c r="L203" s="228"/>
      <c r="M203" s="228"/>
      <c r="N203" s="230"/>
      <c r="O203" s="228">
        <f t="shared" si="6"/>
        <v>0</v>
      </c>
      <c r="P203" s="228"/>
      <c r="Q203" s="228"/>
      <c r="R203" s="73"/>
    </row>
    <row r="204" s="7" customFormat="1" ht="27" customHeight="1" spans="1:18">
      <c r="A204" s="262">
        <v>106</v>
      </c>
      <c r="B204" s="263" t="s">
        <v>196</v>
      </c>
      <c r="C204" s="262" t="s">
        <v>21</v>
      </c>
      <c r="D204" s="263"/>
      <c r="E204" s="263" t="s">
        <v>78</v>
      </c>
      <c r="F204" s="263" t="s">
        <v>29</v>
      </c>
      <c r="G204" s="263" t="s">
        <v>24</v>
      </c>
      <c r="H204" s="5"/>
      <c r="I204" s="273"/>
      <c r="J204" s="274"/>
      <c r="K204" s="225">
        <f t="shared" si="5"/>
        <v>0</v>
      </c>
      <c r="L204" s="256"/>
      <c r="M204" s="256"/>
      <c r="N204" s="273"/>
      <c r="O204" s="225">
        <f t="shared" si="6"/>
        <v>0</v>
      </c>
      <c r="P204" s="256"/>
      <c r="Q204" s="256"/>
      <c r="R204" s="73"/>
    </row>
    <row r="205" s="7" customFormat="1" ht="27" customHeight="1" spans="1:18">
      <c r="A205" s="264"/>
      <c r="B205" s="265" t="s">
        <v>197</v>
      </c>
      <c r="C205" s="264" t="s">
        <v>21</v>
      </c>
      <c r="D205" s="265"/>
      <c r="E205" s="265" t="s">
        <v>78</v>
      </c>
      <c r="F205" s="265" t="s">
        <v>29</v>
      </c>
      <c r="G205" s="265" t="s">
        <v>26</v>
      </c>
      <c r="H205" s="176"/>
      <c r="I205" s="275"/>
      <c r="J205" s="276"/>
      <c r="K205" s="228">
        <f t="shared" si="5"/>
        <v>0</v>
      </c>
      <c r="L205" s="277"/>
      <c r="M205" s="277"/>
      <c r="N205" s="275"/>
      <c r="O205" s="245">
        <f t="shared" si="6"/>
        <v>0</v>
      </c>
      <c r="P205" s="277"/>
      <c r="Q205" s="277"/>
      <c r="R205" s="73"/>
    </row>
    <row r="206" s="7" customFormat="1" ht="27" customHeight="1" spans="1:18">
      <c r="A206" s="266"/>
      <c r="B206" s="267" t="s">
        <v>197</v>
      </c>
      <c r="C206" s="266" t="s">
        <v>21</v>
      </c>
      <c r="D206" s="267"/>
      <c r="E206" s="267" t="s">
        <v>78</v>
      </c>
      <c r="F206" s="267" t="s">
        <v>29</v>
      </c>
      <c r="G206" s="267" t="s">
        <v>44</v>
      </c>
      <c r="H206" s="184"/>
      <c r="I206" s="278"/>
      <c r="J206" s="279"/>
      <c r="K206" s="228">
        <f t="shared" si="5"/>
        <v>0</v>
      </c>
      <c r="L206" s="280"/>
      <c r="M206" s="280"/>
      <c r="N206" s="278"/>
      <c r="O206" s="245">
        <f>P206+Q206</f>
        <v>0</v>
      </c>
      <c r="P206" s="280"/>
      <c r="Q206" s="280"/>
      <c r="R206" s="73"/>
    </row>
    <row r="207" s="8" customFormat="1" ht="27" customHeight="1" spans="1:44">
      <c r="A207" s="262">
        <v>107</v>
      </c>
      <c r="B207" s="263" t="s">
        <v>198</v>
      </c>
      <c r="C207" s="262" t="s">
        <v>21</v>
      </c>
      <c r="D207" s="263"/>
      <c r="E207" s="263" t="s">
        <v>58</v>
      </c>
      <c r="F207" s="263" t="s">
        <v>23</v>
      </c>
      <c r="G207" s="263" t="s">
        <v>24</v>
      </c>
      <c r="H207" s="5"/>
      <c r="I207" s="273"/>
      <c r="J207" s="281"/>
      <c r="K207" s="225">
        <f>L207+M207</f>
        <v>0</v>
      </c>
      <c r="L207" s="256"/>
      <c r="M207" s="257"/>
      <c r="N207" s="273"/>
      <c r="O207" s="225">
        <f>P207+Q207</f>
        <v>0</v>
      </c>
      <c r="P207" s="256"/>
      <c r="Q207" s="257"/>
      <c r="R207" s="73"/>
      <c r="AM207" s="12"/>
      <c r="AN207" s="12"/>
      <c r="AO207" s="12"/>
      <c r="AP207" s="12"/>
      <c r="AQ207" s="12"/>
      <c r="AR207" s="12"/>
    </row>
    <row r="208" s="7" customFormat="1" ht="27" customHeight="1" spans="1:18">
      <c r="A208" s="266"/>
      <c r="B208" s="213" t="s">
        <v>198</v>
      </c>
      <c r="C208" s="212" t="s">
        <v>21</v>
      </c>
      <c r="D208" s="213"/>
      <c r="E208" s="213" t="s">
        <v>58</v>
      </c>
      <c r="F208" s="213" t="s">
        <v>23</v>
      </c>
      <c r="G208" s="213" t="s">
        <v>44</v>
      </c>
      <c r="H208" s="105"/>
      <c r="I208" s="230"/>
      <c r="J208" s="227"/>
      <c r="K208" s="228">
        <f>L208+M208</f>
        <v>0</v>
      </c>
      <c r="L208" s="228"/>
      <c r="M208" s="228"/>
      <c r="N208" s="230"/>
      <c r="O208" s="228">
        <f>P208+Q208</f>
        <v>0</v>
      </c>
      <c r="P208" s="228"/>
      <c r="Q208" s="228"/>
      <c r="R208" s="73"/>
    </row>
    <row r="209" s="7" customFormat="1" ht="18.75" customHeight="1" spans="1:18">
      <c r="A209" s="268"/>
      <c r="B209" s="269" t="s">
        <v>198</v>
      </c>
      <c r="C209" s="270" t="s">
        <v>21</v>
      </c>
      <c r="D209" s="269"/>
      <c r="E209" s="269" t="s">
        <v>76</v>
      </c>
      <c r="F209" s="269" t="s">
        <v>29</v>
      </c>
      <c r="G209" s="269" t="s">
        <v>32</v>
      </c>
      <c r="H209" s="185"/>
      <c r="I209" s="282"/>
      <c r="J209" s="283"/>
      <c r="K209" s="228">
        <f>L209+M209</f>
        <v>0</v>
      </c>
      <c r="L209" s="284"/>
      <c r="M209" s="284"/>
      <c r="N209" s="282"/>
      <c r="O209" s="228">
        <f>P209+Q209</f>
        <v>0</v>
      </c>
      <c r="P209" s="284"/>
      <c r="Q209" s="284"/>
      <c r="R209" s="73"/>
    </row>
    <row r="210" s="8" customFormat="1" ht="16.5" customHeight="1" spans="1:44">
      <c r="A210" s="137" t="s">
        <v>199</v>
      </c>
      <c r="B210" s="137"/>
      <c r="C210" s="138"/>
      <c r="D210" s="139"/>
      <c r="E210" s="139"/>
      <c r="F210" s="139"/>
      <c r="G210" s="139"/>
      <c r="H210" s="138">
        <f t="shared" ref="H210:Q210" si="7">SUM(H10:H209)</f>
        <v>23</v>
      </c>
      <c r="I210" s="138">
        <f t="shared" si="7"/>
        <v>0</v>
      </c>
      <c r="J210" s="138">
        <f t="shared" si="7"/>
        <v>0</v>
      </c>
      <c r="K210" s="158">
        <f t="shared" si="7"/>
        <v>0</v>
      </c>
      <c r="L210" s="158">
        <f t="shared" si="7"/>
        <v>0</v>
      </c>
      <c r="M210" s="138">
        <f t="shared" si="7"/>
        <v>0</v>
      </c>
      <c r="N210" s="138">
        <f t="shared" si="7"/>
        <v>16</v>
      </c>
      <c r="O210" s="158">
        <f t="shared" si="7"/>
        <v>0</v>
      </c>
      <c r="P210" s="158">
        <f t="shared" si="7"/>
        <v>0</v>
      </c>
      <c r="Q210" s="158">
        <f t="shared" si="7"/>
        <v>0</v>
      </c>
      <c r="R210" s="73"/>
      <c r="AM210" s="12"/>
      <c r="AN210" s="12"/>
      <c r="AO210" s="12"/>
      <c r="AP210" s="12"/>
      <c r="AQ210" s="12"/>
      <c r="AR210" s="12"/>
    </row>
    <row r="211" s="8" customFormat="1" ht="15" customHeight="1" spans="1:44">
      <c r="A211" s="165"/>
      <c r="B211" s="271"/>
      <c r="C211" s="165"/>
      <c r="D211" s="271"/>
      <c r="E211" s="271"/>
      <c r="F211" s="271"/>
      <c r="G211" s="271"/>
      <c r="H211" s="272"/>
      <c r="I211" s="272"/>
      <c r="J211" s="272"/>
      <c r="K211" s="272"/>
      <c r="L211" s="272"/>
      <c r="M211" s="285"/>
      <c r="N211" s="272"/>
      <c r="O211" s="272"/>
      <c r="P211" s="165"/>
      <c r="Q211" s="71"/>
      <c r="R211" s="73"/>
      <c r="AM211" s="12"/>
      <c r="AN211" s="12"/>
      <c r="AO211" s="12"/>
      <c r="AP211" s="12"/>
      <c r="AQ211" s="12"/>
      <c r="AR211" s="12"/>
    </row>
    <row r="212" s="8" customFormat="1" spans="1:44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1"/>
      <c r="N212" s="12"/>
      <c r="O212" s="12"/>
      <c r="P212" s="12"/>
      <c r="Q212" s="11"/>
      <c r="R212" s="73"/>
      <c r="AM212" s="12"/>
      <c r="AN212" s="12"/>
      <c r="AO212" s="12"/>
      <c r="AP212" s="12"/>
      <c r="AQ212" s="12"/>
      <c r="AR212" s="12"/>
    </row>
    <row r="213" s="8" customFormat="1" hidden="1" spans="1:44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63">
        <f>K10+K12+K14+K16+K18+K19+K20+K23+K28+K29+K31+K34+K36+K38+K40+K42+K44+K46+K48+K50+K52+K54+K55+K59+K60+K61+K62+K63+K65+K67+K68+K70+K72+K73+K75+K79+K81+K83+K85+K87+K89+K94+K97+K98+K99+K101+K103+K104+K105+K108++K111+K114+K117+K120+K121+K123+K126+K127+K129+K131+K133+K135+K137+K139+K141+K143+K144+K146+K149+K152+K155+K159+K160+K161+K162+K164+K165+K166+K168+K171+K176+K177+K179+K180+K182+K184+K185+K187+K190+K192+K194+K197+K199+K200+K201+K204+K207</f>
        <v>0</v>
      </c>
      <c r="L213" s="163">
        <f>L10+L12+L14+L16+L18+L19+L20+L23+L28+L29+L31+L34+L36+L38+L40+L42+L44+L46+L48+L50+L52+L54+L55+L59+L60+L61+L62+L63+L65+L67+L68+L70+L72+L73+L75+L79+L81+L83+L85+L87+L89+L94+L97+L98+L99+L101+L103+L104+L105+L108++L111+L114+L117+L120+L121+L123+L126+L127+L129+L131+L133+L135+L137+L139+L141+L143+L144+L146+L149+L152+L155+L159+L160+L161+L162+L164+L165+L166+L168+L171+L176+L177+L179+L180+L182+L184+L185+L187+L190+L192+L194+L197+L199+L200+L201+L204+L207</f>
        <v>0</v>
      </c>
      <c r="M213" s="163">
        <f>M10+M12+M14+M16+M18+M19+M20+M23+M28+M29+M31+M34+M36+M38+M40+M42+M44+M46+M48+M50+M52+M54+M55+M59+M60+M61+M62+M63+M65+M67+M68+M70+M72+M73+M75+M79+M81+M83+M85+M87+M89+M94+M97+M98+M99+M101+M103+M104+M105+M108++M111+M114+M117+M120+M121+M123+M126+M127+M129+M131+M133+M135+M137+M139+M141+M143+M144+M146+M149+M152+M155+M159+M160+M161+M162+M164+M165+M166+M168+M171+M176+M177+M179+M180+M182+M184+M185+M187+M190+M192+M194+M197+M199+M200+M201+M204+M207</f>
        <v>0</v>
      </c>
      <c r="N213" s="163"/>
      <c r="O213" s="163">
        <f>O10+O12+O14+O16+O18+O19+O20+O23+O28+O29+O31+O34+O36+O38+O40+O42+O44+O46+O48+O50+O52+O54+O55+O59+O60+O61+O62+O63+O65+O67+O68+O70+O72+O73+O75+O79+O81+O83+O85+O87+O89+O94+O97+O98+O99+O101+O103+O104+O105+O108++O111+O114+O117+O120+O121+O123+O126+O127+O129+O131+O133+O135+O137+O139+O141+O143+O144+O146+O149+O152+O155+O159+O160+O161+O162+O164+O165+O166+O168+O171+O176+O177+O179+O180+O182+O184+O185+O187+O190+O192+O194+O197+O199+O200+O201+O204+O207</f>
        <v>0</v>
      </c>
      <c r="P213" s="163">
        <f>P10+P12+P14+P16+P18+P19+P20+P23+P28+P29+P31+P34+P36+P38+P40+P42+P44+P46+P48+P50+P52+P54+P55+P59+P60+P61+P62+P63+P65+P67+P68+P70+P72+P73+P75+P79+P81+P83+P85+P87+P89+P94+P97+P98+P99+P101+P103+P104+P105+P108++P111+P114+P117+P120+P121+P123+P126+P127+P129+P131+P133+P135+P137+P139+P141+P143+P144+P146+P149+P152+P155+P159+P160+P161+P162+P164+P165+P166+P168+P171+P176+P177+P179+P180+P182+P184+P185+P187+P190+P192+P194+P197+P199+P200+P201+P204+P207</f>
        <v>0</v>
      </c>
      <c r="Q213" s="163">
        <f>Q10+Q12+Q14+Q16+Q18+Q19+Q20+Q23+Q28+Q29+Q31+Q34+Q36+Q38+Q40+Q42+Q44+Q46+Q48+Q50+Q52+Q54+Q55+Q59+Q60+Q61+Q62+Q63+Q65+Q67+Q68+Q70+Q72+Q73+Q75+Q79+Q81+Q83+Q85+Q87+Q89+Q94+Q97+Q98+Q99+Q101+Q103+Q104+Q105+Q108++Q111+Q114+Q117+Q120+Q121+Q123+Q126+Q127+Q129+Q131+Q133+Q135+Q137+Q139+Q141+Q143+Q144+Q146+Q149+Q152+Q155+Q159+Q160+Q161+Q162+Q164+Q165+Q166+Q168+Q171+Q176+Q177+Q179+Q180+Q182+Q184+Q185+Q187+Q190+Q192+Q194+Q197+Q199+Q200+Q201+Q204+Q207</f>
        <v>0</v>
      </c>
      <c r="AM213" s="12"/>
      <c r="AN213" s="12"/>
      <c r="AO213" s="12"/>
      <c r="AP213" s="12"/>
      <c r="AQ213" s="12"/>
      <c r="AR213" s="12"/>
    </row>
    <row r="214" s="8" customFormat="1" hidden="1" spans="1:44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63"/>
      <c r="L214" s="163"/>
      <c r="M214" s="11"/>
      <c r="N214" s="163"/>
      <c r="O214" s="163"/>
      <c r="P214" s="12"/>
      <c r="Q214" s="11"/>
      <c r="AM214" s="12"/>
      <c r="AN214" s="12"/>
      <c r="AO214" s="12"/>
      <c r="AP214" s="12"/>
      <c r="AQ214" s="12"/>
      <c r="AR214" s="12"/>
    </row>
    <row r="215" s="8" customFormat="1" hidden="1" spans="1:44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63"/>
      <c r="L215" s="163"/>
      <c r="M215" s="163"/>
      <c r="N215" s="163"/>
      <c r="O215" s="163"/>
      <c r="P215" s="163"/>
      <c r="Q215" s="203"/>
      <c r="S215" s="73"/>
      <c r="AM215" s="12"/>
      <c r="AN215" s="12"/>
      <c r="AO215" s="12"/>
      <c r="AP215" s="12"/>
      <c r="AQ215" s="12"/>
      <c r="AR215" s="12"/>
    </row>
    <row r="216" s="8" customFormat="1" hidden="1" spans="1:4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63"/>
      <c r="L216" s="163"/>
      <c r="M216" s="163">
        <f>M213+Q213</f>
        <v>0</v>
      </c>
      <c r="N216" s="163">
        <v>1694872.64</v>
      </c>
      <c r="O216" s="163">
        <f>M216-N216</f>
        <v>-1694872.64</v>
      </c>
      <c r="P216" s="163"/>
      <c r="Q216" s="203"/>
      <c r="AM216" s="12"/>
      <c r="AN216" s="12"/>
      <c r="AO216" s="12"/>
      <c r="AP216" s="12"/>
      <c r="AQ216" s="12"/>
      <c r="AR216" s="12"/>
    </row>
    <row r="217" s="8" customFormat="1" hidden="1" spans="1:4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63"/>
      <c r="L217" s="163">
        <f>K213+O213</f>
        <v>0</v>
      </c>
      <c r="M217" s="163"/>
      <c r="N217" s="163"/>
      <c r="O217" s="163"/>
      <c r="P217" s="163"/>
      <c r="Q217" s="203"/>
      <c r="AM217" s="12"/>
      <c r="AN217" s="12"/>
      <c r="AO217" s="12"/>
      <c r="AP217" s="12"/>
      <c r="AQ217" s="12"/>
      <c r="AR217" s="12"/>
    </row>
    <row r="218" s="8" customFormat="1" hidden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63"/>
      <c r="L218" s="163"/>
      <c r="M218" s="163"/>
      <c r="N218" s="163"/>
      <c r="O218" s="163"/>
      <c r="P218" s="163"/>
      <c r="Q218" s="203"/>
      <c r="AM218" s="12"/>
      <c r="AN218" s="12"/>
      <c r="AO218" s="12"/>
      <c r="AP218" s="12"/>
      <c r="AQ218" s="12"/>
      <c r="AR218" s="12"/>
    </row>
    <row r="219" hidden="1" spans="11:19">
      <c r="K219" s="163"/>
      <c r="L219" s="163"/>
      <c r="M219" s="163"/>
      <c r="N219" s="163"/>
      <c r="O219" s="163"/>
      <c r="P219" s="163"/>
      <c r="Q219" s="203"/>
      <c r="S219" s="73"/>
    </row>
    <row r="220" hidden="1" spans="11:12">
      <c r="K220" s="163">
        <f>L217-L220</f>
        <v>-5522990.55</v>
      </c>
      <c r="L220" s="12">
        <v>5522990.55</v>
      </c>
    </row>
    <row r="221" spans="11:16">
      <c r="K221" s="163"/>
      <c r="O221" s="163"/>
      <c r="P221" s="163"/>
    </row>
    <row r="224" spans="15:15">
      <c r="O224" s="163"/>
    </row>
    <row r="225" s="11" customFormat="1" spans="1:44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63"/>
      <c r="N225" s="12"/>
      <c r="O225" s="12"/>
      <c r="P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12"/>
      <c r="AN225" s="12"/>
      <c r="AO225" s="12"/>
      <c r="AP225" s="12"/>
      <c r="AQ225" s="12"/>
      <c r="AR225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0:B210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32"/>
  <sheetViews>
    <sheetView zoomScale="90" zoomScaleNormal="90" topLeftCell="A215" workbookViewId="0">
      <selection activeCell="H80" sqref="H80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7" customWidth="1"/>
    <col min="19" max="25" width="9" style="7"/>
    <col min="26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>
        <v>0</v>
      </c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162"/>
      <c r="S10" s="7"/>
      <c r="T10" s="7"/>
      <c r="U10" s="7"/>
      <c r="V10" s="7"/>
      <c r="W10" s="7"/>
      <c r="X10" s="7"/>
      <c r="Y10" s="7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200</v>
      </c>
      <c r="G11" s="213" t="s">
        <v>26</v>
      </c>
      <c r="H11" s="105">
        <v>16</v>
      </c>
      <c r="I11" s="226">
        <v>1</v>
      </c>
      <c r="J11" s="227">
        <v>1</v>
      </c>
      <c r="K11" s="228">
        <f t="shared" ref="K11:K77" si="1">L11+M11</f>
        <v>0</v>
      </c>
      <c r="L11" s="228"/>
      <c r="M11" s="228"/>
      <c r="N11" s="226">
        <v>10</v>
      </c>
      <c r="O11" s="228">
        <f t="shared" ref="O11:O77" si="2">P11+Q11</f>
        <v>2881.5</v>
      </c>
      <c r="P11" s="228">
        <v>2881.5</v>
      </c>
      <c r="Q11" s="228"/>
      <c r="R11" s="162"/>
    </row>
    <row r="12" s="8" customFormat="1" ht="15" customHeight="1" spans="1:25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260</v>
      </c>
      <c r="G12" s="215" t="s">
        <v>24</v>
      </c>
      <c r="H12" s="2">
        <v>11</v>
      </c>
      <c r="I12" s="223">
        <v>5</v>
      </c>
      <c r="J12" s="224">
        <v>5</v>
      </c>
      <c r="K12" s="225">
        <f t="shared" si="1"/>
        <v>0</v>
      </c>
      <c r="L12" s="225"/>
      <c r="M12" s="229"/>
      <c r="N12" s="223">
        <v>20</v>
      </c>
      <c r="O12" s="225">
        <f t="shared" si="2"/>
        <v>7329.2</v>
      </c>
      <c r="P12" s="229">
        <f>2664.3+4664.9</f>
        <v>7329.2</v>
      </c>
      <c r="Q12" s="229"/>
      <c r="R12" s="162"/>
      <c r="S12" s="7"/>
      <c r="T12" s="7"/>
      <c r="U12" s="7"/>
      <c r="V12" s="7"/>
      <c r="W12" s="7"/>
      <c r="X12" s="7"/>
      <c r="Y12" s="7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6" t="s">
        <v>28</v>
      </c>
      <c r="F13" s="217" t="s">
        <v>201</v>
      </c>
      <c r="G13" s="213" t="s">
        <v>32</v>
      </c>
      <c r="H13" s="105">
        <v>1</v>
      </c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162"/>
    </row>
    <row r="14" s="9" customFormat="1" ht="15" customHeight="1" spans="1:25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>
        <v>0</v>
      </c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162"/>
      <c r="S14" s="7"/>
      <c r="T14" s="7"/>
      <c r="U14" s="7"/>
      <c r="V14" s="7"/>
      <c r="W14" s="7"/>
      <c r="X14" s="7"/>
      <c r="Y14" s="7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>
        <v>0</v>
      </c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162"/>
    </row>
    <row r="16" s="9" customFormat="1" ht="15" customHeight="1" spans="1:25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261</v>
      </c>
      <c r="G16" s="215" t="s">
        <v>24</v>
      </c>
      <c r="H16" s="2">
        <v>10</v>
      </c>
      <c r="I16" s="223">
        <v>6</v>
      </c>
      <c r="J16" s="224">
        <v>6</v>
      </c>
      <c r="K16" s="225">
        <f t="shared" si="1"/>
        <v>0</v>
      </c>
      <c r="L16" s="225"/>
      <c r="M16" s="229"/>
      <c r="N16" s="223">
        <v>12</v>
      </c>
      <c r="O16" s="225">
        <f t="shared" si="2"/>
        <v>14374.55</v>
      </c>
      <c r="P16" s="225">
        <v>14374.55</v>
      </c>
      <c r="Q16" s="229"/>
      <c r="R16" s="162"/>
      <c r="S16" s="7"/>
      <c r="T16" s="7"/>
      <c r="U16" s="7"/>
      <c r="V16" s="7"/>
      <c r="W16" s="7"/>
      <c r="X16" s="7"/>
      <c r="Y16" s="7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>
        <v>0</v>
      </c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162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>
        <v>0</v>
      </c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162"/>
      <c r="S18" s="7"/>
      <c r="T18" s="7"/>
      <c r="U18" s="7"/>
      <c r="V18" s="7"/>
      <c r="W18" s="7"/>
      <c r="X18" s="7"/>
      <c r="Y18" s="7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>
        <v>0</v>
      </c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162"/>
    </row>
    <row r="20" s="9" customFormat="1" ht="15" customHeight="1" spans="1:25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262</v>
      </c>
      <c r="G20" s="215" t="s">
        <v>24</v>
      </c>
      <c r="H20" s="2">
        <v>16</v>
      </c>
      <c r="I20" s="223">
        <v>3</v>
      </c>
      <c r="J20" s="224">
        <v>3</v>
      </c>
      <c r="K20" s="225">
        <f t="shared" si="1"/>
        <v>0</v>
      </c>
      <c r="L20" s="225"/>
      <c r="M20" s="229"/>
      <c r="N20" s="223">
        <v>17</v>
      </c>
      <c r="O20" s="225">
        <f t="shared" si="2"/>
        <v>9455.22</v>
      </c>
      <c r="P20" s="225">
        <v>9455.22</v>
      </c>
      <c r="Q20" s="229"/>
      <c r="R20" s="162"/>
      <c r="S20" s="7"/>
      <c r="T20" s="7"/>
      <c r="U20" s="7"/>
      <c r="V20" s="7"/>
      <c r="W20" s="7"/>
      <c r="X20" s="7"/>
      <c r="Y20" s="7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6" t="s">
        <v>42</v>
      </c>
      <c r="F21" s="217" t="s">
        <v>202</v>
      </c>
      <c r="G21" s="213" t="s">
        <v>32</v>
      </c>
      <c r="H21" s="105">
        <v>3</v>
      </c>
      <c r="I21" s="230"/>
      <c r="J21" s="227"/>
      <c r="K21" s="228">
        <f t="shared" si="1"/>
        <v>0</v>
      </c>
      <c r="L21" s="228"/>
      <c r="M21" s="228"/>
      <c r="N21" s="230">
        <v>1</v>
      </c>
      <c r="O21" s="228">
        <f t="shared" si="2"/>
        <v>0</v>
      </c>
      <c r="P21" s="228"/>
      <c r="Q21" s="228"/>
      <c r="R21" s="162"/>
    </row>
    <row r="22" s="7" customFormat="1" ht="37.5" customHeight="1" spans="1:18">
      <c r="A22" s="212"/>
      <c r="B22" s="213" t="s">
        <v>43</v>
      </c>
      <c r="C22" s="212" t="s">
        <v>50</v>
      </c>
      <c r="D22" s="213" t="s">
        <v>203</v>
      </c>
      <c r="E22" s="213" t="s">
        <v>42</v>
      </c>
      <c r="F22" s="213" t="s">
        <v>204</v>
      </c>
      <c r="G22" s="213" t="s">
        <v>44</v>
      </c>
      <c r="H22" s="105">
        <v>5</v>
      </c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5570.9</v>
      </c>
      <c r="P22" s="228">
        <v>1344.7</v>
      </c>
      <c r="Q22" s="228">
        <v>4226.2</v>
      </c>
      <c r="R22" s="162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>
        <v>0</v>
      </c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162"/>
    </row>
    <row r="24" s="7" customFormat="1" ht="31.5" customHeight="1" spans="1:18">
      <c r="A24" s="212"/>
      <c r="B24" s="213" t="s">
        <v>45</v>
      </c>
      <c r="C24" s="212" t="s">
        <v>21</v>
      </c>
      <c r="D24" s="213"/>
      <c r="E24" s="213" t="s">
        <v>205</v>
      </c>
      <c r="F24" s="213" t="s">
        <v>206</v>
      </c>
      <c r="G24" s="213" t="s">
        <v>37</v>
      </c>
      <c r="H24" s="105">
        <v>2</v>
      </c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162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>
        <v>0</v>
      </c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162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>
        <v>0</v>
      </c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162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6" t="s">
        <v>22</v>
      </c>
      <c r="F27" s="217" t="s">
        <v>207</v>
      </c>
      <c r="G27" s="213" t="s">
        <v>32</v>
      </c>
      <c r="H27" s="105">
        <v>6</v>
      </c>
      <c r="I27" s="226"/>
      <c r="J27" s="227"/>
      <c r="K27" s="228"/>
      <c r="L27" s="228"/>
      <c r="M27" s="228"/>
      <c r="N27" s="226"/>
      <c r="O27" s="228"/>
      <c r="P27" s="228"/>
      <c r="Q27" s="228"/>
      <c r="R27" s="162"/>
    </row>
    <row r="28" s="7" customFormat="1" ht="15" customHeight="1" spans="1:18">
      <c r="A28" s="212"/>
      <c r="B28" s="213" t="s">
        <v>48</v>
      </c>
      <c r="C28" s="212" t="s">
        <v>21</v>
      </c>
      <c r="D28" s="213"/>
      <c r="E28" s="213" t="s">
        <v>22</v>
      </c>
      <c r="F28" s="213" t="s">
        <v>263</v>
      </c>
      <c r="G28" s="213" t="s">
        <v>26</v>
      </c>
      <c r="H28" s="105">
        <v>9</v>
      </c>
      <c r="I28" s="226">
        <v>1</v>
      </c>
      <c r="J28" s="227">
        <v>1</v>
      </c>
      <c r="K28" s="228">
        <f t="shared" si="1"/>
        <v>0</v>
      </c>
      <c r="L28" s="228"/>
      <c r="M28" s="228"/>
      <c r="N28" s="226">
        <v>1</v>
      </c>
      <c r="O28" s="228">
        <f t="shared" si="2"/>
        <v>0</v>
      </c>
      <c r="P28" s="228"/>
      <c r="Q28" s="228"/>
      <c r="R28" s="162"/>
    </row>
    <row r="29" ht="29.25" customHeight="1" spans="1:18">
      <c r="A29" s="218">
        <v>11</v>
      </c>
      <c r="B29" s="219" t="s">
        <v>49</v>
      </c>
      <c r="C29" s="218" t="s">
        <v>50</v>
      </c>
      <c r="D29" s="219" t="s">
        <v>51</v>
      </c>
      <c r="E29" s="219" t="s">
        <v>52</v>
      </c>
      <c r="F29" s="219" t="s">
        <v>23</v>
      </c>
      <c r="G29" s="219" t="s">
        <v>24</v>
      </c>
      <c r="H29" s="2">
        <v>0</v>
      </c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162"/>
    </row>
    <row r="30" ht="27.6" customHeight="1" spans="1:18">
      <c r="A30" s="214">
        <v>12</v>
      </c>
      <c r="B30" s="215" t="s">
        <v>53</v>
      </c>
      <c r="C30" s="214" t="s">
        <v>54</v>
      </c>
      <c r="D30" s="215" t="s">
        <v>55</v>
      </c>
      <c r="E30" s="215" t="s">
        <v>56</v>
      </c>
      <c r="F30" s="215" t="s">
        <v>23</v>
      </c>
      <c r="G30" s="215" t="s">
        <v>24</v>
      </c>
      <c r="H30" s="2">
        <v>4</v>
      </c>
      <c r="I30" s="223"/>
      <c r="J30" s="232"/>
      <c r="K30" s="225">
        <f t="shared" si="1"/>
        <v>0</v>
      </c>
      <c r="L30" s="225"/>
      <c r="M30" s="229"/>
      <c r="N30" s="223">
        <v>5</v>
      </c>
      <c r="O30" s="225">
        <f t="shared" si="2"/>
        <v>0</v>
      </c>
      <c r="P30" s="225"/>
      <c r="Q30" s="229"/>
      <c r="R30" s="162"/>
    </row>
    <row r="31" s="7" customFormat="1" ht="28.15" customHeight="1" spans="1:18">
      <c r="A31" s="212"/>
      <c r="B31" s="213" t="s">
        <v>53</v>
      </c>
      <c r="C31" s="212" t="s">
        <v>54</v>
      </c>
      <c r="D31" s="213" t="s">
        <v>55</v>
      </c>
      <c r="E31" s="213" t="s">
        <v>56</v>
      </c>
      <c r="F31" s="213" t="s">
        <v>23</v>
      </c>
      <c r="G31" s="213" t="s">
        <v>32</v>
      </c>
      <c r="H31" s="105">
        <v>0</v>
      </c>
      <c r="I31" s="226"/>
      <c r="J31" s="227"/>
      <c r="K31" s="228">
        <f t="shared" si="1"/>
        <v>0</v>
      </c>
      <c r="L31" s="228"/>
      <c r="M31" s="228"/>
      <c r="N31" s="226"/>
      <c r="O31" s="228">
        <f t="shared" si="2"/>
        <v>0</v>
      </c>
      <c r="P31" s="228"/>
      <c r="Q31" s="228"/>
      <c r="R31" s="162"/>
    </row>
    <row r="32" s="9" customFormat="1" ht="15" customHeight="1" spans="1:25">
      <c r="A32" s="214">
        <v>13</v>
      </c>
      <c r="B32" s="215" t="s">
        <v>57</v>
      </c>
      <c r="C32" s="214" t="s">
        <v>21</v>
      </c>
      <c r="D32" s="215"/>
      <c r="E32" s="215" t="s">
        <v>58</v>
      </c>
      <c r="F32" s="215" t="s">
        <v>264</v>
      </c>
      <c r="G32" s="215" t="s">
        <v>24</v>
      </c>
      <c r="H32" s="2">
        <v>11</v>
      </c>
      <c r="I32" s="223">
        <v>4</v>
      </c>
      <c r="J32" s="224">
        <v>5</v>
      </c>
      <c r="K32" s="225">
        <f t="shared" si="1"/>
        <v>0</v>
      </c>
      <c r="L32" s="225"/>
      <c r="M32" s="229"/>
      <c r="N32" s="223">
        <v>21</v>
      </c>
      <c r="O32" s="225">
        <f t="shared" si="2"/>
        <v>0</v>
      </c>
      <c r="P32" s="225"/>
      <c r="Q32" s="229"/>
      <c r="R32" s="162"/>
      <c r="S32" s="7"/>
      <c r="T32" s="7"/>
      <c r="U32" s="7"/>
      <c r="V32" s="7"/>
      <c r="W32" s="7"/>
      <c r="X32" s="7"/>
      <c r="Y32" s="7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29</v>
      </c>
      <c r="G33" s="213" t="s">
        <v>44</v>
      </c>
      <c r="H33" s="105">
        <v>0</v>
      </c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162"/>
    </row>
    <row r="34" s="7" customFormat="1" ht="15" customHeight="1" spans="1:18">
      <c r="A34" s="212"/>
      <c r="B34" s="213" t="s">
        <v>57</v>
      </c>
      <c r="C34" s="212" t="s">
        <v>21</v>
      </c>
      <c r="D34" s="213"/>
      <c r="E34" s="216" t="s">
        <v>58</v>
      </c>
      <c r="F34" s="217" t="s">
        <v>208</v>
      </c>
      <c r="G34" s="213" t="s">
        <v>32</v>
      </c>
      <c r="H34" s="105">
        <v>0</v>
      </c>
      <c r="I34" s="230"/>
      <c r="J34" s="227"/>
      <c r="K34" s="228">
        <f t="shared" si="1"/>
        <v>0</v>
      </c>
      <c r="L34" s="228"/>
      <c r="M34" s="228"/>
      <c r="N34" s="230">
        <v>2</v>
      </c>
      <c r="O34" s="228">
        <f t="shared" si="2"/>
        <v>0</v>
      </c>
      <c r="P34" s="228"/>
      <c r="Q34" s="228"/>
      <c r="R34" s="162"/>
    </row>
    <row r="35" s="9" customFormat="1" ht="15" customHeight="1" spans="1:25">
      <c r="A35" s="33">
        <v>14</v>
      </c>
      <c r="B35" s="34" t="s">
        <v>59</v>
      </c>
      <c r="C35" s="33" t="s">
        <v>21</v>
      </c>
      <c r="D35" s="34"/>
      <c r="E35" s="34" t="s">
        <v>60</v>
      </c>
      <c r="F35" s="215" t="s">
        <v>265</v>
      </c>
      <c r="G35" s="34" t="s">
        <v>24</v>
      </c>
      <c r="H35" s="2">
        <v>4</v>
      </c>
      <c r="I35" s="223">
        <v>2</v>
      </c>
      <c r="J35" s="224">
        <v>2</v>
      </c>
      <c r="K35" s="225">
        <f t="shared" si="1"/>
        <v>0</v>
      </c>
      <c r="L35" s="225"/>
      <c r="M35" s="229"/>
      <c r="N35" s="223">
        <v>3</v>
      </c>
      <c r="O35" s="225">
        <f t="shared" si="2"/>
        <v>0</v>
      </c>
      <c r="P35" s="225"/>
      <c r="Q35" s="229"/>
      <c r="R35" s="162"/>
      <c r="S35" s="7"/>
      <c r="T35" s="7"/>
      <c r="U35" s="7"/>
      <c r="V35" s="7"/>
      <c r="W35" s="7"/>
      <c r="X35" s="7"/>
      <c r="Y35" s="7"/>
    </row>
    <row r="36" s="7" customFormat="1" ht="15" customHeight="1" spans="1:18">
      <c r="A36" s="212"/>
      <c r="B36" s="213" t="s">
        <v>59</v>
      </c>
      <c r="C36" s="212" t="s">
        <v>21</v>
      </c>
      <c r="D36" s="213"/>
      <c r="E36" s="213" t="s">
        <v>60</v>
      </c>
      <c r="F36" s="41" t="s">
        <v>209</v>
      </c>
      <c r="G36" s="213" t="s">
        <v>44</v>
      </c>
      <c r="H36" s="105">
        <v>0</v>
      </c>
      <c r="I36" s="230"/>
      <c r="J36" s="227"/>
      <c r="K36" s="228">
        <f t="shared" si="1"/>
        <v>0</v>
      </c>
      <c r="L36" s="228"/>
      <c r="M36" s="228"/>
      <c r="N36" s="230"/>
      <c r="O36" s="228">
        <f t="shared" si="2"/>
        <v>2689.4</v>
      </c>
      <c r="P36" s="228">
        <v>1344.7</v>
      </c>
      <c r="Q36" s="228">
        <v>1344.7</v>
      </c>
      <c r="R36" s="162"/>
    </row>
    <row r="37" ht="15" customHeight="1" spans="1:18">
      <c r="A37" s="214">
        <v>15</v>
      </c>
      <c r="B37" s="215" t="s">
        <v>61</v>
      </c>
      <c r="C37" s="214" t="s">
        <v>21</v>
      </c>
      <c r="D37" s="215"/>
      <c r="E37" s="215" t="s">
        <v>39</v>
      </c>
      <c r="F37" s="215" t="s">
        <v>29</v>
      </c>
      <c r="G37" s="215" t="s">
        <v>24</v>
      </c>
      <c r="H37" s="2">
        <v>0</v>
      </c>
      <c r="I37" s="223"/>
      <c r="J37" s="224"/>
      <c r="K37" s="225">
        <f t="shared" si="1"/>
        <v>0</v>
      </c>
      <c r="L37" s="225"/>
      <c r="M37" s="229"/>
      <c r="N37" s="223">
        <v>1</v>
      </c>
      <c r="O37" s="225">
        <f t="shared" si="2"/>
        <v>0</v>
      </c>
      <c r="P37" s="225"/>
      <c r="Q37" s="229"/>
      <c r="R37" s="162"/>
    </row>
    <row r="38" s="7" customFormat="1" ht="15.6" customHeight="1" spans="1:18">
      <c r="A38" s="212"/>
      <c r="B38" s="213" t="s">
        <v>61</v>
      </c>
      <c r="C38" s="212" t="s">
        <v>21</v>
      </c>
      <c r="D38" s="213"/>
      <c r="E38" s="213" t="s">
        <v>39</v>
      </c>
      <c r="F38" s="213" t="s">
        <v>320</v>
      </c>
      <c r="G38" s="213" t="s">
        <v>26</v>
      </c>
      <c r="H38" s="105">
        <v>2</v>
      </c>
      <c r="I38" s="226"/>
      <c r="J38" s="227"/>
      <c r="K38" s="228">
        <f t="shared" si="1"/>
        <v>0</v>
      </c>
      <c r="L38" s="228"/>
      <c r="M38" s="228"/>
      <c r="N38" s="226">
        <v>3</v>
      </c>
      <c r="O38" s="228">
        <f t="shared" si="2"/>
        <v>0</v>
      </c>
      <c r="P38" s="228"/>
      <c r="Q38" s="228"/>
      <c r="R38" s="162"/>
    </row>
    <row r="39" s="9" customFormat="1" ht="15" customHeight="1" spans="1:25">
      <c r="A39" s="214">
        <v>16</v>
      </c>
      <c r="B39" s="215" t="s">
        <v>62</v>
      </c>
      <c r="C39" s="214" t="s">
        <v>21</v>
      </c>
      <c r="D39" s="215"/>
      <c r="E39" s="215" t="s">
        <v>63</v>
      </c>
      <c r="F39" s="215" t="s">
        <v>266</v>
      </c>
      <c r="G39" s="215" t="s">
        <v>24</v>
      </c>
      <c r="H39" s="2">
        <v>7</v>
      </c>
      <c r="I39" s="223">
        <v>1</v>
      </c>
      <c r="J39" s="224">
        <v>1</v>
      </c>
      <c r="K39" s="225">
        <f t="shared" si="1"/>
        <v>0</v>
      </c>
      <c r="L39" s="225"/>
      <c r="M39" s="229"/>
      <c r="N39" s="223">
        <v>2</v>
      </c>
      <c r="O39" s="225">
        <f t="shared" si="2"/>
        <v>2487.94</v>
      </c>
      <c r="P39" s="225">
        <v>2487.94</v>
      </c>
      <c r="Q39" s="229"/>
      <c r="R39" s="162"/>
      <c r="S39" s="7"/>
      <c r="T39" s="7"/>
      <c r="U39" s="7"/>
      <c r="V39" s="7"/>
      <c r="W39" s="7"/>
      <c r="X39" s="7"/>
      <c r="Y39" s="7"/>
    </row>
    <row r="40" s="7" customFormat="1" ht="15" customHeight="1" spans="1:18">
      <c r="A40" s="212"/>
      <c r="B40" s="213" t="s">
        <v>62</v>
      </c>
      <c r="C40" s="212" t="s">
        <v>21</v>
      </c>
      <c r="D40" s="213"/>
      <c r="E40" s="216" t="s">
        <v>63</v>
      </c>
      <c r="F40" s="217" t="s">
        <v>210</v>
      </c>
      <c r="G40" s="213" t="s">
        <v>32</v>
      </c>
      <c r="H40" s="105">
        <v>3</v>
      </c>
      <c r="I40" s="230"/>
      <c r="J40" s="227"/>
      <c r="K40" s="228">
        <f t="shared" si="1"/>
        <v>0</v>
      </c>
      <c r="L40" s="228"/>
      <c r="M40" s="228"/>
      <c r="N40" s="230">
        <v>5</v>
      </c>
      <c r="O40" s="228">
        <f t="shared" si="2"/>
        <v>2945.6</v>
      </c>
      <c r="P40" s="228">
        <v>2945.6</v>
      </c>
      <c r="Q40" s="228"/>
      <c r="R40" s="162"/>
    </row>
    <row r="41" ht="15" customHeight="1" spans="1:18">
      <c r="A41" s="33">
        <v>17</v>
      </c>
      <c r="B41" s="34" t="s">
        <v>64</v>
      </c>
      <c r="C41" s="33" t="s">
        <v>21</v>
      </c>
      <c r="D41" s="34"/>
      <c r="E41" s="34" t="s">
        <v>63</v>
      </c>
      <c r="F41" s="215" t="s">
        <v>267</v>
      </c>
      <c r="G41" s="34" t="s">
        <v>24</v>
      </c>
      <c r="H41" s="2">
        <v>10</v>
      </c>
      <c r="I41" s="223">
        <v>4</v>
      </c>
      <c r="J41" s="224">
        <v>4</v>
      </c>
      <c r="K41" s="225">
        <f t="shared" si="1"/>
        <v>0</v>
      </c>
      <c r="L41" s="225"/>
      <c r="M41" s="229"/>
      <c r="N41" s="223">
        <v>6</v>
      </c>
      <c r="O41" s="225">
        <f t="shared" si="2"/>
        <v>0</v>
      </c>
      <c r="P41" s="225"/>
      <c r="Q41" s="229"/>
      <c r="R41" s="162"/>
    </row>
    <row r="42" s="7" customFormat="1" ht="14.45" customHeight="1" spans="1:18">
      <c r="A42" s="212"/>
      <c r="B42" s="213" t="s">
        <v>64</v>
      </c>
      <c r="C42" s="212" t="s">
        <v>21</v>
      </c>
      <c r="D42" s="213"/>
      <c r="E42" s="216" t="s">
        <v>63</v>
      </c>
      <c r="F42" s="217" t="s">
        <v>211</v>
      </c>
      <c r="G42" s="213" t="s">
        <v>32</v>
      </c>
      <c r="H42" s="105">
        <v>1</v>
      </c>
      <c r="I42" s="230"/>
      <c r="J42" s="227"/>
      <c r="K42" s="228">
        <f t="shared" si="1"/>
        <v>0</v>
      </c>
      <c r="L42" s="228"/>
      <c r="M42" s="228"/>
      <c r="N42" s="230">
        <v>2</v>
      </c>
      <c r="O42" s="228">
        <f t="shared" si="2"/>
        <v>3313.8</v>
      </c>
      <c r="P42" s="228">
        <v>3313.8</v>
      </c>
      <c r="Q42" s="228"/>
      <c r="R42" s="162"/>
    </row>
    <row r="43" ht="15" customHeight="1" spans="1:18">
      <c r="A43" s="214">
        <v>18</v>
      </c>
      <c r="B43" s="215" t="s">
        <v>65</v>
      </c>
      <c r="C43" s="214" t="s">
        <v>21</v>
      </c>
      <c r="D43" s="215"/>
      <c r="E43" s="215" t="s">
        <v>39</v>
      </c>
      <c r="F43" s="215" t="s">
        <v>268</v>
      </c>
      <c r="G43" s="215" t="s">
        <v>24</v>
      </c>
      <c r="H43" s="2">
        <v>3</v>
      </c>
      <c r="I43" s="223"/>
      <c r="J43" s="224"/>
      <c r="K43" s="225">
        <f t="shared" si="1"/>
        <v>0</v>
      </c>
      <c r="L43" s="225"/>
      <c r="M43" s="229"/>
      <c r="N43" s="223">
        <v>2</v>
      </c>
      <c r="O43" s="225">
        <f t="shared" si="2"/>
        <v>0</v>
      </c>
      <c r="P43" s="225"/>
      <c r="Q43" s="229"/>
      <c r="R43" s="162"/>
    </row>
    <row r="44" s="7" customFormat="1" ht="15" customHeight="1" spans="1:18">
      <c r="A44" s="212"/>
      <c r="B44" s="213" t="s">
        <v>65</v>
      </c>
      <c r="C44" s="212" t="s">
        <v>21</v>
      </c>
      <c r="D44" s="213"/>
      <c r="E44" s="213" t="s">
        <v>39</v>
      </c>
      <c r="F44" s="213" t="s">
        <v>212</v>
      </c>
      <c r="G44" s="213" t="s">
        <v>26</v>
      </c>
      <c r="H44" s="105">
        <v>5</v>
      </c>
      <c r="I44" s="226"/>
      <c r="J44" s="227"/>
      <c r="K44" s="228">
        <f t="shared" si="1"/>
        <v>0</v>
      </c>
      <c r="L44" s="228"/>
      <c r="M44" s="228"/>
      <c r="N44" s="226">
        <v>1</v>
      </c>
      <c r="O44" s="228">
        <f t="shared" si="2"/>
        <v>10986.34</v>
      </c>
      <c r="P44" s="233">
        <v>10986.34</v>
      </c>
      <c r="Q44" s="228"/>
      <c r="R44" s="162"/>
    </row>
    <row r="45" s="9" customFormat="1" ht="15" customHeight="1" spans="1:25">
      <c r="A45" s="214">
        <v>19</v>
      </c>
      <c r="B45" s="215" t="s">
        <v>66</v>
      </c>
      <c r="C45" s="214" t="s">
        <v>21</v>
      </c>
      <c r="D45" s="215"/>
      <c r="E45" s="215" t="s">
        <v>67</v>
      </c>
      <c r="F45" s="215" t="s">
        <v>269</v>
      </c>
      <c r="G45" s="215" t="s">
        <v>24</v>
      </c>
      <c r="H45" s="2">
        <v>11</v>
      </c>
      <c r="I45" s="223">
        <v>7</v>
      </c>
      <c r="J45" s="224">
        <v>9</v>
      </c>
      <c r="K45" s="225">
        <f t="shared" si="1"/>
        <v>0</v>
      </c>
      <c r="L45" s="225"/>
      <c r="M45" s="229"/>
      <c r="N45" s="223">
        <v>12</v>
      </c>
      <c r="O45" s="225">
        <f t="shared" si="2"/>
        <v>9252.44</v>
      </c>
      <c r="P45" s="225">
        <v>9252.44</v>
      </c>
      <c r="Q45" s="229"/>
      <c r="R45" s="162"/>
      <c r="S45" s="7"/>
      <c r="T45" s="7"/>
      <c r="U45" s="7"/>
      <c r="V45" s="7"/>
      <c r="W45" s="7"/>
      <c r="X45" s="7"/>
      <c r="Y45" s="7"/>
    </row>
    <row r="46" s="7" customFormat="1" ht="15" customHeight="1" spans="1:18">
      <c r="A46" s="212"/>
      <c r="B46" s="213" t="s">
        <v>68</v>
      </c>
      <c r="C46" s="212" t="s">
        <v>21</v>
      </c>
      <c r="D46" s="213"/>
      <c r="E46" s="213" t="s">
        <v>67</v>
      </c>
      <c r="F46" s="213" t="s">
        <v>213</v>
      </c>
      <c r="G46" s="213" t="s">
        <v>44</v>
      </c>
      <c r="H46" s="105">
        <v>0</v>
      </c>
      <c r="I46" s="230"/>
      <c r="J46" s="227"/>
      <c r="K46" s="228">
        <f t="shared" si="1"/>
        <v>0</v>
      </c>
      <c r="L46" s="228"/>
      <c r="M46" s="228"/>
      <c r="N46" s="230">
        <v>3</v>
      </c>
      <c r="O46" s="228">
        <f t="shared" si="2"/>
        <v>0</v>
      </c>
      <c r="P46" s="228"/>
      <c r="Q46" s="228"/>
      <c r="R46" s="162"/>
    </row>
    <row r="47" ht="15" customHeight="1" spans="1:18">
      <c r="A47" s="214">
        <v>20</v>
      </c>
      <c r="B47" s="215" t="s">
        <v>69</v>
      </c>
      <c r="C47" s="214" t="s">
        <v>21</v>
      </c>
      <c r="D47" s="215"/>
      <c r="E47" s="215" t="s">
        <v>39</v>
      </c>
      <c r="F47" s="215" t="s">
        <v>29</v>
      </c>
      <c r="G47" s="215" t="s">
        <v>24</v>
      </c>
      <c r="H47" s="2">
        <v>0</v>
      </c>
      <c r="I47" s="223"/>
      <c r="J47" s="224"/>
      <c r="K47" s="225">
        <f t="shared" si="1"/>
        <v>0</v>
      </c>
      <c r="L47" s="225"/>
      <c r="M47" s="229"/>
      <c r="N47" s="223"/>
      <c r="O47" s="225">
        <f t="shared" si="2"/>
        <v>0</v>
      </c>
      <c r="P47" s="225"/>
      <c r="Q47" s="229"/>
      <c r="R47" s="162"/>
    </row>
    <row r="48" s="7" customFormat="1" ht="15.6" customHeight="1" spans="1:18">
      <c r="A48" s="212"/>
      <c r="B48" s="213" t="s">
        <v>69</v>
      </c>
      <c r="C48" s="212" t="s">
        <v>21</v>
      </c>
      <c r="D48" s="213"/>
      <c r="E48" s="213" t="s">
        <v>39</v>
      </c>
      <c r="F48" s="213" t="s">
        <v>23</v>
      </c>
      <c r="G48" s="213" t="s">
        <v>26</v>
      </c>
      <c r="H48" s="105">
        <v>4</v>
      </c>
      <c r="I48" s="226"/>
      <c r="J48" s="227"/>
      <c r="K48" s="228">
        <f t="shared" si="1"/>
        <v>0</v>
      </c>
      <c r="L48" s="228"/>
      <c r="M48" s="228"/>
      <c r="N48" s="226">
        <v>1</v>
      </c>
      <c r="O48" s="228">
        <f t="shared" si="2"/>
        <v>0</v>
      </c>
      <c r="P48" s="228"/>
      <c r="Q48" s="228"/>
      <c r="R48" s="162"/>
    </row>
    <row r="49" ht="15" customHeight="1" spans="1:18">
      <c r="A49" s="33">
        <v>21</v>
      </c>
      <c r="B49" s="34" t="s">
        <v>70</v>
      </c>
      <c r="C49" s="33" t="s">
        <v>21</v>
      </c>
      <c r="D49" s="34"/>
      <c r="E49" s="34" t="s">
        <v>39</v>
      </c>
      <c r="F49" s="34" t="s">
        <v>31</v>
      </c>
      <c r="G49" s="34" t="s">
        <v>24</v>
      </c>
      <c r="H49" s="2">
        <v>0</v>
      </c>
      <c r="I49" s="223"/>
      <c r="J49" s="224"/>
      <c r="K49" s="225">
        <f t="shared" si="1"/>
        <v>0</v>
      </c>
      <c r="L49" s="225"/>
      <c r="M49" s="229"/>
      <c r="N49" s="223"/>
      <c r="O49" s="225">
        <f t="shared" si="2"/>
        <v>0</v>
      </c>
      <c r="P49" s="225"/>
      <c r="Q49" s="229"/>
      <c r="R49" s="162"/>
    </row>
    <row r="50" s="7" customFormat="1" ht="13.9" customHeight="1" spans="1:18">
      <c r="A50" s="212"/>
      <c r="B50" s="213" t="s">
        <v>70</v>
      </c>
      <c r="C50" s="212" t="s">
        <v>21</v>
      </c>
      <c r="D50" s="213"/>
      <c r="E50" s="213" t="s">
        <v>39</v>
      </c>
      <c r="F50" s="213" t="s">
        <v>23</v>
      </c>
      <c r="G50" s="213" t="s">
        <v>26</v>
      </c>
      <c r="H50" s="105">
        <v>2</v>
      </c>
      <c r="I50" s="226"/>
      <c r="J50" s="227"/>
      <c r="K50" s="228">
        <f t="shared" si="1"/>
        <v>0</v>
      </c>
      <c r="L50" s="228"/>
      <c r="M50" s="228"/>
      <c r="N50" s="226">
        <v>3</v>
      </c>
      <c r="O50" s="228">
        <f t="shared" si="2"/>
        <v>0</v>
      </c>
      <c r="P50" s="228"/>
      <c r="Q50" s="228"/>
      <c r="R50" s="162"/>
    </row>
    <row r="51" spans="1:18">
      <c r="A51" s="211">
        <v>22</v>
      </c>
      <c r="B51" s="210" t="s">
        <v>71</v>
      </c>
      <c r="C51" s="211" t="s">
        <v>21</v>
      </c>
      <c r="D51" s="210"/>
      <c r="E51" s="210" t="s">
        <v>39</v>
      </c>
      <c r="F51" s="215" t="s">
        <v>270</v>
      </c>
      <c r="G51" s="210" t="s">
        <v>24</v>
      </c>
      <c r="H51" s="2">
        <v>4</v>
      </c>
      <c r="I51" s="223">
        <v>1</v>
      </c>
      <c r="J51" s="224">
        <v>1</v>
      </c>
      <c r="K51" s="225">
        <f t="shared" si="1"/>
        <v>0</v>
      </c>
      <c r="L51" s="225"/>
      <c r="M51" s="229"/>
      <c r="N51" s="223"/>
      <c r="O51" s="225">
        <f t="shared" si="2"/>
        <v>5408.87</v>
      </c>
      <c r="P51" s="229">
        <v>5408.87</v>
      </c>
      <c r="Q51" s="229"/>
      <c r="R51" s="162"/>
    </row>
    <row r="52" s="7" customFormat="1" ht="13.9" customHeight="1" spans="1:18">
      <c r="A52" s="212"/>
      <c r="B52" s="213" t="s">
        <v>71</v>
      </c>
      <c r="C52" s="212" t="s">
        <v>21</v>
      </c>
      <c r="D52" s="213"/>
      <c r="E52" s="213" t="s">
        <v>39</v>
      </c>
      <c r="F52" s="213" t="s">
        <v>214</v>
      </c>
      <c r="G52" s="213" t="s">
        <v>26</v>
      </c>
      <c r="H52" s="105">
        <v>3</v>
      </c>
      <c r="I52" s="226"/>
      <c r="J52" s="227"/>
      <c r="K52" s="228">
        <f t="shared" si="1"/>
        <v>0</v>
      </c>
      <c r="L52" s="228"/>
      <c r="M52" s="228"/>
      <c r="N52" s="226">
        <v>5</v>
      </c>
      <c r="O52" s="228">
        <f t="shared" si="2"/>
        <v>3073.6</v>
      </c>
      <c r="P52" s="228">
        <v>3073.6</v>
      </c>
      <c r="Q52" s="228"/>
      <c r="R52" s="162"/>
    </row>
    <row r="53" ht="15" customHeight="1" spans="1:18">
      <c r="A53" s="214">
        <v>23</v>
      </c>
      <c r="B53" s="215" t="s">
        <v>72</v>
      </c>
      <c r="C53" s="214" t="s">
        <v>21</v>
      </c>
      <c r="D53" s="215"/>
      <c r="E53" s="215" t="s">
        <v>39</v>
      </c>
      <c r="F53" s="215" t="s">
        <v>23</v>
      </c>
      <c r="G53" s="215" t="s">
        <v>24</v>
      </c>
      <c r="H53" s="2">
        <v>0</v>
      </c>
      <c r="I53" s="223"/>
      <c r="J53" s="224"/>
      <c r="K53" s="225">
        <f t="shared" si="1"/>
        <v>0</v>
      </c>
      <c r="L53" s="225"/>
      <c r="M53" s="229"/>
      <c r="N53" s="223"/>
      <c r="O53" s="225">
        <f t="shared" si="2"/>
        <v>0</v>
      </c>
      <c r="P53" s="225"/>
      <c r="Q53" s="229"/>
      <c r="R53" s="162"/>
    </row>
    <row r="54" s="7" customFormat="1" ht="15" customHeight="1" spans="1:18">
      <c r="A54" s="212"/>
      <c r="B54" s="213" t="s">
        <v>72</v>
      </c>
      <c r="C54" s="212" t="s">
        <v>21</v>
      </c>
      <c r="D54" s="213"/>
      <c r="E54" s="213" t="s">
        <v>39</v>
      </c>
      <c r="F54" s="213" t="s">
        <v>29</v>
      </c>
      <c r="G54" s="213" t="s">
        <v>26</v>
      </c>
      <c r="H54" s="105">
        <v>0</v>
      </c>
      <c r="I54" s="226"/>
      <c r="J54" s="227"/>
      <c r="K54" s="228">
        <f t="shared" si="1"/>
        <v>0</v>
      </c>
      <c r="L54" s="228"/>
      <c r="M54" s="228"/>
      <c r="N54" s="226"/>
      <c r="O54" s="228">
        <f t="shared" si="2"/>
        <v>0</v>
      </c>
      <c r="P54" s="228"/>
      <c r="Q54" s="228"/>
      <c r="R54" s="162"/>
    </row>
    <row r="55" ht="15" customHeight="1" spans="1:18">
      <c r="A55" s="214">
        <v>24</v>
      </c>
      <c r="B55" s="215" t="s">
        <v>73</v>
      </c>
      <c r="C55" s="214" t="s">
        <v>21</v>
      </c>
      <c r="D55" s="215"/>
      <c r="E55" s="215" t="s">
        <v>39</v>
      </c>
      <c r="F55" s="215" t="s">
        <v>29</v>
      </c>
      <c r="G55" s="215" t="s">
        <v>24</v>
      </c>
      <c r="H55" s="2">
        <v>0</v>
      </c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162"/>
    </row>
    <row r="56" s="9" customFormat="1" ht="15" customHeight="1" spans="1:25">
      <c r="A56" s="214">
        <v>25</v>
      </c>
      <c r="B56" s="215" t="s">
        <v>74</v>
      </c>
      <c r="C56" s="214" t="s">
        <v>21</v>
      </c>
      <c r="D56" s="215"/>
      <c r="E56" s="215" t="s">
        <v>56</v>
      </c>
      <c r="F56" s="215" t="s">
        <v>271</v>
      </c>
      <c r="G56" s="215" t="s">
        <v>24</v>
      </c>
      <c r="H56" s="2">
        <v>17</v>
      </c>
      <c r="I56" s="223">
        <v>12</v>
      </c>
      <c r="J56" s="224">
        <v>12</v>
      </c>
      <c r="K56" s="225">
        <f t="shared" si="1"/>
        <v>0</v>
      </c>
      <c r="L56" s="225"/>
      <c r="M56" s="229"/>
      <c r="N56" s="223">
        <v>11</v>
      </c>
      <c r="O56" s="225">
        <f t="shared" si="2"/>
        <v>20351.8</v>
      </c>
      <c r="P56" s="225">
        <v>20351.8</v>
      </c>
      <c r="Q56" s="229"/>
      <c r="R56" s="162"/>
      <c r="S56" s="7"/>
      <c r="T56" s="7"/>
      <c r="U56" s="7"/>
      <c r="V56" s="7"/>
      <c r="W56" s="7"/>
      <c r="X56" s="7"/>
      <c r="Y56" s="7"/>
    </row>
    <row r="57" s="7" customFormat="1" ht="15" customHeight="1" spans="1:18">
      <c r="A57" s="212"/>
      <c r="B57" s="213" t="s">
        <v>74</v>
      </c>
      <c r="C57" s="212" t="s">
        <v>21</v>
      </c>
      <c r="D57" s="213"/>
      <c r="E57" s="216" t="s">
        <v>39</v>
      </c>
      <c r="F57" s="217" t="s">
        <v>215</v>
      </c>
      <c r="G57" s="213" t="s">
        <v>32</v>
      </c>
      <c r="H57" s="105">
        <v>1</v>
      </c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162"/>
    </row>
    <row r="58" s="7" customFormat="1" ht="15" customHeight="1" spans="1:18">
      <c r="A58" s="212">
        <v>26</v>
      </c>
      <c r="B58" s="213" t="s">
        <v>75</v>
      </c>
      <c r="C58" s="212" t="s">
        <v>21</v>
      </c>
      <c r="D58" s="213"/>
      <c r="E58" s="213" t="s">
        <v>76</v>
      </c>
      <c r="F58" s="41" t="s">
        <v>216</v>
      </c>
      <c r="G58" s="213" t="s">
        <v>44</v>
      </c>
      <c r="H58" s="105">
        <v>0</v>
      </c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P58" s="228"/>
      <c r="Q58" s="228"/>
      <c r="R58" s="162"/>
    </row>
    <row r="59" s="7" customFormat="1" ht="15" customHeight="1" spans="1:18">
      <c r="A59" s="212"/>
      <c r="B59" s="213" t="s">
        <v>75</v>
      </c>
      <c r="C59" s="212" t="s">
        <v>21</v>
      </c>
      <c r="D59" s="213"/>
      <c r="E59" s="213" t="s">
        <v>58</v>
      </c>
      <c r="F59" s="217" t="s">
        <v>321</v>
      </c>
      <c r="G59" s="213" t="s">
        <v>32</v>
      </c>
      <c r="H59" s="105">
        <v>10</v>
      </c>
      <c r="I59" s="230"/>
      <c r="J59" s="227"/>
      <c r="K59" s="228">
        <f t="shared" si="1"/>
        <v>0</v>
      </c>
      <c r="L59" s="228"/>
      <c r="M59" s="228"/>
      <c r="N59" s="230"/>
      <c r="O59" s="228">
        <f t="shared" si="2"/>
        <v>4786.6</v>
      </c>
      <c r="P59" s="206">
        <v>4786.6</v>
      </c>
      <c r="Q59" s="228"/>
      <c r="R59" s="162"/>
    </row>
    <row r="60" s="10" customFormat="1" spans="1:38">
      <c r="A60" s="220">
        <v>27</v>
      </c>
      <c r="B60" s="221" t="s">
        <v>77</v>
      </c>
      <c r="C60" s="222" t="s">
        <v>21</v>
      </c>
      <c r="D60" s="221"/>
      <c r="E60" s="221" t="s">
        <v>78</v>
      </c>
      <c r="F60" s="221"/>
      <c r="G60" s="221" t="s">
        <v>24</v>
      </c>
      <c r="H60" s="3">
        <v>0</v>
      </c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162"/>
      <c r="S60" s="167"/>
      <c r="T60" s="167"/>
      <c r="U60" s="167"/>
      <c r="V60" s="167"/>
      <c r="W60" s="167"/>
      <c r="X60" s="167"/>
      <c r="Y60" s="16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28</v>
      </c>
      <c r="B61" s="221" t="s">
        <v>79</v>
      </c>
      <c r="C61" s="222" t="s">
        <v>54</v>
      </c>
      <c r="D61" s="221" t="s">
        <v>80</v>
      </c>
      <c r="E61" s="221" t="s">
        <v>39</v>
      </c>
      <c r="F61" s="221" t="s">
        <v>23</v>
      </c>
      <c r="G61" s="221" t="s">
        <v>24</v>
      </c>
      <c r="H61" s="3">
        <v>0</v>
      </c>
      <c r="I61" s="234"/>
      <c r="J61" s="224"/>
      <c r="K61" s="225">
        <f t="shared" si="1"/>
        <v>0</v>
      </c>
      <c r="L61" s="235"/>
      <c r="M61" s="236"/>
      <c r="N61" s="224"/>
      <c r="O61" s="225">
        <f t="shared" si="2"/>
        <v>0</v>
      </c>
      <c r="P61" s="237"/>
      <c r="Q61" s="240"/>
      <c r="R61" s="162"/>
      <c r="S61" s="167"/>
      <c r="T61" s="167"/>
      <c r="U61" s="167"/>
      <c r="V61" s="167"/>
      <c r="W61" s="167"/>
      <c r="X61" s="167"/>
      <c r="Y61" s="16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220">
        <v>29</v>
      </c>
      <c r="B62" s="221" t="s">
        <v>81</v>
      </c>
      <c r="C62" s="222" t="s">
        <v>21</v>
      </c>
      <c r="D62" s="221"/>
      <c r="E62" s="221" t="s">
        <v>36</v>
      </c>
      <c r="F62" s="215" t="s">
        <v>272</v>
      </c>
      <c r="G62" s="221" t="s">
        <v>24</v>
      </c>
      <c r="H62" s="3">
        <v>9</v>
      </c>
      <c r="I62" s="224">
        <v>5</v>
      </c>
      <c r="J62" s="224">
        <v>5</v>
      </c>
      <c r="K62" s="225">
        <f t="shared" si="1"/>
        <v>0</v>
      </c>
      <c r="L62" s="238"/>
      <c r="M62" s="239"/>
      <c r="N62" s="224">
        <v>3</v>
      </c>
      <c r="O62" s="225">
        <f t="shared" si="2"/>
        <v>0</v>
      </c>
      <c r="P62" s="237"/>
      <c r="Q62" s="240"/>
      <c r="R62" s="162"/>
      <c r="S62" s="167"/>
      <c r="T62" s="167"/>
      <c r="U62" s="167"/>
      <c r="V62" s="167"/>
      <c r="W62" s="167"/>
      <c r="X62" s="167"/>
      <c r="Y62" s="16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9" customFormat="1" ht="24.75" customHeight="1" spans="1:25">
      <c r="A63" s="218">
        <v>30</v>
      </c>
      <c r="B63" s="219" t="s">
        <v>82</v>
      </c>
      <c r="C63" s="218" t="s">
        <v>54</v>
      </c>
      <c r="D63" s="219" t="s">
        <v>83</v>
      </c>
      <c r="E63" s="219" t="s">
        <v>39</v>
      </c>
      <c r="F63" s="215" t="s">
        <v>273</v>
      </c>
      <c r="G63" s="219" t="s">
        <v>24</v>
      </c>
      <c r="H63" s="2">
        <v>6</v>
      </c>
      <c r="I63" s="223">
        <v>3</v>
      </c>
      <c r="J63" s="224">
        <v>3</v>
      </c>
      <c r="K63" s="225">
        <f t="shared" si="1"/>
        <v>0</v>
      </c>
      <c r="L63" s="225"/>
      <c r="M63" s="229"/>
      <c r="N63" s="223">
        <v>6</v>
      </c>
      <c r="O63" s="225">
        <f t="shared" si="2"/>
        <v>0</v>
      </c>
      <c r="P63" s="225"/>
      <c r="Q63" s="229"/>
      <c r="R63" s="162"/>
      <c r="S63" s="7"/>
      <c r="T63" s="7"/>
      <c r="U63" s="7"/>
      <c r="V63" s="7"/>
      <c r="W63" s="7"/>
      <c r="X63" s="7"/>
      <c r="Y63" s="7"/>
    </row>
    <row r="64" ht="15" customHeight="1" spans="1:18">
      <c r="A64" s="214">
        <v>31</v>
      </c>
      <c r="B64" s="215" t="s">
        <v>84</v>
      </c>
      <c r="C64" s="214" t="s">
        <v>21</v>
      </c>
      <c r="D64" s="215"/>
      <c r="E64" s="215" t="s">
        <v>39</v>
      </c>
      <c r="F64" s="215" t="s">
        <v>274</v>
      </c>
      <c r="G64" s="215" t="s">
        <v>24</v>
      </c>
      <c r="H64" s="2">
        <v>8</v>
      </c>
      <c r="I64" s="223">
        <v>5</v>
      </c>
      <c r="J64" s="224">
        <v>5</v>
      </c>
      <c r="K64" s="225">
        <f t="shared" si="1"/>
        <v>0</v>
      </c>
      <c r="L64" s="225"/>
      <c r="M64" s="229"/>
      <c r="N64" s="223">
        <v>3</v>
      </c>
      <c r="O64" s="225">
        <f t="shared" si="2"/>
        <v>2025.1</v>
      </c>
      <c r="P64" s="225">
        <v>2025.1</v>
      </c>
      <c r="Q64" s="229"/>
      <c r="R64" s="162"/>
    </row>
    <row r="65" s="7" customFormat="1" ht="15" customHeight="1" spans="1:18">
      <c r="A65" s="212"/>
      <c r="B65" s="213" t="s">
        <v>84</v>
      </c>
      <c r="C65" s="212" t="s">
        <v>21</v>
      </c>
      <c r="D65" s="213"/>
      <c r="E65" s="213" t="s">
        <v>39</v>
      </c>
      <c r="F65" s="213" t="s">
        <v>217</v>
      </c>
      <c r="G65" s="213" t="s">
        <v>26</v>
      </c>
      <c r="H65" s="105">
        <v>2</v>
      </c>
      <c r="I65" s="226"/>
      <c r="J65" s="227"/>
      <c r="K65" s="228">
        <f t="shared" si="1"/>
        <v>0</v>
      </c>
      <c r="L65" s="228"/>
      <c r="M65" s="228"/>
      <c r="N65" s="226">
        <v>1</v>
      </c>
      <c r="O65" s="228">
        <f t="shared" si="2"/>
        <v>0</v>
      </c>
      <c r="P65" s="228"/>
      <c r="Q65" s="228"/>
      <c r="R65" s="162"/>
    </row>
    <row r="66" s="9" customFormat="1" ht="15" customHeight="1" spans="1:25">
      <c r="A66" s="214">
        <v>32</v>
      </c>
      <c r="B66" s="215" t="s">
        <v>85</v>
      </c>
      <c r="C66" s="214" t="s">
        <v>21</v>
      </c>
      <c r="D66" s="215"/>
      <c r="E66" s="215" t="s">
        <v>39</v>
      </c>
      <c r="F66" s="215" t="s">
        <v>29</v>
      </c>
      <c r="G66" s="215" t="s">
        <v>24</v>
      </c>
      <c r="H66" s="2">
        <v>0</v>
      </c>
      <c r="I66" s="223"/>
      <c r="J66" s="224"/>
      <c r="K66" s="225">
        <f t="shared" si="1"/>
        <v>0</v>
      </c>
      <c r="L66" s="225"/>
      <c r="M66" s="229"/>
      <c r="N66" s="223"/>
      <c r="O66" s="225">
        <f t="shared" si="2"/>
        <v>0</v>
      </c>
      <c r="P66" s="225"/>
      <c r="Q66" s="229"/>
      <c r="R66" s="162"/>
      <c r="S66" s="7"/>
      <c r="T66" s="7"/>
      <c r="U66" s="7"/>
      <c r="V66" s="7"/>
      <c r="W66" s="7"/>
      <c r="X66" s="7"/>
      <c r="Y66" s="7"/>
    </row>
    <row r="67" s="7" customFormat="1" ht="15.6" customHeight="1" spans="1:18">
      <c r="A67" s="212"/>
      <c r="B67" s="213" t="s">
        <v>85</v>
      </c>
      <c r="C67" s="212" t="s">
        <v>21</v>
      </c>
      <c r="D67" s="213"/>
      <c r="E67" s="213" t="s">
        <v>39</v>
      </c>
      <c r="F67" s="213" t="s">
        <v>23</v>
      </c>
      <c r="G67" s="213" t="s">
        <v>26</v>
      </c>
      <c r="H67" s="105">
        <v>0</v>
      </c>
      <c r="I67" s="226"/>
      <c r="J67" s="227"/>
      <c r="K67" s="228">
        <f t="shared" si="1"/>
        <v>0</v>
      </c>
      <c r="L67" s="228"/>
      <c r="M67" s="228"/>
      <c r="N67" s="226"/>
      <c r="O67" s="228">
        <f t="shared" si="2"/>
        <v>0</v>
      </c>
      <c r="P67" s="228"/>
      <c r="Q67" s="228"/>
      <c r="R67" s="162"/>
    </row>
    <row r="68" s="9" customFormat="1" ht="15" customHeight="1" spans="1:25">
      <c r="A68" s="214">
        <v>33</v>
      </c>
      <c r="B68" s="215" t="s">
        <v>86</v>
      </c>
      <c r="C68" s="214" t="s">
        <v>54</v>
      </c>
      <c r="D68" s="215" t="s">
        <v>87</v>
      </c>
      <c r="E68" s="215" t="s">
        <v>39</v>
      </c>
      <c r="F68" s="215" t="s">
        <v>275</v>
      </c>
      <c r="G68" s="215" t="s">
        <v>24</v>
      </c>
      <c r="H68" s="2">
        <v>7</v>
      </c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162"/>
      <c r="S68" s="7"/>
      <c r="T68" s="7"/>
      <c r="U68" s="7"/>
      <c r="V68" s="7"/>
      <c r="W68" s="7"/>
      <c r="X68" s="7"/>
      <c r="Y68" s="7"/>
    </row>
    <row r="69" s="9" customFormat="1" ht="15" customHeight="1" spans="1:25">
      <c r="A69" s="214">
        <v>34</v>
      </c>
      <c r="B69" s="215" t="s">
        <v>88</v>
      </c>
      <c r="C69" s="214" t="s">
        <v>21</v>
      </c>
      <c r="D69" s="215"/>
      <c r="E69" s="215" t="s">
        <v>39</v>
      </c>
      <c r="F69" s="215" t="s">
        <v>276</v>
      </c>
      <c r="G69" s="215" t="s">
        <v>24</v>
      </c>
      <c r="H69" s="2">
        <v>5</v>
      </c>
      <c r="I69" s="223">
        <v>1</v>
      </c>
      <c r="J69" s="224">
        <v>1</v>
      </c>
      <c r="K69" s="225">
        <f t="shared" si="1"/>
        <v>0</v>
      </c>
      <c r="L69" s="225"/>
      <c r="M69" s="229"/>
      <c r="N69" s="223">
        <v>1</v>
      </c>
      <c r="O69" s="225">
        <f t="shared" si="2"/>
        <v>0</v>
      </c>
      <c r="P69" s="225"/>
      <c r="Q69" s="229"/>
      <c r="R69" s="162"/>
      <c r="S69" s="7"/>
      <c r="T69" s="7"/>
      <c r="U69" s="7"/>
      <c r="V69" s="7"/>
      <c r="W69" s="7"/>
      <c r="X69" s="7"/>
      <c r="Y69" s="7"/>
    </row>
    <row r="70" s="7" customFormat="1" ht="15" customHeight="1" spans="1:18">
      <c r="A70" s="212"/>
      <c r="B70" s="213" t="s">
        <v>88</v>
      </c>
      <c r="C70" s="212" t="s">
        <v>21</v>
      </c>
      <c r="D70" s="213"/>
      <c r="E70" s="213" t="s">
        <v>39</v>
      </c>
      <c r="F70" s="213" t="s">
        <v>23</v>
      </c>
      <c r="G70" s="213" t="s">
        <v>26</v>
      </c>
      <c r="H70" s="105">
        <v>0</v>
      </c>
      <c r="I70" s="226"/>
      <c r="J70" s="227"/>
      <c r="K70" s="228">
        <f t="shared" si="1"/>
        <v>0</v>
      </c>
      <c r="L70" s="228"/>
      <c r="M70" s="228"/>
      <c r="N70" s="226"/>
      <c r="O70" s="228">
        <f t="shared" si="2"/>
        <v>0</v>
      </c>
      <c r="P70" s="228"/>
      <c r="Q70" s="228"/>
      <c r="R70" s="162"/>
    </row>
    <row r="71" ht="15" customHeight="1" spans="1:18">
      <c r="A71" s="214">
        <v>35</v>
      </c>
      <c r="B71" s="215" t="s">
        <v>89</v>
      </c>
      <c r="C71" s="214" t="s">
        <v>21</v>
      </c>
      <c r="D71" s="215"/>
      <c r="E71" s="215" t="s">
        <v>90</v>
      </c>
      <c r="F71" s="215" t="s">
        <v>23</v>
      </c>
      <c r="G71" s="215" t="s">
        <v>24</v>
      </c>
      <c r="H71" s="2">
        <v>11</v>
      </c>
      <c r="I71" s="223"/>
      <c r="J71" s="224"/>
      <c r="K71" s="225">
        <f t="shared" si="1"/>
        <v>0</v>
      </c>
      <c r="L71" s="225"/>
      <c r="M71" s="229"/>
      <c r="N71" s="223">
        <v>11</v>
      </c>
      <c r="O71" s="225">
        <f t="shared" si="2"/>
        <v>0</v>
      </c>
      <c r="P71" s="225"/>
      <c r="Q71" s="229"/>
      <c r="R71" s="162"/>
    </row>
    <row r="72" s="7" customFormat="1" ht="15" customHeight="1" spans="1:18">
      <c r="A72" s="212"/>
      <c r="B72" s="213" t="s">
        <v>91</v>
      </c>
      <c r="C72" s="212" t="s">
        <v>21</v>
      </c>
      <c r="D72" s="213"/>
      <c r="E72" s="213" t="s">
        <v>90</v>
      </c>
      <c r="F72" s="217" t="s">
        <v>322</v>
      </c>
      <c r="G72" s="213" t="s">
        <v>32</v>
      </c>
      <c r="H72" s="105">
        <v>5</v>
      </c>
      <c r="I72" s="230"/>
      <c r="J72" s="227"/>
      <c r="K72" s="228">
        <f t="shared" si="1"/>
        <v>0</v>
      </c>
      <c r="L72" s="228"/>
      <c r="M72" s="228"/>
      <c r="N72" s="230">
        <v>5</v>
      </c>
      <c r="O72" s="228">
        <f t="shared" si="2"/>
        <v>0</v>
      </c>
      <c r="P72" s="228"/>
      <c r="Q72" s="228"/>
      <c r="R72" s="162"/>
    </row>
    <row r="73" ht="15" customHeight="1" spans="1:18">
      <c r="A73" s="211">
        <v>36</v>
      </c>
      <c r="B73" s="210" t="s">
        <v>92</v>
      </c>
      <c r="C73" s="211" t="s">
        <v>21</v>
      </c>
      <c r="D73" s="210"/>
      <c r="E73" s="210" t="s">
        <v>22</v>
      </c>
      <c r="F73" s="215" t="s">
        <v>277</v>
      </c>
      <c r="G73" s="210" t="s">
        <v>24</v>
      </c>
      <c r="H73" s="2">
        <v>10</v>
      </c>
      <c r="I73" s="231">
        <v>7</v>
      </c>
      <c r="J73" s="224">
        <v>7</v>
      </c>
      <c r="K73" s="225">
        <f t="shared" si="1"/>
        <v>0</v>
      </c>
      <c r="L73" s="225"/>
      <c r="M73" s="229"/>
      <c r="N73" s="231">
        <v>4</v>
      </c>
      <c r="O73" s="225">
        <f t="shared" si="2"/>
        <v>0</v>
      </c>
      <c r="P73" s="225"/>
      <c r="Q73" s="229"/>
      <c r="R73" s="162"/>
    </row>
    <row r="74" ht="15" customHeight="1" spans="1:18">
      <c r="A74" s="241"/>
      <c r="B74" s="242" t="s">
        <v>92</v>
      </c>
      <c r="C74" s="241" t="s">
        <v>21</v>
      </c>
      <c r="D74" s="242"/>
      <c r="E74" s="242" t="s">
        <v>22</v>
      </c>
      <c r="F74" s="242" t="s">
        <v>25</v>
      </c>
      <c r="G74" s="242" t="s">
        <v>26</v>
      </c>
      <c r="H74" s="183">
        <v>2</v>
      </c>
      <c r="I74" s="243"/>
      <c r="J74" s="244"/>
      <c r="K74" s="245"/>
      <c r="L74" s="245"/>
      <c r="M74" s="246"/>
      <c r="N74" s="243"/>
      <c r="O74" s="245"/>
      <c r="P74" s="245"/>
      <c r="Q74" s="246"/>
      <c r="R74" s="162"/>
    </row>
    <row r="75" s="9" customFormat="1" ht="15" customHeight="1" spans="1:25">
      <c r="A75" s="214">
        <v>37</v>
      </c>
      <c r="B75" s="215" t="s">
        <v>93</v>
      </c>
      <c r="C75" s="214" t="s">
        <v>21</v>
      </c>
      <c r="D75" s="215"/>
      <c r="E75" s="215" t="s">
        <v>63</v>
      </c>
      <c r="F75" s="215" t="s">
        <v>278</v>
      </c>
      <c r="G75" s="215" t="s">
        <v>24</v>
      </c>
      <c r="H75" s="2">
        <v>7</v>
      </c>
      <c r="I75" s="223">
        <v>4</v>
      </c>
      <c r="J75" s="224">
        <v>4</v>
      </c>
      <c r="K75" s="225">
        <f t="shared" si="1"/>
        <v>0</v>
      </c>
      <c r="L75" s="225"/>
      <c r="M75" s="229"/>
      <c r="N75" s="223">
        <v>11</v>
      </c>
      <c r="O75" s="225">
        <f t="shared" si="2"/>
        <v>14866.21</v>
      </c>
      <c r="P75" s="225">
        <v>14866.21</v>
      </c>
      <c r="Q75" s="229"/>
      <c r="R75" s="162"/>
      <c r="S75" s="7"/>
      <c r="T75" s="7"/>
      <c r="U75" s="7"/>
      <c r="V75" s="7"/>
      <c r="W75" s="7"/>
      <c r="X75" s="7"/>
      <c r="Y75" s="7"/>
    </row>
    <row r="76" s="7" customFormat="1" ht="15" customHeight="1" spans="1:18">
      <c r="A76" s="212"/>
      <c r="B76" s="213" t="s">
        <v>93</v>
      </c>
      <c r="C76" s="212" t="s">
        <v>21</v>
      </c>
      <c r="D76" s="213"/>
      <c r="E76" s="213" t="s">
        <v>63</v>
      </c>
      <c r="F76" s="213" t="s">
        <v>31</v>
      </c>
      <c r="G76" s="213" t="s">
        <v>32</v>
      </c>
      <c r="H76" s="105">
        <v>0</v>
      </c>
      <c r="I76" s="230"/>
      <c r="J76" s="227"/>
      <c r="K76" s="228">
        <f t="shared" si="1"/>
        <v>0</v>
      </c>
      <c r="L76" s="228"/>
      <c r="M76" s="228"/>
      <c r="N76" s="230"/>
      <c r="O76" s="228">
        <f t="shared" si="2"/>
        <v>0</v>
      </c>
      <c r="P76" s="228"/>
      <c r="Q76" s="228"/>
      <c r="R76" s="162"/>
    </row>
    <row r="77" ht="15" customHeight="1" spans="1:18">
      <c r="A77" s="214">
        <v>38</v>
      </c>
      <c r="B77" s="215" t="s">
        <v>94</v>
      </c>
      <c r="C77" s="214" t="s">
        <v>21</v>
      </c>
      <c r="D77" s="215"/>
      <c r="E77" s="215" t="s">
        <v>39</v>
      </c>
      <c r="F77" s="215" t="s">
        <v>279</v>
      </c>
      <c r="G77" s="215" t="s">
        <v>24</v>
      </c>
      <c r="H77" s="2">
        <v>8</v>
      </c>
      <c r="I77" s="223">
        <v>3</v>
      </c>
      <c r="J77" s="224">
        <v>3</v>
      </c>
      <c r="K77" s="225">
        <f t="shared" si="1"/>
        <v>0</v>
      </c>
      <c r="L77" s="225"/>
      <c r="M77" s="229"/>
      <c r="N77" s="223">
        <v>8</v>
      </c>
      <c r="O77" s="225">
        <f t="shared" si="2"/>
        <v>15630.59</v>
      </c>
      <c r="P77" s="229">
        <v>15630.59</v>
      </c>
      <c r="Q77" s="229"/>
      <c r="R77" s="162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29</v>
      </c>
      <c r="G78" s="213" t="s">
        <v>44</v>
      </c>
      <c r="H78" s="105">
        <v>0</v>
      </c>
      <c r="I78" s="226"/>
      <c r="J78" s="227"/>
      <c r="K78" s="228">
        <f t="shared" ref="K78:K142" si="3">L78+M78</f>
        <v>0</v>
      </c>
      <c r="L78" s="228"/>
      <c r="M78" s="228"/>
      <c r="N78" s="226"/>
      <c r="O78" s="228">
        <f t="shared" ref="O78:O143" si="4">P78+Q78</f>
        <v>0</v>
      </c>
      <c r="P78" s="228"/>
      <c r="Q78" s="228"/>
      <c r="R78" s="162"/>
    </row>
    <row r="79" s="7" customFormat="1" ht="15" customHeight="1" spans="1:18">
      <c r="A79" s="212"/>
      <c r="B79" s="213" t="s">
        <v>94</v>
      </c>
      <c r="C79" s="212" t="s">
        <v>21</v>
      </c>
      <c r="D79" s="213"/>
      <c r="E79" s="213" t="s">
        <v>39</v>
      </c>
      <c r="F79" s="213" t="s">
        <v>218</v>
      </c>
      <c r="G79" s="213" t="s">
        <v>26</v>
      </c>
      <c r="H79" s="105">
        <v>4</v>
      </c>
      <c r="I79" s="226"/>
      <c r="J79" s="227"/>
      <c r="K79" s="228">
        <f t="shared" si="3"/>
        <v>0</v>
      </c>
      <c r="L79" s="228"/>
      <c r="M79" s="228"/>
      <c r="N79" s="226">
        <v>4</v>
      </c>
      <c r="O79" s="228">
        <f t="shared" si="4"/>
        <v>8289.8</v>
      </c>
      <c r="P79" s="228">
        <v>8289.8</v>
      </c>
      <c r="Q79" s="228"/>
      <c r="R79" s="162"/>
    </row>
    <row r="80" s="7" customFormat="1" ht="15" customHeight="1" spans="1:18">
      <c r="A80" s="212"/>
      <c r="B80" s="213" t="s">
        <v>94</v>
      </c>
      <c r="C80" s="212" t="s">
        <v>21</v>
      </c>
      <c r="D80" s="213"/>
      <c r="E80" s="213" t="s">
        <v>22</v>
      </c>
      <c r="F80" s="213" t="s">
        <v>23</v>
      </c>
      <c r="G80" s="213" t="s">
        <v>32</v>
      </c>
      <c r="H80" s="105">
        <v>1</v>
      </c>
      <c r="I80" s="226"/>
      <c r="J80" s="227"/>
      <c r="K80" s="228"/>
      <c r="L80" s="228"/>
      <c r="M80" s="228"/>
      <c r="N80" s="226"/>
      <c r="O80" s="228"/>
      <c r="P80" s="228"/>
      <c r="Q80" s="228"/>
      <c r="R80" s="162"/>
    </row>
    <row r="81" s="7" customFormat="1" ht="15" customHeight="1" spans="1:18">
      <c r="A81" s="212"/>
      <c r="B81" s="213" t="s">
        <v>94</v>
      </c>
      <c r="C81" s="212" t="s">
        <v>21</v>
      </c>
      <c r="D81" s="213"/>
      <c r="E81" s="213" t="s">
        <v>39</v>
      </c>
      <c r="F81" s="213" t="s">
        <v>23</v>
      </c>
      <c r="G81" s="213" t="s">
        <v>95</v>
      </c>
      <c r="H81" s="105">
        <v>0</v>
      </c>
      <c r="I81" s="226"/>
      <c r="J81" s="227"/>
      <c r="K81" s="228">
        <f t="shared" si="3"/>
        <v>0</v>
      </c>
      <c r="L81" s="228"/>
      <c r="M81" s="228"/>
      <c r="N81" s="226">
        <v>1</v>
      </c>
      <c r="O81" s="228">
        <f t="shared" si="4"/>
        <v>0</v>
      </c>
      <c r="P81" s="228"/>
      <c r="Q81" s="228"/>
      <c r="R81" s="162"/>
    </row>
    <row r="82" s="7" customFormat="1" ht="15" customHeight="1" spans="1:18">
      <c r="A82" s="211">
        <v>39</v>
      </c>
      <c r="B82" s="210" t="s">
        <v>324</v>
      </c>
      <c r="C82" s="214" t="s">
        <v>21</v>
      </c>
      <c r="D82" s="210"/>
      <c r="E82" s="210" t="s">
        <v>39</v>
      </c>
      <c r="F82" s="210" t="s">
        <v>325</v>
      </c>
      <c r="G82" s="215" t="s">
        <v>24</v>
      </c>
      <c r="H82" s="2">
        <v>1</v>
      </c>
      <c r="I82" s="223"/>
      <c r="J82" s="224"/>
      <c r="K82" s="225">
        <f t="shared" si="3"/>
        <v>0</v>
      </c>
      <c r="L82" s="225"/>
      <c r="M82" s="225"/>
      <c r="N82" s="223"/>
      <c r="O82" s="225">
        <f t="shared" si="4"/>
        <v>0</v>
      </c>
      <c r="P82" s="225"/>
      <c r="Q82" s="225"/>
      <c r="R82" s="162"/>
    </row>
    <row r="83" ht="15" customHeight="1" spans="1:18">
      <c r="A83" s="214">
        <v>40</v>
      </c>
      <c r="B83" s="215" t="s">
        <v>96</v>
      </c>
      <c r="C83" s="214" t="s">
        <v>21</v>
      </c>
      <c r="D83" s="215"/>
      <c r="E83" s="215" t="s">
        <v>63</v>
      </c>
      <c r="F83" s="215" t="s">
        <v>280</v>
      </c>
      <c r="G83" s="215" t="s">
        <v>24</v>
      </c>
      <c r="H83" s="2">
        <v>2</v>
      </c>
      <c r="I83" s="223">
        <v>1</v>
      </c>
      <c r="J83" s="224">
        <v>1</v>
      </c>
      <c r="K83" s="225">
        <f t="shared" si="3"/>
        <v>0</v>
      </c>
      <c r="L83" s="225"/>
      <c r="M83" s="229"/>
      <c r="N83" s="223">
        <v>6</v>
      </c>
      <c r="O83" s="225">
        <f t="shared" si="4"/>
        <v>0</v>
      </c>
      <c r="P83" s="225"/>
      <c r="Q83" s="229"/>
      <c r="R83" s="162"/>
    </row>
    <row r="84" s="7" customFormat="1" ht="15" customHeight="1" spans="1:18">
      <c r="A84" s="212"/>
      <c r="B84" s="213" t="s">
        <v>96</v>
      </c>
      <c r="C84" s="212" t="s">
        <v>21</v>
      </c>
      <c r="D84" s="213"/>
      <c r="E84" s="216" t="s">
        <v>63</v>
      </c>
      <c r="F84" s="217" t="s">
        <v>219</v>
      </c>
      <c r="G84" s="213" t="s">
        <v>32</v>
      </c>
      <c r="H84" s="105">
        <v>1</v>
      </c>
      <c r="I84" s="230"/>
      <c r="J84" s="227"/>
      <c r="K84" s="228">
        <f t="shared" si="3"/>
        <v>0</v>
      </c>
      <c r="L84" s="228"/>
      <c r="M84" s="228"/>
      <c r="N84" s="230">
        <v>5</v>
      </c>
      <c r="O84" s="228">
        <f t="shared" si="4"/>
        <v>0</v>
      </c>
      <c r="P84" s="228"/>
      <c r="Q84" s="228"/>
      <c r="R84" s="162"/>
    </row>
    <row r="85" s="6" customFormat="1" ht="15" customHeight="1" spans="1:38">
      <c r="A85" s="211">
        <v>41</v>
      </c>
      <c r="B85" s="210" t="s">
        <v>97</v>
      </c>
      <c r="C85" s="211" t="s">
        <v>21</v>
      </c>
      <c r="D85" s="210"/>
      <c r="E85" s="210" t="s">
        <v>63</v>
      </c>
      <c r="F85" s="210" t="s">
        <v>23</v>
      </c>
      <c r="G85" s="210" t="s">
        <v>24</v>
      </c>
      <c r="H85" s="2">
        <v>0</v>
      </c>
      <c r="I85" s="231"/>
      <c r="J85" s="224"/>
      <c r="K85" s="225">
        <f t="shared" si="3"/>
        <v>0</v>
      </c>
      <c r="L85" s="225"/>
      <c r="M85" s="229"/>
      <c r="N85" s="231"/>
      <c r="O85" s="225">
        <f t="shared" si="4"/>
        <v>0</v>
      </c>
      <c r="P85" s="225"/>
      <c r="Q85" s="229"/>
      <c r="R85" s="162"/>
      <c r="S85" s="7"/>
      <c r="T85" s="7"/>
      <c r="U85" s="7"/>
      <c r="V85" s="7"/>
      <c r="W85" s="7"/>
      <c r="X85" s="7"/>
      <c r="Y85" s="7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</row>
    <row r="86" s="7" customFormat="1" ht="15" customHeight="1" spans="1:18">
      <c r="A86" s="212"/>
      <c r="B86" s="213" t="s">
        <v>97</v>
      </c>
      <c r="C86" s="212" t="s">
        <v>21</v>
      </c>
      <c r="D86" s="213"/>
      <c r="E86" s="213" t="s">
        <v>63</v>
      </c>
      <c r="F86" s="213" t="s">
        <v>220</v>
      </c>
      <c r="G86" s="213" t="s">
        <v>26</v>
      </c>
      <c r="H86" s="105">
        <v>2</v>
      </c>
      <c r="I86" s="226"/>
      <c r="J86" s="227"/>
      <c r="K86" s="228">
        <f t="shared" si="3"/>
        <v>0</v>
      </c>
      <c r="L86" s="228"/>
      <c r="M86" s="228"/>
      <c r="N86" s="226">
        <v>2</v>
      </c>
      <c r="O86" s="228">
        <f t="shared" si="4"/>
        <v>0</v>
      </c>
      <c r="P86" s="228"/>
      <c r="Q86" s="228"/>
      <c r="R86" s="162"/>
    </row>
    <row r="87" ht="15" customHeight="1" spans="1:18">
      <c r="A87" s="211">
        <v>42</v>
      </c>
      <c r="B87" s="210" t="s">
        <v>98</v>
      </c>
      <c r="C87" s="211" t="s">
        <v>21</v>
      </c>
      <c r="D87" s="210"/>
      <c r="E87" s="210" t="s">
        <v>22</v>
      </c>
      <c r="F87" s="215" t="s">
        <v>281</v>
      </c>
      <c r="G87" s="210" t="s">
        <v>24</v>
      </c>
      <c r="H87" s="2">
        <v>5</v>
      </c>
      <c r="I87" s="223">
        <v>4</v>
      </c>
      <c r="J87" s="224">
        <v>4</v>
      </c>
      <c r="K87" s="225">
        <f t="shared" si="3"/>
        <v>0</v>
      </c>
      <c r="L87" s="225"/>
      <c r="M87" s="229"/>
      <c r="N87" s="223">
        <v>1</v>
      </c>
      <c r="O87" s="225">
        <f t="shared" si="4"/>
        <v>0</v>
      </c>
      <c r="P87" s="225"/>
      <c r="Q87" s="229"/>
      <c r="R87" s="162"/>
    </row>
    <row r="88" s="7" customFormat="1" ht="15" customHeight="1" spans="1:18">
      <c r="A88" s="212"/>
      <c r="B88" s="213" t="s">
        <v>98</v>
      </c>
      <c r="C88" s="212" t="s">
        <v>21</v>
      </c>
      <c r="D88" s="213"/>
      <c r="E88" s="213" t="s">
        <v>22</v>
      </c>
      <c r="F88" s="213" t="s">
        <v>23</v>
      </c>
      <c r="G88" s="213" t="s">
        <v>26</v>
      </c>
      <c r="H88" s="105">
        <v>0</v>
      </c>
      <c r="I88" s="226"/>
      <c r="J88" s="227"/>
      <c r="K88" s="228">
        <f t="shared" si="3"/>
        <v>0</v>
      </c>
      <c r="L88" s="228"/>
      <c r="M88" s="228"/>
      <c r="N88" s="226">
        <v>2</v>
      </c>
      <c r="O88" s="228">
        <f t="shared" si="4"/>
        <v>0</v>
      </c>
      <c r="P88" s="228"/>
      <c r="Q88" s="228"/>
      <c r="R88" s="162"/>
    </row>
    <row r="89" s="6" customFormat="1" ht="15" customHeight="1" spans="1:38">
      <c r="A89" s="211">
        <v>43</v>
      </c>
      <c r="B89" s="210" t="s">
        <v>99</v>
      </c>
      <c r="C89" s="211" t="s">
        <v>21</v>
      </c>
      <c r="D89" s="210"/>
      <c r="E89" s="210" t="s">
        <v>63</v>
      </c>
      <c r="F89" s="215" t="s">
        <v>282</v>
      </c>
      <c r="G89" s="210" t="s">
        <v>24</v>
      </c>
      <c r="H89" s="2">
        <v>22</v>
      </c>
      <c r="I89" s="223">
        <v>3</v>
      </c>
      <c r="J89" s="224">
        <v>3</v>
      </c>
      <c r="K89" s="225">
        <f t="shared" si="3"/>
        <v>0</v>
      </c>
      <c r="L89" s="225"/>
      <c r="M89" s="229"/>
      <c r="N89" s="223">
        <v>27</v>
      </c>
      <c r="O89" s="225">
        <f t="shared" si="4"/>
        <v>3276.99</v>
      </c>
      <c r="P89" s="225">
        <v>3276.99</v>
      </c>
      <c r="Q89" s="229"/>
      <c r="R89" s="162"/>
      <c r="S89" s="7"/>
      <c r="T89" s="7"/>
      <c r="U89" s="7"/>
      <c r="V89" s="7"/>
      <c r="W89" s="7"/>
      <c r="X89" s="7"/>
      <c r="Y89" s="7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</row>
    <row r="90" s="7" customFormat="1" ht="15" customHeight="1" spans="1:18">
      <c r="A90" s="212">
        <v>44</v>
      </c>
      <c r="B90" s="213" t="s">
        <v>100</v>
      </c>
      <c r="C90" s="212" t="s">
        <v>21</v>
      </c>
      <c r="D90" s="213"/>
      <c r="E90" s="213" t="s">
        <v>115</v>
      </c>
      <c r="F90" s="213" t="s">
        <v>221</v>
      </c>
      <c r="G90" s="213" t="s">
        <v>37</v>
      </c>
      <c r="H90" s="105">
        <v>8</v>
      </c>
      <c r="I90" s="226">
        <v>1</v>
      </c>
      <c r="J90" s="227">
        <v>1</v>
      </c>
      <c r="K90" s="228">
        <f t="shared" si="3"/>
        <v>0</v>
      </c>
      <c r="L90" s="228"/>
      <c r="M90" s="228"/>
      <c r="N90" s="226">
        <v>1</v>
      </c>
      <c r="O90" s="228">
        <f t="shared" si="4"/>
        <v>0</v>
      </c>
      <c r="P90" s="228"/>
      <c r="Q90" s="228"/>
      <c r="R90" s="162"/>
    </row>
    <row r="91" s="9" customFormat="1" ht="15" customHeight="1" spans="1:25">
      <c r="A91" s="214">
        <v>45</v>
      </c>
      <c r="B91" s="215" t="s">
        <v>102</v>
      </c>
      <c r="C91" s="214" t="s">
        <v>21</v>
      </c>
      <c r="D91" s="215"/>
      <c r="E91" s="215" t="s">
        <v>103</v>
      </c>
      <c r="F91" s="215" t="s">
        <v>29</v>
      </c>
      <c r="G91" s="215" t="s">
        <v>24</v>
      </c>
      <c r="H91" s="2">
        <v>0</v>
      </c>
      <c r="I91" s="223"/>
      <c r="J91" s="224"/>
      <c r="K91" s="225">
        <f t="shared" si="3"/>
        <v>0</v>
      </c>
      <c r="L91" s="225"/>
      <c r="M91" s="229"/>
      <c r="N91" s="223"/>
      <c r="O91" s="225">
        <f t="shared" si="4"/>
        <v>1416.65</v>
      </c>
      <c r="P91" s="229">
        <v>1416.65</v>
      </c>
      <c r="Q91" s="229"/>
      <c r="R91" s="162"/>
      <c r="S91" s="7"/>
      <c r="T91" s="7"/>
      <c r="U91" s="7"/>
      <c r="V91" s="7"/>
      <c r="W91" s="7"/>
      <c r="X91" s="7"/>
      <c r="Y91" s="7"/>
    </row>
    <row r="92" s="7" customFormat="1" ht="15" customHeight="1" spans="1:18">
      <c r="A92" s="212"/>
      <c r="B92" s="213" t="s">
        <v>102</v>
      </c>
      <c r="C92" s="212" t="s">
        <v>21</v>
      </c>
      <c r="D92" s="213"/>
      <c r="E92" s="213" t="s">
        <v>103</v>
      </c>
      <c r="F92" s="213" t="s">
        <v>23</v>
      </c>
      <c r="G92" s="213" t="s">
        <v>32</v>
      </c>
      <c r="H92" s="105">
        <v>0</v>
      </c>
      <c r="I92" s="230"/>
      <c r="J92" s="227"/>
      <c r="K92" s="228">
        <f t="shared" si="3"/>
        <v>0</v>
      </c>
      <c r="L92" s="228"/>
      <c r="M92" s="228"/>
      <c r="N92" s="230"/>
      <c r="O92" s="228">
        <f t="shared" si="4"/>
        <v>0</v>
      </c>
      <c r="P92" s="228"/>
      <c r="Q92" s="228"/>
      <c r="R92" s="162"/>
    </row>
    <row r="93" s="9" customFormat="1" ht="15" customHeight="1" spans="1:25">
      <c r="A93" s="214">
        <v>46</v>
      </c>
      <c r="B93" s="215" t="s">
        <v>104</v>
      </c>
      <c r="C93" s="214" t="s">
        <v>21</v>
      </c>
      <c r="D93" s="215"/>
      <c r="E93" s="215" t="s">
        <v>39</v>
      </c>
      <c r="F93" s="215" t="s">
        <v>283</v>
      </c>
      <c r="G93" s="215" t="s">
        <v>24</v>
      </c>
      <c r="H93" s="2">
        <v>11</v>
      </c>
      <c r="I93" s="223">
        <v>9</v>
      </c>
      <c r="J93" s="224">
        <v>10</v>
      </c>
      <c r="K93" s="225">
        <f t="shared" si="3"/>
        <v>0</v>
      </c>
      <c r="L93" s="225"/>
      <c r="M93" s="229"/>
      <c r="N93" s="223">
        <v>10</v>
      </c>
      <c r="O93" s="225">
        <f t="shared" si="4"/>
        <v>0</v>
      </c>
      <c r="P93" s="225"/>
      <c r="Q93" s="229"/>
      <c r="R93" s="162"/>
      <c r="S93" s="7"/>
      <c r="T93" s="7"/>
      <c r="U93" s="7"/>
      <c r="V93" s="7"/>
      <c r="W93" s="7"/>
      <c r="X93" s="7"/>
      <c r="Y93" s="7"/>
    </row>
    <row r="94" s="7" customFormat="1" ht="15" customHeight="1" spans="1:18">
      <c r="A94" s="212"/>
      <c r="B94" s="213" t="s">
        <v>104</v>
      </c>
      <c r="C94" s="212" t="s">
        <v>21</v>
      </c>
      <c r="D94" s="213"/>
      <c r="E94" s="213" t="s">
        <v>22</v>
      </c>
      <c r="F94" s="213" t="s">
        <v>23</v>
      </c>
      <c r="G94" s="213" t="s">
        <v>26</v>
      </c>
      <c r="H94" s="105">
        <v>0</v>
      </c>
      <c r="I94" s="226"/>
      <c r="J94" s="227"/>
      <c r="K94" s="228">
        <f t="shared" si="3"/>
        <v>0</v>
      </c>
      <c r="L94" s="228"/>
      <c r="M94" s="228"/>
      <c r="N94" s="226"/>
      <c r="O94" s="228">
        <f t="shared" si="4"/>
        <v>0</v>
      </c>
      <c r="P94" s="228"/>
      <c r="Q94" s="228"/>
      <c r="R94" s="162"/>
    </row>
    <row r="95" ht="15" customHeight="1" spans="1:18">
      <c r="A95" s="214">
        <v>47</v>
      </c>
      <c r="B95" s="215" t="s">
        <v>105</v>
      </c>
      <c r="C95" s="214" t="s">
        <v>21</v>
      </c>
      <c r="D95" s="214"/>
      <c r="E95" s="215" t="s">
        <v>78</v>
      </c>
      <c r="F95" s="215" t="s">
        <v>29</v>
      </c>
      <c r="G95" s="215" t="s">
        <v>24</v>
      </c>
      <c r="H95" s="2">
        <v>0</v>
      </c>
      <c r="I95" s="223"/>
      <c r="J95" s="224"/>
      <c r="K95" s="225">
        <f t="shared" si="3"/>
        <v>0</v>
      </c>
      <c r="L95" s="225"/>
      <c r="M95" s="229"/>
      <c r="N95" s="223"/>
      <c r="O95" s="225">
        <f t="shared" si="4"/>
        <v>0</v>
      </c>
      <c r="P95" s="225"/>
      <c r="Q95" s="229"/>
      <c r="R95" s="162"/>
    </row>
    <row r="96" s="7" customFormat="1" ht="15" customHeight="1" spans="1:18">
      <c r="A96" s="212"/>
      <c r="B96" s="213" t="s">
        <v>105</v>
      </c>
      <c r="C96" s="212" t="s">
        <v>21</v>
      </c>
      <c r="D96" s="213"/>
      <c r="E96" s="213" t="s">
        <v>78</v>
      </c>
      <c r="F96" s="213" t="s">
        <v>23</v>
      </c>
      <c r="G96" s="213" t="s">
        <v>32</v>
      </c>
      <c r="H96" s="105">
        <v>0</v>
      </c>
      <c r="I96" s="230"/>
      <c r="J96" s="227"/>
      <c r="K96" s="228">
        <f t="shared" si="3"/>
        <v>0</v>
      </c>
      <c r="L96" s="228"/>
      <c r="M96" s="228"/>
      <c r="N96" s="230"/>
      <c r="O96" s="228">
        <f t="shared" si="4"/>
        <v>0</v>
      </c>
      <c r="P96" s="228"/>
      <c r="Q96" s="228"/>
      <c r="R96" s="162"/>
    </row>
    <row r="97" s="7" customFormat="1" ht="15" customHeight="1" spans="1:18">
      <c r="A97" s="212"/>
      <c r="B97" s="213" t="s">
        <v>105</v>
      </c>
      <c r="C97" s="212" t="s">
        <v>21</v>
      </c>
      <c r="D97" s="213"/>
      <c r="E97" s="213" t="s">
        <v>78</v>
      </c>
      <c r="F97" s="213" t="s">
        <v>31</v>
      </c>
      <c r="G97" s="213" t="s">
        <v>44</v>
      </c>
      <c r="H97" s="105">
        <v>0</v>
      </c>
      <c r="I97" s="230"/>
      <c r="J97" s="227"/>
      <c r="K97" s="228">
        <f t="shared" si="3"/>
        <v>0</v>
      </c>
      <c r="L97" s="228"/>
      <c r="M97" s="228"/>
      <c r="N97" s="230"/>
      <c r="O97" s="228">
        <f t="shared" si="4"/>
        <v>0</v>
      </c>
      <c r="P97" s="228"/>
      <c r="Q97" s="228"/>
      <c r="R97" s="162"/>
    </row>
    <row r="98" ht="15" customHeight="1" spans="1:18">
      <c r="A98" s="214">
        <v>48</v>
      </c>
      <c r="B98" s="215" t="s">
        <v>106</v>
      </c>
      <c r="C98" s="214" t="s">
        <v>21</v>
      </c>
      <c r="D98" s="215"/>
      <c r="E98" s="215" t="s">
        <v>63</v>
      </c>
      <c r="F98" s="215" t="s">
        <v>284</v>
      </c>
      <c r="G98" s="215" t="s">
        <v>24</v>
      </c>
      <c r="H98" s="2">
        <v>6</v>
      </c>
      <c r="I98" s="231">
        <v>5</v>
      </c>
      <c r="J98" s="224">
        <v>5</v>
      </c>
      <c r="K98" s="225">
        <f t="shared" si="3"/>
        <v>0</v>
      </c>
      <c r="L98" s="225"/>
      <c r="M98" s="229"/>
      <c r="N98" s="231">
        <v>3</v>
      </c>
      <c r="O98" s="225">
        <f t="shared" si="4"/>
        <v>0</v>
      </c>
      <c r="P98" s="225"/>
      <c r="Q98" s="229"/>
      <c r="R98" s="162"/>
    </row>
    <row r="99" s="7" customFormat="1" ht="15" customHeight="1" spans="1:18">
      <c r="A99" s="212"/>
      <c r="B99" s="213" t="s">
        <v>106</v>
      </c>
      <c r="C99" s="212" t="s">
        <v>21</v>
      </c>
      <c r="D99" s="213"/>
      <c r="E99" s="216" t="s">
        <v>78</v>
      </c>
      <c r="F99" s="217" t="s">
        <v>222</v>
      </c>
      <c r="G99" s="213" t="s">
        <v>32</v>
      </c>
      <c r="H99" s="105">
        <v>1</v>
      </c>
      <c r="I99" s="230"/>
      <c r="J99" s="227"/>
      <c r="K99" s="228">
        <f t="shared" si="3"/>
        <v>0</v>
      </c>
      <c r="L99" s="228"/>
      <c r="M99" s="228"/>
      <c r="N99" s="230">
        <v>1</v>
      </c>
      <c r="O99" s="228">
        <f t="shared" si="4"/>
        <v>1841</v>
      </c>
      <c r="P99" s="247">
        <v>1841</v>
      </c>
      <c r="Q99" s="228"/>
      <c r="R99" s="162"/>
    </row>
    <row r="100" s="7" customFormat="1" ht="15" customHeight="1" spans="1:18">
      <c r="A100" s="212"/>
      <c r="B100" s="213" t="s">
        <v>106</v>
      </c>
      <c r="C100" s="212" t="s">
        <v>21</v>
      </c>
      <c r="D100" s="213"/>
      <c r="E100" s="213" t="s">
        <v>78</v>
      </c>
      <c r="F100" s="213" t="s">
        <v>23</v>
      </c>
      <c r="G100" s="213" t="s">
        <v>44</v>
      </c>
      <c r="H100" s="105">
        <v>0</v>
      </c>
      <c r="I100" s="230"/>
      <c r="J100" s="227"/>
      <c r="K100" s="228">
        <f t="shared" si="3"/>
        <v>0</v>
      </c>
      <c r="L100" s="228"/>
      <c r="M100" s="228"/>
      <c r="N100" s="230"/>
      <c r="O100" s="228">
        <f t="shared" si="4"/>
        <v>0</v>
      </c>
      <c r="P100" s="228"/>
      <c r="Q100" s="228"/>
      <c r="R100" s="162"/>
    </row>
    <row r="101" s="9" customFormat="1" ht="15" customHeight="1" spans="1:25">
      <c r="A101" s="33">
        <v>49</v>
      </c>
      <c r="B101" s="34" t="s">
        <v>107</v>
      </c>
      <c r="C101" s="33" t="s">
        <v>21</v>
      </c>
      <c r="D101" s="34"/>
      <c r="E101" s="34" t="s">
        <v>39</v>
      </c>
      <c r="F101" s="34" t="s">
        <v>31</v>
      </c>
      <c r="G101" s="34" t="s">
        <v>24</v>
      </c>
      <c r="H101" s="2">
        <v>0</v>
      </c>
      <c r="I101" s="223"/>
      <c r="J101" s="224"/>
      <c r="K101" s="225">
        <f t="shared" si="3"/>
        <v>0</v>
      </c>
      <c r="L101" s="225"/>
      <c r="M101" s="229"/>
      <c r="N101" s="223"/>
      <c r="O101" s="225">
        <f t="shared" si="4"/>
        <v>0</v>
      </c>
      <c r="P101" s="225"/>
      <c r="Q101" s="229"/>
      <c r="R101" s="162"/>
      <c r="S101" s="7"/>
      <c r="T101" s="7"/>
      <c r="U101" s="7"/>
      <c r="V101" s="7"/>
      <c r="W101" s="7"/>
      <c r="X101" s="7"/>
      <c r="Y101" s="7"/>
    </row>
    <row r="102" s="9" customFormat="1" ht="15.75" customHeight="1" spans="1:25">
      <c r="A102" s="33">
        <v>50</v>
      </c>
      <c r="B102" s="34" t="s">
        <v>108</v>
      </c>
      <c r="C102" s="33" t="s">
        <v>21</v>
      </c>
      <c r="D102" s="34"/>
      <c r="E102" s="34" t="s">
        <v>39</v>
      </c>
      <c r="F102" s="215" t="s">
        <v>285</v>
      </c>
      <c r="G102" s="34" t="s">
        <v>24</v>
      </c>
      <c r="H102" s="2">
        <v>5</v>
      </c>
      <c r="I102" s="223">
        <v>2</v>
      </c>
      <c r="J102" s="224">
        <v>2</v>
      </c>
      <c r="K102" s="225">
        <f t="shared" si="3"/>
        <v>0</v>
      </c>
      <c r="L102" s="225"/>
      <c r="M102" s="229"/>
      <c r="N102" s="223">
        <v>2</v>
      </c>
      <c r="O102" s="225">
        <f t="shared" si="4"/>
        <v>0</v>
      </c>
      <c r="P102" s="225"/>
      <c r="Q102" s="229"/>
      <c r="R102" s="162"/>
      <c r="S102" s="7"/>
      <c r="T102" s="7"/>
      <c r="U102" s="7"/>
      <c r="V102" s="7"/>
      <c r="W102" s="7"/>
      <c r="X102" s="7"/>
      <c r="Y102" s="7"/>
    </row>
    <row r="103" ht="15" customHeight="1" spans="1:18">
      <c r="A103" s="33">
        <v>51</v>
      </c>
      <c r="B103" s="34" t="s">
        <v>109</v>
      </c>
      <c r="C103" s="33" t="s">
        <v>21</v>
      </c>
      <c r="D103" s="34"/>
      <c r="E103" s="34" t="s">
        <v>52</v>
      </c>
      <c r="F103" s="34" t="s">
        <v>31</v>
      </c>
      <c r="G103" s="34" t="s">
        <v>110</v>
      </c>
      <c r="H103" s="2">
        <v>0</v>
      </c>
      <c r="I103" s="223"/>
      <c r="J103" s="224"/>
      <c r="K103" s="225">
        <f t="shared" si="3"/>
        <v>0</v>
      </c>
      <c r="L103" s="225"/>
      <c r="M103" s="229"/>
      <c r="N103" s="223"/>
      <c r="O103" s="225">
        <f t="shared" si="4"/>
        <v>0</v>
      </c>
      <c r="P103" s="225"/>
      <c r="Q103" s="229"/>
      <c r="R103" s="162"/>
    </row>
    <row r="104" s="7" customFormat="1" ht="15" customHeight="1" spans="1:18">
      <c r="A104" s="212"/>
      <c r="B104" s="213" t="s">
        <v>109</v>
      </c>
      <c r="C104" s="212" t="s">
        <v>21</v>
      </c>
      <c r="D104" s="213"/>
      <c r="E104" s="213" t="s">
        <v>52</v>
      </c>
      <c r="F104" s="213" t="s">
        <v>31</v>
      </c>
      <c r="G104" s="213" t="s">
        <v>26</v>
      </c>
      <c r="H104" s="105">
        <v>0</v>
      </c>
      <c r="I104" s="226"/>
      <c r="J104" s="227"/>
      <c r="K104" s="228">
        <f t="shared" si="3"/>
        <v>0</v>
      </c>
      <c r="L104" s="228"/>
      <c r="M104" s="228"/>
      <c r="N104" s="226"/>
      <c r="O104" s="228">
        <f t="shared" si="4"/>
        <v>0</v>
      </c>
      <c r="P104" s="228"/>
      <c r="Q104" s="228"/>
      <c r="R104" s="162"/>
    </row>
    <row r="105" ht="15" customHeight="1" spans="1:18">
      <c r="A105" s="214">
        <v>52</v>
      </c>
      <c r="B105" s="215" t="s">
        <v>111</v>
      </c>
      <c r="C105" s="214" t="s">
        <v>21</v>
      </c>
      <c r="D105" s="215"/>
      <c r="E105" s="215" t="s">
        <v>39</v>
      </c>
      <c r="F105" s="215" t="s">
        <v>25</v>
      </c>
      <c r="G105" s="215" t="s">
        <v>24</v>
      </c>
      <c r="H105" s="2">
        <v>0</v>
      </c>
      <c r="I105" s="223"/>
      <c r="J105" s="224"/>
      <c r="K105" s="225">
        <f t="shared" si="3"/>
        <v>0</v>
      </c>
      <c r="L105" s="225"/>
      <c r="M105" s="229"/>
      <c r="N105" s="223"/>
      <c r="O105" s="225">
        <f t="shared" si="4"/>
        <v>0</v>
      </c>
      <c r="P105" s="225"/>
      <c r="Q105" s="229"/>
      <c r="R105" s="162"/>
    </row>
    <row r="106" s="7" customFormat="1" ht="15" customHeight="1" spans="1:18">
      <c r="A106" s="212"/>
      <c r="B106" s="213" t="s">
        <v>111</v>
      </c>
      <c r="C106" s="212" t="s">
        <v>21</v>
      </c>
      <c r="D106" s="213"/>
      <c r="E106" s="213" t="s">
        <v>39</v>
      </c>
      <c r="F106" s="213" t="s">
        <v>31</v>
      </c>
      <c r="G106" s="213" t="s">
        <v>26</v>
      </c>
      <c r="H106" s="105">
        <v>0</v>
      </c>
      <c r="I106" s="226"/>
      <c r="J106" s="227"/>
      <c r="K106" s="228">
        <f t="shared" si="3"/>
        <v>0</v>
      </c>
      <c r="L106" s="228"/>
      <c r="M106" s="228"/>
      <c r="N106" s="226"/>
      <c r="O106" s="228">
        <f t="shared" si="4"/>
        <v>0</v>
      </c>
      <c r="P106" s="228"/>
      <c r="Q106" s="228"/>
      <c r="R106" s="162"/>
    </row>
    <row r="107" ht="15" customHeight="1" spans="1:18">
      <c r="A107" s="214">
        <v>53</v>
      </c>
      <c r="B107" s="215" t="s">
        <v>112</v>
      </c>
      <c r="C107" s="214" t="s">
        <v>21</v>
      </c>
      <c r="D107" s="215"/>
      <c r="E107" s="215" t="s">
        <v>39</v>
      </c>
      <c r="F107" s="215" t="s">
        <v>287</v>
      </c>
      <c r="G107" s="215" t="s">
        <v>24</v>
      </c>
      <c r="H107" s="2">
        <v>1</v>
      </c>
      <c r="I107" s="223"/>
      <c r="J107" s="224"/>
      <c r="K107" s="225">
        <f t="shared" si="3"/>
        <v>0</v>
      </c>
      <c r="L107" s="225"/>
      <c r="M107" s="229"/>
      <c r="N107" s="223"/>
      <c r="O107" s="225">
        <f t="shared" si="4"/>
        <v>0</v>
      </c>
      <c r="P107" s="225"/>
      <c r="Q107" s="229"/>
      <c r="R107" s="162"/>
    </row>
    <row r="108" s="9" customFormat="1" ht="15" customHeight="1" spans="1:25">
      <c r="A108" s="214">
        <v>54</v>
      </c>
      <c r="B108" s="215" t="s">
        <v>113</v>
      </c>
      <c r="C108" s="214" t="s">
        <v>21</v>
      </c>
      <c r="D108" s="215"/>
      <c r="E108" s="215" t="s">
        <v>39</v>
      </c>
      <c r="F108" s="215" t="s">
        <v>288</v>
      </c>
      <c r="G108" s="215" t="s">
        <v>24</v>
      </c>
      <c r="H108" s="2">
        <v>6</v>
      </c>
      <c r="I108" s="223">
        <v>2</v>
      </c>
      <c r="J108" s="224">
        <v>2</v>
      </c>
      <c r="K108" s="225">
        <f t="shared" si="3"/>
        <v>0</v>
      </c>
      <c r="L108" s="225"/>
      <c r="M108" s="229"/>
      <c r="N108" s="223">
        <v>5</v>
      </c>
      <c r="O108" s="225">
        <f t="shared" si="4"/>
        <v>0</v>
      </c>
      <c r="P108" s="225"/>
      <c r="Q108" s="229"/>
      <c r="R108" s="162"/>
      <c r="S108" s="7"/>
      <c r="T108" s="7"/>
      <c r="U108" s="7"/>
      <c r="V108" s="7"/>
      <c r="W108" s="7"/>
      <c r="X108" s="7"/>
      <c r="Y108" s="7"/>
    </row>
    <row r="109" s="9" customFormat="1" ht="15" customHeight="1" spans="1:25">
      <c r="A109" s="214">
        <v>55</v>
      </c>
      <c r="B109" s="215" t="s">
        <v>114</v>
      </c>
      <c r="C109" s="214" t="s">
        <v>21</v>
      </c>
      <c r="D109" s="215"/>
      <c r="E109" s="215" t="s">
        <v>39</v>
      </c>
      <c r="F109" s="215" t="s">
        <v>289</v>
      </c>
      <c r="G109" s="215" t="s">
        <v>24</v>
      </c>
      <c r="H109" s="2">
        <v>4</v>
      </c>
      <c r="I109" s="223">
        <v>1</v>
      </c>
      <c r="J109" s="224">
        <v>1</v>
      </c>
      <c r="K109" s="225">
        <f t="shared" si="3"/>
        <v>0</v>
      </c>
      <c r="L109" s="225"/>
      <c r="M109" s="229"/>
      <c r="N109" s="223">
        <v>1</v>
      </c>
      <c r="O109" s="225">
        <f t="shared" si="4"/>
        <v>0</v>
      </c>
      <c r="P109" s="225"/>
      <c r="Q109" s="229"/>
      <c r="R109" s="162"/>
      <c r="S109" s="7"/>
      <c r="T109" s="7"/>
      <c r="U109" s="7"/>
      <c r="V109" s="7"/>
      <c r="W109" s="7"/>
      <c r="X109" s="7"/>
      <c r="Y109" s="7"/>
    </row>
    <row r="110" s="7" customFormat="1" ht="15" customHeight="1" spans="1:18">
      <c r="A110" s="212"/>
      <c r="B110" s="213" t="s">
        <v>114</v>
      </c>
      <c r="C110" s="212" t="s">
        <v>21</v>
      </c>
      <c r="D110" s="213"/>
      <c r="E110" s="213" t="s">
        <v>223</v>
      </c>
      <c r="F110" s="213" t="s">
        <v>224</v>
      </c>
      <c r="G110" s="213" t="s">
        <v>37</v>
      </c>
      <c r="H110" s="105">
        <v>2</v>
      </c>
      <c r="I110" s="226"/>
      <c r="J110" s="227"/>
      <c r="K110" s="228">
        <f t="shared" si="3"/>
        <v>0</v>
      </c>
      <c r="L110" s="228"/>
      <c r="M110" s="228"/>
      <c r="N110" s="226">
        <v>2</v>
      </c>
      <c r="O110" s="228">
        <f t="shared" si="4"/>
        <v>0</v>
      </c>
      <c r="Q110" s="228"/>
      <c r="R110" s="162"/>
    </row>
    <row r="111" s="7" customFormat="1" ht="15" customHeight="1" spans="1:18">
      <c r="A111" s="212"/>
      <c r="B111" s="213" t="s">
        <v>114</v>
      </c>
      <c r="C111" s="212" t="s">
        <v>21</v>
      </c>
      <c r="D111" s="213"/>
      <c r="E111" s="216" t="s">
        <v>117</v>
      </c>
      <c r="F111" s="217" t="s">
        <v>225</v>
      </c>
      <c r="G111" s="213" t="s">
        <v>32</v>
      </c>
      <c r="H111" s="105">
        <v>22</v>
      </c>
      <c r="I111" s="226"/>
      <c r="J111" s="227"/>
      <c r="K111" s="228">
        <f t="shared" si="3"/>
        <v>0</v>
      </c>
      <c r="L111" s="228"/>
      <c r="M111" s="228"/>
      <c r="N111" s="226">
        <v>5</v>
      </c>
      <c r="O111" s="228">
        <f t="shared" si="4"/>
        <v>0</v>
      </c>
      <c r="P111" s="228"/>
      <c r="Q111" s="228"/>
      <c r="R111" s="162"/>
    </row>
    <row r="112" ht="15" customHeight="1" spans="1:18">
      <c r="A112" s="214">
        <v>56</v>
      </c>
      <c r="B112" s="215" t="s">
        <v>116</v>
      </c>
      <c r="C112" s="214" t="s">
        <v>21</v>
      </c>
      <c r="D112" s="215"/>
      <c r="E112" s="215" t="s">
        <v>39</v>
      </c>
      <c r="F112" s="215" t="s">
        <v>290</v>
      </c>
      <c r="G112" s="215" t="s">
        <v>24</v>
      </c>
      <c r="H112" s="2">
        <v>2</v>
      </c>
      <c r="I112" s="223">
        <v>1</v>
      </c>
      <c r="J112" s="224">
        <v>1</v>
      </c>
      <c r="K112" s="225">
        <f t="shared" si="3"/>
        <v>0</v>
      </c>
      <c r="L112" s="225"/>
      <c r="M112" s="229"/>
      <c r="N112" s="223">
        <v>3</v>
      </c>
      <c r="O112" s="225">
        <f t="shared" si="4"/>
        <v>14316.88</v>
      </c>
      <c r="P112" s="229">
        <v>14316.88</v>
      </c>
      <c r="Q112" s="229"/>
      <c r="R112" s="162"/>
    </row>
    <row r="113" s="7" customFormat="1" ht="12.75" customHeight="1" spans="1:18">
      <c r="A113" s="212"/>
      <c r="B113" s="213" t="s">
        <v>116</v>
      </c>
      <c r="C113" s="212" t="s">
        <v>21</v>
      </c>
      <c r="D113" s="213"/>
      <c r="E113" s="213" t="s">
        <v>226</v>
      </c>
      <c r="F113" s="213" t="s">
        <v>227</v>
      </c>
      <c r="G113" s="213" t="s">
        <v>37</v>
      </c>
      <c r="H113" s="105">
        <v>15</v>
      </c>
      <c r="I113" s="226"/>
      <c r="J113" s="227"/>
      <c r="K113" s="228">
        <f t="shared" si="3"/>
        <v>0</v>
      </c>
      <c r="L113" s="228"/>
      <c r="M113" s="228"/>
      <c r="N113" s="226">
        <v>13</v>
      </c>
      <c r="O113" s="228">
        <f t="shared" si="4"/>
        <v>0</v>
      </c>
      <c r="P113" s="228"/>
      <c r="Q113" s="228"/>
      <c r="R113" s="162"/>
    </row>
    <row r="114" s="7" customFormat="1" ht="15" customHeight="1" spans="1:18">
      <c r="A114" s="212"/>
      <c r="B114" s="213" t="s">
        <v>118</v>
      </c>
      <c r="C114" s="212" t="s">
        <v>21</v>
      </c>
      <c r="D114" s="213"/>
      <c r="E114" s="216" t="s">
        <v>117</v>
      </c>
      <c r="F114" s="217" t="s">
        <v>228</v>
      </c>
      <c r="G114" s="213" t="s">
        <v>32</v>
      </c>
      <c r="H114" s="105">
        <v>13</v>
      </c>
      <c r="I114" s="230">
        <v>1</v>
      </c>
      <c r="J114" s="227">
        <v>1</v>
      </c>
      <c r="K114" s="228">
        <f t="shared" si="3"/>
        <v>0</v>
      </c>
      <c r="L114" s="228"/>
      <c r="M114" s="228"/>
      <c r="N114" s="230">
        <v>17</v>
      </c>
      <c r="O114" s="228">
        <f t="shared" si="4"/>
        <v>10422.04</v>
      </c>
      <c r="P114" s="95">
        <v>10422.04</v>
      </c>
      <c r="Q114" s="228"/>
      <c r="R114" s="162"/>
    </row>
    <row r="115" s="6" customFormat="1" ht="15" customHeight="1" spans="1:38">
      <c r="A115" s="211">
        <v>57</v>
      </c>
      <c r="B115" s="210" t="s">
        <v>119</v>
      </c>
      <c r="C115" s="211" t="s">
        <v>21</v>
      </c>
      <c r="D115" s="210"/>
      <c r="E115" s="210" t="s">
        <v>39</v>
      </c>
      <c r="F115" s="210" t="s">
        <v>23</v>
      </c>
      <c r="G115" s="210" t="s">
        <v>24</v>
      </c>
      <c r="H115" s="2">
        <v>0</v>
      </c>
      <c r="I115" s="231"/>
      <c r="J115" s="224"/>
      <c r="K115" s="225">
        <f t="shared" si="3"/>
        <v>0</v>
      </c>
      <c r="L115" s="225"/>
      <c r="M115" s="229"/>
      <c r="N115" s="231"/>
      <c r="O115" s="225">
        <f t="shared" si="4"/>
        <v>0</v>
      </c>
      <c r="P115" s="225"/>
      <c r="Q115" s="229"/>
      <c r="R115" s="162"/>
      <c r="S115" s="7"/>
      <c r="T115" s="7"/>
      <c r="U115" s="7"/>
      <c r="V115" s="7"/>
      <c r="W115" s="7"/>
      <c r="X115" s="7"/>
      <c r="Y115" s="7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</row>
    <row r="116" s="7" customFormat="1" ht="15" customHeight="1" spans="1:18">
      <c r="A116" s="212"/>
      <c r="B116" s="213" t="s">
        <v>119</v>
      </c>
      <c r="C116" s="212" t="s">
        <v>21</v>
      </c>
      <c r="D116" s="213"/>
      <c r="E116" s="213" t="s">
        <v>36</v>
      </c>
      <c r="F116" s="213" t="s">
        <v>229</v>
      </c>
      <c r="G116" s="213" t="s">
        <v>37</v>
      </c>
      <c r="H116" s="105">
        <v>4</v>
      </c>
      <c r="I116" s="230"/>
      <c r="J116" s="227"/>
      <c r="K116" s="228">
        <f t="shared" si="3"/>
        <v>0</v>
      </c>
      <c r="L116" s="228"/>
      <c r="M116" s="228"/>
      <c r="N116" s="230">
        <v>5</v>
      </c>
      <c r="O116" s="228">
        <f t="shared" si="4"/>
        <v>0</v>
      </c>
      <c r="P116" s="228"/>
      <c r="Q116" s="228"/>
      <c r="R116" s="162"/>
    </row>
    <row r="117" s="7" customFormat="1" ht="15" customHeight="1" spans="1:18">
      <c r="A117" s="212"/>
      <c r="B117" s="213" t="s">
        <v>119</v>
      </c>
      <c r="C117" s="212" t="s">
        <v>21</v>
      </c>
      <c r="D117" s="213"/>
      <c r="E117" s="213" t="s">
        <v>39</v>
      </c>
      <c r="F117" s="213" t="s">
        <v>230</v>
      </c>
      <c r="G117" s="213" t="s">
        <v>26</v>
      </c>
      <c r="H117" s="105">
        <v>2</v>
      </c>
      <c r="I117" s="230"/>
      <c r="J117" s="227"/>
      <c r="K117" s="228">
        <f t="shared" si="3"/>
        <v>0</v>
      </c>
      <c r="L117" s="228"/>
      <c r="M117" s="228"/>
      <c r="N117" s="230">
        <v>4</v>
      </c>
      <c r="O117" s="228">
        <f t="shared" si="4"/>
        <v>0</v>
      </c>
      <c r="P117" s="228"/>
      <c r="Q117" s="228"/>
      <c r="R117" s="162"/>
    </row>
    <row r="118" ht="15" customHeight="1" spans="1:18">
      <c r="A118" s="211">
        <v>58</v>
      </c>
      <c r="B118" s="210" t="s">
        <v>120</v>
      </c>
      <c r="C118" s="211" t="s">
        <v>50</v>
      </c>
      <c r="D118" s="210" t="s">
        <v>121</v>
      </c>
      <c r="E118" s="210" t="s">
        <v>22</v>
      </c>
      <c r="F118" s="215" t="s">
        <v>291</v>
      </c>
      <c r="G118" s="210" t="s">
        <v>24</v>
      </c>
      <c r="H118" s="2">
        <v>8</v>
      </c>
      <c r="I118" s="231">
        <v>4</v>
      </c>
      <c r="J118" s="224">
        <v>4</v>
      </c>
      <c r="K118" s="225">
        <f t="shared" si="3"/>
        <v>0</v>
      </c>
      <c r="L118" s="225"/>
      <c r="M118" s="229"/>
      <c r="N118" s="231">
        <v>1</v>
      </c>
      <c r="O118" s="225">
        <f t="shared" si="4"/>
        <v>9245.21</v>
      </c>
      <c r="P118" s="225">
        <v>9245.21</v>
      </c>
      <c r="Q118" s="229"/>
      <c r="R118" s="162"/>
    </row>
    <row r="119" s="7" customFormat="1" ht="15" customHeight="1" spans="1:18">
      <c r="A119" s="212"/>
      <c r="B119" s="213" t="s">
        <v>120</v>
      </c>
      <c r="C119" s="212" t="s">
        <v>50</v>
      </c>
      <c r="D119" s="213" t="s">
        <v>121</v>
      </c>
      <c r="E119" s="213" t="s">
        <v>39</v>
      </c>
      <c r="F119" s="213" t="s">
        <v>231</v>
      </c>
      <c r="G119" s="213" t="s">
        <v>37</v>
      </c>
      <c r="H119" s="105">
        <v>6</v>
      </c>
      <c r="I119" s="230"/>
      <c r="J119" s="227"/>
      <c r="K119" s="228">
        <f t="shared" si="3"/>
        <v>0</v>
      </c>
      <c r="L119" s="228"/>
      <c r="M119" s="228"/>
      <c r="N119" s="230">
        <v>5</v>
      </c>
      <c r="O119" s="228">
        <f t="shared" si="4"/>
        <v>0</v>
      </c>
      <c r="P119" s="228"/>
      <c r="Q119" s="228"/>
      <c r="R119" s="162"/>
    </row>
    <row r="120" s="7" customFormat="1" ht="15" customHeight="1" spans="1:18">
      <c r="A120" s="212"/>
      <c r="B120" s="213" t="s">
        <v>120</v>
      </c>
      <c r="C120" s="212" t="s">
        <v>50</v>
      </c>
      <c r="D120" s="213" t="s">
        <v>122</v>
      </c>
      <c r="E120" s="213" t="s">
        <v>39</v>
      </c>
      <c r="F120" s="213" t="s">
        <v>232</v>
      </c>
      <c r="G120" s="213" t="s">
        <v>26</v>
      </c>
      <c r="H120" s="105">
        <v>3</v>
      </c>
      <c r="I120" s="230"/>
      <c r="J120" s="227"/>
      <c r="K120" s="228">
        <f t="shared" si="3"/>
        <v>0</v>
      </c>
      <c r="L120" s="228"/>
      <c r="M120" s="228"/>
      <c r="N120" s="230">
        <v>2</v>
      </c>
      <c r="O120" s="228">
        <f t="shared" si="4"/>
        <v>576.3</v>
      </c>
      <c r="P120" s="228">
        <v>576.3</v>
      </c>
      <c r="Q120" s="228"/>
      <c r="R120" s="162"/>
    </row>
    <row r="121" ht="30.75" customHeight="1" spans="1:18">
      <c r="A121" s="214">
        <v>59</v>
      </c>
      <c r="B121" s="215" t="s">
        <v>123</v>
      </c>
      <c r="C121" s="214" t="s">
        <v>21</v>
      </c>
      <c r="D121" s="215" t="s">
        <v>124</v>
      </c>
      <c r="E121" s="215" t="s">
        <v>39</v>
      </c>
      <c r="F121" s="215" t="s">
        <v>292</v>
      </c>
      <c r="G121" s="215" t="s">
        <v>24</v>
      </c>
      <c r="H121" s="2">
        <v>2</v>
      </c>
      <c r="I121" s="223"/>
      <c r="J121" s="224"/>
      <c r="K121" s="225">
        <f t="shared" si="3"/>
        <v>0</v>
      </c>
      <c r="L121" s="225"/>
      <c r="M121" s="229"/>
      <c r="N121" s="223">
        <v>4</v>
      </c>
      <c r="O121" s="225">
        <f t="shared" si="4"/>
        <v>0</v>
      </c>
      <c r="P121" s="225"/>
      <c r="Q121" s="229"/>
      <c r="R121" s="162"/>
    </row>
    <row r="122" s="7" customFormat="1" ht="15" customHeight="1" spans="1:18">
      <c r="A122" s="212"/>
      <c r="B122" s="213" t="s">
        <v>123</v>
      </c>
      <c r="C122" s="212" t="s">
        <v>21</v>
      </c>
      <c r="D122" s="213"/>
      <c r="E122" s="213" t="s">
        <v>39</v>
      </c>
      <c r="F122" s="213" t="s">
        <v>29</v>
      </c>
      <c r="G122" s="213" t="s">
        <v>37</v>
      </c>
      <c r="H122" s="105">
        <v>0</v>
      </c>
      <c r="I122" s="226"/>
      <c r="J122" s="227"/>
      <c r="K122" s="228">
        <f t="shared" si="3"/>
        <v>0</v>
      </c>
      <c r="L122" s="228"/>
      <c r="M122" s="228"/>
      <c r="N122" s="226"/>
      <c r="O122" s="228">
        <f t="shared" si="4"/>
        <v>0</v>
      </c>
      <c r="P122" s="228"/>
      <c r="Q122" s="228"/>
      <c r="R122" s="162"/>
    </row>
    <row r="123" s="7" customFormat="1" ht="15" customHeight="1" spans="1:18">
      <c r="A123" s="212"/>
      <c r="B123" s="213" t="s">
        <v>123</v>
      </c>
      <c r="C123" s="212" t="s">
        <v>21</v>
      </c>
      <c r="D123" s="213"/>
      <c r="E123" s="213" t="s">
        <v>39</v>
      </c>
      <c r="F123" s="213" t="s">
        <v>29</v>
      </c>
      <c r="G123" s="213" t="s">
        <v>26</v>
      </c>
      <c r="H123" s="105">
        <v>0</v>
      </c>
      <c r="I123" s="226"/>
      <c r="J123" s="227"/>
      <c r="K123" s="228">
        <f t="shared" si="3"/>
        <v>0</v>
      </c>
      <c r="L123" s="228"/>
      <c r="M123" s="228"/>
      <c r="N123" s="226"/>
      <c r="O123" s="228">
        <f t="shared" si="4"/>
        <v>0</v>
      </c>
      <c r="P123" s="228"/>
      <c r="Q123" s="228"/>
      <c r="R123" s="162"/>
    </row>
    <row r="124" ht="15" customHeight="1" spans="1:18">
      <c r="A124" s="214">
        <v>60</v>
      </c>
      <c r="B124" s="215" t="s">
        <v>125</v>
      </c>
      <c r="C124" s="214" t="s">
        <v>21</v>
      </c>
      <c r="D124" s="215"/>
      <c r="E124" s="215" t="s">
        <v>39</v>
      </c>
      <c r="F124" s="215"/>
      <c r="G124" s="215" t="s">
        <v>24</v>
      </c>
      <c r="H124" s="2">
        <v>0</v>
      </c>
      <c r="I124" s="223"/>
      <c r="J124" s="224"/>
      <c r="K124" s="225">
        <f t="shared" si="3"/>
        <v>0</v>
      </c>
      <c r="L124" s="225"/>
      <c r="M124" s="229"/>
      <c r="N124" s="223"/>
      <c r="O124" s="225">
        <f t="shared" si="4"/>
        <v>0</v>
      </c>
      <c r="P124" s="225"/>
      <c r="Q124" s="229"/>
      <c r="R124" s="162"/>
    </row>
    <row r="125" ht="15" customHeight="1" spans="1:18">
      <c r="A125" s="214">
        <v>61</v>
      </c>
      <c r="B125" s="215" t="s">
        <v>126</v>
      </c>
      <c r="C125" s="214" t="s">
        <v>21</v>
      </c>
      <c r="D125" s="215"/>
      <c r="E125" s="215" t="s">
        <v>39</v>
      </c>
      <c r="F125" s="215" t="s">
        <v>293</v>
      </c>
      <c r="G125" s="215" t="s">
        <v>24</v>
      </c>
      <c r="H125" s="2">
        <v>3</v>
      </c>
      <c r="I125" s="223">
        <v>1</v>
      </c>
      <c r="J125" s="224">
        <v>1</v>
      </c>
      <c r="K125" s="225">
        <f t="shared" si="3"/>
        <v>0</v>
      </c>
      <c r="L125" s="225"/>
      <c r="M125" s="229"/>
      <c r="N125" s="223">
        <v>4</v>
      </c>
      <c r="O125" s="225">
        <f t="shared" si="4"/>
        <v>9326.02</v>
      </c>
      <c r="P125" s="225">
        <v>9326.02</v>
      </c>
      <c r="Q125" s="229"/>
      <c r="R125" s="162"/>
    </row>
    <row r="126" s="7" customFormat="1" ht="15" customHeight="1" spans="1:18">
      <c r="A126" s="212"/>
      <c r="B126" s="213" t="s">
        <v>126</v>
      </c>
      <c r="C126" s="212" t="s">
        <v>21</v>
      </c>
      <c r="D126" s="213"/>
      <c r="E126" s="213" t="s">
        <v>39</v>
      </c>
      <c r="F126" s="213" t="s">
        <v>29</v>
      </c>
      <c r="G126" s="213" t="s">
        <v>26</v>
      </c>
      <c r="H126" s="105">
        <v>0</v>
      </c>
      <c r="I126" s="226"/>
      <c r="J126" s="227"/>
      <c r="K126" s="228">
        <f t="shared" si="3"/>
        <v>0</v>
      </c>
      <c r="L126" s="228"/>
      <c r="M126" s="228"/>
      <c r="N126" s="226"/>
      <c r="O126" s="228">
        <f t="shared" si="4"/>
        <v>0</v>
      </c>
      <c r="P126" s="228"/>
      <c r="Q126" s="228"/>
      <c r="R126" s="162"/>
    </row>
    <row r="127" s="9" customFormat="1" ht="15" customHeight="1" spans="1:25">
      <c r="A127" s="211">
        <v>62</v>
      </c>
      <c r="B127" s="210" t="s">
        <v>127</v>
      </c>
      <c r="C127" s="211" t="s">
        <v>21</v>
      </c>
      <c r="D127" s="210"/>
      <c r="E127" s="210" t="s">
        <v>39</v>
      </c>
      <c r="F127" s="215" t="s">
        <v>294</v>
      </c>
      <c r="G127" s="210" t="s">
        <v>24</v>
      </c>
      <c r="H127" s="2">
        <v>15</v>
      </c>
      <c r="I127" s="223">
        <v>5</v>
      </c>
      <c r="J127" s="224">
        <v>5</v>
      </c>
      <c r="K127" s="225">
        <f t="shared" si="3"/>
        <v>0</v>
      </c>
      <c r="L127" s="225"/>
      <c r="M127" s="229"/>
      <c r="N127" s="223">
        <v>2</v>
      </c>
      <c r="O127" s="225">
        <f t="shared" si="4"/>
        <v>2732.04</v>
      </c>
      <c r="P127" s="229">
        <v>2732.04</v>
      </c>
      <c r="Q127" s="229"/>
      <c r="R127" s="162"/>
      <c r="S127" s="7"/>
      <c r="T127" s="7"/>
      <c r="U127" s="7"/>
      <c r="V127" s="7"/>
      <c r="W127" s="7"/>
      <c r="X127" s="7"/>
      <c r="Y127" s="7"/>
    </row>
    <row r="128" s="7" customFormat="1" ht="15" customHeight="1" spans="1:18">
      <c r="A128" s="212">
        <v>63</v>
      </c>
      <c r="B128" s="213" t="s">
        <v>128</v>
      </c>
      <c r="C128" s="212" t="s">
        <v>21</v>
      </c>
      <c r="D128" s="213"/>
      <c r="E128" s="213"/>
      <c r="F128" s="213" t="s">
        <v>23</v>
      </c>
      <c r="G128" s="213" t="s">
        <v>37</v>
      </c>
      <c r="H128" s="105">
        <v>0</v>
      </c>
      <c r="I128" s="226"/>
      <c r="J128" s="227"/>
      <c r="K128" s="228">
        <f t="shared" si="3"/>
        <v>0</v>
      </c>
      <c r="L128" s="228"/>
      <c r="M128" s="228"/>
      <c r="N128" s="226"/>
      <c r="O128" s="228">
        <f t="shared" si="4"/>
        <v>0</v>
      </c>
      <c r="P128" s="228"/>
      <c r="Q128" s="228"/>
      <c r="R128" s="162"/>
    </row>
    <row r="129" s="7" customFormat="1" ht="15" customHeight="1" spans="1:18">
      <c r="A129" s="212"/>
      <c r="B129" s="213" t="s">
        <v>128</v>
      </c>
      <c r="C129" s="212" t="s">
        <v>21</v>
      </c>
      <c r="D129" s="213"/>
      <c r="E129" s="216" t="s">
        <v>63</v>
      </c>
      <c r="F129" s="217" t="s">
        <v>233</v>
      </c>
      <c r="G129" s="213" t="s">
        <v>32</v>
      </c>
      <c r="H129" s="105">
        <v>3</v>
      </c>
      <c r="I129" s="226"/>
      <c r="J129" s="227"/>
      <c r="K129" s="228">
        <f t="shared" si="3"/>
        <v>0</v>
      </c>
      <c r="L129" s="228"/>
      <c r="M129" s="228"/>
      <c r="N129" s="226">
        <v>1</v>
      </c>
      <c r="O129" s="228">
        <f t="shared" si="4"/>
        <v>0</v>
      </c>
      <c r="P129" s="228"/>
      <c r="Q129" s="228"/>
      <c r="R129" s="162"/>
    </row>
    <row r="130" s="9" customFormat="1" ht="15" customHeight="1" spans="1:25">
      <c r="A130" s="211">
        <v>64</v>
      </c>
      <c r="B130" s="210" t="s">
        <v>129</v>
      </c>
      <c r="C130" s="211" t="s">
        <v>54</v>
      </c>
      <c r="D130" s="210" t="s">
        <v>80</v>
      </c>
      <c r="E130" s="210" t="s">
        <v>22</v>
      </c>
      <c r="F130" s="210" t="s">
        <v>29</v>
      </c>
      <c r="G130" s="210" t="s">
        <v>24</v>
      </c>
      <c r="H130" s="2">
        <v>0</v>
      </c>
      <c r="I130" s="223"/>
      <c r="J130" s="224"/>
      <c r="K130" s="225">
        <f t="shared" si="3"/>
        <v>0</v>
      </c>
      <c r="L130" s="225"/>
      <c r="M130" s="229"/>
      <c r="N130" s="223"/>
      <c r="O130" s="225">
        <f t="shared" si="4"/>
        <v>0</v>
      </c>
      <c r="P130" s="225"/>
      <c r="Q130" s="229"/>
      <c r="R130" s="162"/>
      <c r="S130" s="7"/>
      <c r="T130" s="7"/>
      <c r="U130" s="7"/>
      <c r="V130" s="7"/>
      <c r="W130" s="7"/>
      <c r="X130" s="7"/>
      <c r="Y130" s="7"/>
    </row>
    <row r="131" ht="15" customHeight="1" spans="1:18">
      <c r="A131" s="214">
        <v>65</v>
      </c>
      <c r="B131" s="215" t="s">
        <v>130</v>
      </c>
      <c r="C131" s="214" t="s">
        <v>21</v>
      </c>
      <c r="D131" s="215"/>
      <c r="E131" s="215" t="s">
        <v>39</v>
      </c>
      <c r="F131" s="215" t="s">
        <v>295</v>
      </c>
      <c r="G131" s="215" t="s">
        <v>24</v>
      </c>
      <c r="H131" s="2">
        <v>4</v>
      </c>
      <c r="I131" s="223">
        <v>2</v>
      </c>
      <c r="J131" s="224">
        <v>2</v>
      </c>
      <c r="K131" s="225">
        <f t="shared" si="3"/>
        <v>0</v>
      </c>
      <c r="L131" s="225"/>
      <c r="M131" s="229"/>
      <c r="N131" s="223">
        <v>3</v>
      </c>
      <c r="O131" s="225">
        <f t="shared" si="4"/>
        <v>0</v>
      </c>
      <c r="P131" s="225"/>
      <c r="Q131" s="229"/>
      <c r="R131" s="162"/>
    </row>
    <row r="132" s="7" customFormat="1" ht="15" customHeight="1" spans="1:18">
      <c r="A132" s="212"/>
      <c r="B132" s="213" t="s">
        <v>130</v>
      </c>
      <c r="C132" s="212" t="s">
        <v>21</v>
      </c>
      <c r="D132" s="213"/>
      <c r="E132" s="213" t="s">
        <v>39</v>
      </c>
      <c r="F132" s="213" t="s">
        <v>29</v>
      </c>
      <c r="G132" s="213" t="s">
        <v>26</v>
      </c>
      <c r="H132" s="105">
        <v>2</v>
      </c>
      <c r="I132" s="226"/>
      <c r="J132" s="227"/>
      <c r="K132" s="228">
        <f t="shared" si="3"/>
        <v>0</v>
      </c>
      <c r="L132" s="228"/>
      <c r="M132" s="228"/>
      <c r="N132" s="226"/>
      <c r="O132" s="228">
        <f t="shared" si="4"/>
        <v>0</v>
      </c>
      <c r="P132" s="228"/>
      <c r="Q132" s="228"/>
      <c r="R132" s="162"/>
    </row>
    <row r="133" s="9" customFormat="1" ht="15" customHeight="1" spans="1:25">
      <c r="A133" s="214">
        <v>66</v>
      </c>
      <c r="B133" s="215" t="s">
        <v>131</v>
      </c>
      <c r="C133" s="214" t="s">
        <v>21</v>
      </c>
      <c r="D133" s="215"/>
      <c r="E133" s="215" t="s">
        <v>39</v>
      </c>
      <c r="F133" s="215" t="s">
        <v>296</v>
      </c>
      <c r="G133" s="215" t="s">
        <v>24</v>
      </c>
      <c r="H133" s="2">
        <v>5</v>
      </c>
      <c r="I133" s="223">
        <v>3</v>
      </c>
      <c r="J133" s="224">
        <v>3</v>
      </c>
      <c r="K133" s="225">
        <f t="shared" si="3"/>
        <v>0</v>
      </c>
      <c r="L133" s="225"/>
      <c r="M133" s="229"/>
      <c r="N133" s="223">
        <v>6</v>
      </c>
      <c r="O133" s="225">
        <f t="shared" si="4"/>
        <v>0</v>
      </c>
      <c r="P133" s="225"/>
      <c r="Q133" s="229"/>
      <c r="R133" s="162"/>
      <c r="S133" s="7"/>
      <c r="T133" s="7"/>
      <c r="U133" s="7"/>
      <c r="V133" s="7"/>
      <c r="W133" s="7"/>
      <c r="X133" s="7"/>
      <c r="Y133" s="7"/>
    </row>
    <row r="134" s="7" customFormat="1" ht="15" customHeight="1" spans="1:18">
      <c r="A134" s="212"/>
      <c r="B134" s="213" t="s">
        <v>131</v>
      </c>
      <c r="C134" s="212" t="s">
        <v>21</v>
      </c>
      <c r="D134" s="213"/>
      <c r="E134" s="213" t="s">
        <v>39</v>
      </c>
      <c r="F134" s="213" t="s">
        <v>23</v>
      </c>
      <c r="G134" s="213" t="s">
        <v>26</v>
      </c>
      <c r="H134" s="105">
        <v>0</v>
      </c>
      <c r="I134" s="226"/>
      <c r="J134" s="227"/>
      <c r="K134" s="228">
        <f t="shared" si="3"/>
        <v>0</v>
      </c>
      <c r="L134" s="228"/>
      <c r="M134" s="228"/>
      <c r="N134" s="226"/>
      <c r="O134" s="228">
        <f t="shared" si="4"/>
        <v>0</v>
      </c>
      <c r="P134" s="228"/>
      <c r="Q134" s="228"/>
      <c r="R134" s="162"/>
    </row>
    <row r="135" ht="14.45" customHeight="1" spans="1:18">
      <c r="A135" s="214">
        <v>67</v>
      </c>
      <c r="B135" s="215" t="s">
        <v>132</v>
      </c>
      <c r="C135" s="214" t="s">
        <v>50</v>
      </c>
      <c r="D135" s="215" t="s">
        <v>133</v>
      </c>
      <c r="E135" s="215" t="s">
        <v>39</v>
      </c>
      <c r="F135" s="215" t="s">
        <v>297</v>
      </c>
      <c r="G135" s="215" t="s">
        <v>24</v>
      </c>
      <c r="H135" s="2">
        <v>12</v>
      </c>
      <c r="I135" s="223">
        <v>1</v>
      </c>
      <c r="J135" s="224">
        <v>1</v>
      </c>
      <c r="K135" s="225">
        <f t="shared" si="3"/>
        <v>0</v>
      </c>
      <c r="L135" s="225"/>
      <c r="M135" s="229"/>
      <c r="N135" s="223">
        <v>6</v>
      </c>
      <c r="O135" s="225">
        <f t="shared" si="4"/>
        <v>0</v>
      </c>
      <c r="P135" s="225"/>
      <c r="Q135" s="229"/>
      <c r="R135" s="162"/>
    </row>
    <row r="136" s="7" customFormat="1" ht="14.45" customHeight="1" spans="1:18">
      <c r="A136" s="212">
        <v>68</v>
      </c>
      <c r="B136" s="213" t="s">
        <v>134</v>
      </c>
      <c r="C136" s="212" t="s">
        <v>21</v>
      </c>
      <c r="D136" s="213"/>
      <c r="E136" s="213" t="s">
        <v>115</v>
      </c>
      <c r="F136" s="213" t="s">
        <v>31</v>
      </c>
      <c r="G136" s="213" t="s">
        <v>37</v>
      </c>
      <c r="H136" s="105">
        <v>0</v>
      </c>
      <c r="I136" s="226"/>
      <c r="J136" s="227"/>
      <c r="K136" s="228">
        <f t="shared" si="3"/>
        <v>0</v>
      </c>
      <c r="L136" s="228"/>
      <c r="M136" s="228"/>
      <c r="N136" s="226"/>
      <c r="O136" s="228">
        <f t="shared" si="4"/>
        <v>0</v>
      </c>
      <c r="P136" s="228"/>
      <c r="Q136" s="228"/>
      <c r="R136" s="162"/>
    </row>
    <row r="137" s="9" customFormat="1" ht="15" customHeight="1" spans="1:25">
      <c r="A137" s="214">
        <v>69</v>
      </c>
      <c r="B137" s="215" t="s">
        <v>135</v>
      </c>
      <c r="C137" s="214" t="s">
        <v>21</v>
      </c>
      <c r="D137" s="215"/>
      <c r="E137" s="215" t="s">
        <v>39</v>
      </c>
      <c r="F137" s="215" t="s">
        <v>298</v>
      </c>
      <c r="G137" s="215" t="s">
        <v>24</v>
      </c>
      <c r="H137" s="2">
        <v>5</v>
      </c>
      <c r="I137" s="223"/>
      <c r="J137" s="224"/>
      <c r="K137" s="225">
        <f t="shared" si="3"/>
        <v>0</v>
      </c>
      <c r="L137" s="225"/>
      <c r="M137" s="229"/>
      <c r="N137" s="223">
        <v>5</v>
      </c>
      <c r="O137" s="225">
        <f t="shared" si="4"/>
        <v>0</v>
      </c>
      <c r="P137" s="225"/>
      <c r="Q137" s="229"/>
      <c r="R137" s="162"/>
      <c r="S137" s="7"/>
      <c r="T137" s="7"/>
      <c r="U137" s="7"/>
      <c r="V137" s="7"/>
      <c r="W137" s="7"/>
      <c r="X137" s="7"/>
      <c r="Y137" s="7"/>
    </row>
    <row r="138" s="7" customFormat="1" ht="15" customHeight="1" spans="1:18">
      <c r="A138" s="212"/>
      <c r="B138" s="213" t="s">
        <v>135</v>
      </c>
      <c r="C138" s="212" t="s">
        <v>21</v>
      </c>
      <c r="D138" s="213"/>
      <c r="E138" s="213" t="s">
        <v>39</v>
      </c>
      <c r="F138" s="213" t="s">
        <v>234</v>
      </c>
      <c r="G138" s="213" t="s">
        <v>26</v>
      </c>
      <c r="H138" s="105">
        <v>3</v>
      </c>
      <c r="I138" s="226"/>
      <c r="J138" s="227"/>
      <c r="K138" s="228">
        <f t="shared" si="3"/>
        <v>0</v>
      </c>
      <c r="L138" s="228"/>
      <c r="M138" s="228"/>
      <c r="N138" s="226">
        <v>1</v>
      </c>
      <c r="O138" s="228">
        <f t="shared" si="4"/>
        <v>0</v>
      </c>
      <c r="P138" s="228"/>
      <c r="Q138" s="228"/>
      <c r="R138" s="162"/>
    </row>
    <row r="139" ht="15" customHeight="1" spans="1:18">
      <c r="A139" s="214">
        <v>70</v>
      </c>
      <c r="B139" s="215" t="s">
        <v>136</v>
      </c>
      <c r="C139" s="214" t="s">
        <v>21</v>
      </c>
      <c r="D139" s="215"/>
      <c r="E139" s="215" t="s">
        <v>137</v>
      </c>
      <c r="F139" s="215" t="s">
        <v>299</v>
      </c>
      <c r="G139" s="215" t="s">
        <v>24</v>
      </c>
      <c r="H139" s="2">
        <v>15</v>
      </c>
      <c r="I139" s="223">
        <v>3</v>
      </c>
      <c r="J139" s="224">
        <v>3</v>
      </c>
      <c r="K139" s="225">
        <f t="shared" si="3"/>
        <v>0</v>
      </c>
      <c r="L139" s="225"/>
      <c r="M139" s="229"/>
      <c r="N139" s="223">
        <v>13</v>
      </c>
      <c r="O139" s="225">
        <f t="shared" si="4"/>
        <v>0</v>
      </c>
      <c r="P139" s="225"/>
      <c r="Q139" s="229"/>
      <c r="R139" s="162"/>
    </row>
    <row r="140" s="7" customFormat="1" ht="15" customHeight="1" spans="1:18">
      <c r="A140" s="212"/>
      <c r="B140" s="213" t="s">
        <v>136</v>
      </c>
      <c r="C140" s="212" t="s">
        <v>21</v>
      </c>
      <c r="D140" s="213"/>
      <c r="E140" s="213" t="s">
        <v>235</v>
      </c>
      <c r="F140" s="213" t="s">
        <v>236</v>
      </c>
      <c r="G140" s="213" t="s">
        <v>37</v>
      </c>
      <c r="H140" s="105">
        <v>3</v>
      </c>
      <c r="I140" s="226"/>
      <c r="J140" s="227"/>
      <c r="K140" s="228">
        <f t="shared" si="3"/>
        <v>0</v>
      </c>
      <c r="L140" s="228"/>
      <c r="M140" s="228"/>
      <c r="N140" s="226">
        <v>10</v>
      </c>
      <c r="O140" s="228">
        <f t="shared" si="4"/>
        <v>9537.48</v>
      </c>
      <c r="P140" s="228">
        <v>9537.48</v>
      </c>
      <c r="Q140" s="165"/>
      <c r="R140" s="162"/>
    </row>
    <row r="141" ht="15" customHeight="1" spans="1:18">
      <c r="A141" s="214">
        <v>71</v>
      </c>
      <c r="B141" s="215" t="s">
        <v>139</v>
      </c>
      <c r="C141" s="214" t="s">
        <v>21</v>
      </c>
      <c r="D141" s="215"/>
      <c r="E141" s="215" t="s">
        <v>137</v>
      </c>
      <c r="F141" s="215" t="s">
        <v>300</v>
      </c>
      <c r="G141" s="215" t="s">
        <v>24</v>
      </c>
      <c r="H141" s="2">
        <v>10</v>
      </c>
      <c r="I141" s="223">
        <v>3</v>
      </c>
      <c r="J141" s="224">
        <v>3</v>
      </c>
      <c r="K141" s="225">
        <f t="shared" si="3"/>
        <v>0</v>
      </c>
      <c r="L141" s="225"/>
      <c r="M141" s="229"/>
      <c r="N141" s="223">
        <v>24</v>
      </c>
      <c r="O141" s="225">
        <f t="shared" si="4"/>
        <v>3920.65</v>
      </c>
      <c r="P141" s="229">
        <v>3920.65</v>
      </c>
      <c r="Q141" s="229"/>
      <c r="R141" s="162"/>
    </row>
    <row r="142" s="7" customFormat="1" ht="15" customHeight="1" spans="1:18">
      <c r="A142" s="212"/>
      <c r="B142" s="213" t="s">
        <v>139</v>
      </c>
      <c r="C142" s="212" t="s">
        <v>21</v>
      </c>
      <c r="D142" s="213"/>
      <c r="E142" s="213" t="s">
        <v>235</v>
      </c>
      <c r="F142" s="213" t="s">
        <v>237</v>
      </c>
      <c r="G142" s="213" t="s">
        <v>37</v>
      </c>
      <c r="H142" s="105">
        <v>3</v>
      </c>
      <c r="I142" s="226"/>
      <c r="J142" s="227"/>
      <c r="K142" s="228">
        <f t="shared" si="3"/>
        <v>0</v>
      </c>
      <c r="L142" s="228"/>
      <c r="M142" s="228"/>
      <c r="N142" s="226">
        <v>2</v>
      </c>
      <c r="O142" s="228">
        <f t="shared" si="4"/>
        <v>0</v>
      </c>
      <c r="P142" s="228"/>
      <c r="Q142" s="228"/>
      <c r="R142" s="162"/>
    </row>
    <row r="143" ht="28.9" customHeight="1" spans="1:18">
      <c r="A143" s="218">
        <v>72</v>
      </c>
      <c r="B143" s="219" t="s">
        <v>140</v>
      </c>
      <c r="C143" s="218" t="s">
        <v>54</v>
      </c>
      <c r="D143" s="219" t="s">
        <v>141</v>
      </c>
      <c r="E143" s="219" t="s">
        <v>39</v>
      </c>
      <c r="F143" s="215" t="s">
        <v>31</v>
      </c>
      <c r="G143" s="219" t="s">
        <v>24</v>
      </c>
      <c r="H143" s="2">
        <v>0</v>
      </c>
      <c r="I143" s="223"/>
      <c r="J143" s="224"/>
      <c r="K143" s="225">
        <f>L143+M143</f>
        <v>0</v>
      </c>
      <c r="L143" s="225"/>
      <c r="M143" s="225"/>
      <c r="N143" s="223"/>
      <c r="O143" s="225">
        <f t="shared" si="4"/>
        <v>0</v>
      </c>
      <c r="P143" s="225"/>
      <c r="Q143" s="229"/>
      <c r="R143" s="162"/>
    </row>
    <row r="144" s="7" customFormat="1" ht="29.25" customHeight="1" spans="1:18">
      <c r="A144" s="248"/>
      <c r="B144" s="249" t="s">
        <v>140</v>
      </c>
      <c r="C144" s="248" t="s">
        <v>54</v>
      </c>
      <c r="D144" s="249" t="s">
        <v>141</v>
      </c>
      <c r="E144" s="249" t="s">
        <v>39</v>
      </c>
      <c r="F144" s="249" t="s">
        <v>238</v>
      </c>
      <c r="G144" s="249" t="s">
        <v>26</v>
      </c>
      <c r="H144" s="105">
        <v>7</v>
      </c>
      <c r="I144" s="226"/>
      <c r="J144" s="254"/>
      <c r="K144" s="228">
        <f t="shared" ref="K144:K212" si="5">L144+M144</f>
        <v>0</v>
      </c>
      <c r="L144" s="228"/>
      <c r="M144" s="228"/>
      <c r="N144" s="226">
        <v>6</v>
      </c>
      <c r="O144" s="228">
        <f t="shared" ref="O144:O211" si="6">P144+Q144</f>
        <v>0</v>
      </c>
      <c r="P144" s="228"/>
      <c r="Q144" s="228"/>
      <c r="R144" s="162"/>
    </row>
    <row r="145" ht="26.25" customHeight="1" spans="1:18">
      <c r="A145" s="214">
        <v>73</v>
      </c>
      <c r="B145" s="215" t="s">
        <v>142</v>
      </c>
      <c r="C145" s="214" t="s">
        <v>21</v>
      </c>
      <c r="D145" s="215"/>
      <c r="E145" s="215" t="s">
        <v>39</v>
      </c>
      <c r="F145" s="215" t="s">
        <v>301</v>
      </c>
      <c r="G145" s="215" t="s">
        <v>24</v>
      </c>
      <c r="H145" s="2">
        <v>3</v>
      </c>
      <c r="I145" s="223"/>
      <c r="J145" s="224"/>
      <c r="K145" s="225">
        <f t="shared" si="5"/>
        <v>0</v>
      </c>
      <c r="L145" s="225"/>
      <c r="M145" s="229"/>
      <c r="N145" s="223">
        <v>7</v>
      </c>
      <c r="O145" s="225">
        <f t="shared" si="6"/>
        <v>0</v>
      </c>
      <c r="P145" s="225"/>
      <c r="Q145" s="229"/>
      <c r="R145" s="162"/>
    </row>
    <row r="146" s="7" customFormat="1" ht="15" customHeight="1" spans="1:18">
      <c r="A146" s="212"/>
      <c r="B146" s="213" t="s">
        <v>142</v>
      </c>
      <c r="C146" s="212" t="s">
        <v>21</v>
      </c>
      <c r="D146" s="213"/>
      <c r="E146" s="213" t="s">
        <v>39</v>
      </c>
      <c r="F146" s="213" t="s">
        <v>239</v>
      </c>
      <c r="G146" s="213" t="s">
        <v>26</v>
      </c>
      <c r="H146" s="105">
        <v>1</v>
      </c>
      <c r="I146" s="226"/>
      <c r="J146" s="227"/>
      <c r="K146" s="228">
        <f t="shared" si="5"/>
        <v>0</v>
      </c>
      <c r="L146" s="228"/>
      <c r="M146" s="228"/>
      <c r="N146" s="226">
        <v>3</v>
      </c>
      <c r="O146" s="228">
        <f t="shared" si="6"/>
        <v>0</v>
      </c>
      <c r="P146" s="255"/>
      <c r="Q146" s="228"/>
      <c r="R146" s="162"/>
    </row>
    <row r="147" ht="15" customHeight="1" spans="1:18">
      <c r="A147" s="214">
        <v>74</v>
      </c>
      <c r="B147" s="215" t="s">
        <v>143</v>
      </c>
      <c r="C147" s="214" t="s">
        <v>21</v>
      </c>
      <c r="D147" s="215"/>
      <c r="E147" s="215" t="s">
        <v>39</v>
      </c>
      <c r="F147" s="215" t="s">
        <v>302</v>
      </c>
      <c r="G147" s="215" t="s">
        <v>24</v>
      </c>
      <c r="H147" s="2">
        <v>2</v>
      </c>
      <c r="I147" s="223"/>
      <c r="J147" s="224"/>
      <c r="K147" s="225">
        <f t="shared" si="5"/>
        <v>0</v>
      </c>
      <c r="L147" s="225"/>
      <c r="M147" s="229"/>
      <c r="N147" s="223">
        <v>3</v>
      </c>
      <c r="O147" s="225">
        <f t="shared" si="6"/>
        <v>0</v>
      </c>
      <c r="P147" s="225"/>
      <c r="Q147" s="229"/>
      <c r="R147" s="162"/>
    </row>
    <row r="148" s="9" customFormat="1" ht="15" customHeight="1" spans="1:25">
      <c r="A148" s="214">
        <v>75</v>
      </c>
      <c r="B148" s="215" t="s">
        <v>144</v>
      </c>
      <c r="C148" s="214" t="s">
        <v>21</v>
      </c>
      <c r="D148" s="215"/>
      <c r="E148" s="215" t="s">
        <v>145</v>
      </c>
      <c r="F148" s="215" t="s">
        <v>303</v>
      </c>
      <c r="G148" s="215" t="s">
        <v>24</v>
      </c>
      <c r="H148" s="2">
        <v>8</v>
      </c>
      <c r="I148" s="223">
        <v>1</v>
      </c>
      <c r="J148" s="224">
        <v>1</v>
      </c>
      <c r="K148" s="225">
        <f t="shared" si="5"/>
        <v>0</v>
      </c>
      <c r="L148" s="225"/>
      <c r="M148" s="229"/>
      <c r="N148" s="223">
        <v>5</v>
      </c>
      <c r="O148" s="225">
        <f t="shared" si="6"/>
        <v>4094.75</v>
      </c>
      <c r="P148" s="225">
        <v>4094.75</v>
      </c>
      <c r="Q148" s="229"/>
      <c r="R148" s="162"/>
      <c r="S148" s="7"/>
      <c r="T148" s="7"/>
      <c r="U148" s="7"/>
      <c r="V148" s="7"/>
      <c r="W148" s="7"/>
      <c r="X148" s="7"/>
      <c r="Y148" s="7"/>
    </row>
    <row r="149" s="7" customFormat="1" ht="15" customHeight="1" spans="1:18">
      <c r="A149" s="212"/>
      <c r="B149" s="213" t="s">
        <v>144</v>
      </c>
      <c r="C149" s="212" t="s">
        <v>21</v>
      </c>
      <c r="D149" s="213"/>
      <c r="E149" s="216" t="s">
        <v>145</v>
      </c>
      <c r="F149" s="217" t="s">
        <v>240</v>
      </c>
      <c r="G149" s="213" t="s">
        <v>32</v>
      </c>
      <c r="H149" s="105">
        <v>2</v>
      </c>
      <c r="I149" s="230"/>
      <c r="J149" s="227"/>
      <c r="K149" s="228">
        <f t="shared" si="5"/>
        <v>0</v>
      </c>
      <c r="L149" s="228"/>
      <c r="M149" s="228"/>
      <c r="N149" s="230"/>
      <c r="O149" s="228">
        <f t="shared" si="6"/>
        <v>0</v>
      </c>
      <c r="P149" s="228"/>
      <c r="Q149" s="228"/>
      <c r="R149" s="162"/>
    </row>
    <row r="150" ht="15" customHeight="1" spans="1:18">
      <c r="A150" s="211">
        <v>76</v>
      </c>
      <c r="B150" s="210" t="s">
        <v>146</v>
      </c>
      <c r="C150" s="211" t="s">
        <v>21</v>
      </c>
      <c r="D150" s="210"/>
      <c r="E150" s="210" t="s">
        <v>39</v>
      </c>
      <c r="F150" s="215" t="s">
        <v>29</v>
      </c>
      <c r="G150" s="210" t="s">
        <v>24</v>
      </c>
      <c r="H150" s="2">
        <v>0</v>
      </c>
      <c r="I150" s="231"/>
      <c r="J150" s="224"/>
      <c r="K150" s="225">
        <f t="shared" si="5"/>
        <v>0</v>
      </c>
      <c r="L150" s="225"/>
      <c r="M150" s="229"/>
      <c r="N150" s="231"/>
      <c r="O150" s="225">
        <f t="shared" si="6"/>
        <v>0</v>
      </c>
      <c r="P150" s="225"/>
      <c r="Q150" s="229"/>
      <c r="R150" s="162"/>
    </row>
    <row r="151" s="7" customFormat="1" ht="15.75" customHeight="1" spans="1:18">
      <c r="A151" s="212"/>
      <c r="B151" s="213" t="s">
        <v>146</v>
      </c>
      <c r="C151" s="212" t="s">
        <v>21</v>
      </c>
      <c r="D151" s="213"/>
      <c r="E151" s="213" t="s">
        <v>39</v>
      </c>
      <c r="F151" s="213" t="s">
        <v>29</v>
      </c>
      <c r="G151" s="213" t="s">
        <v>37</v>
      </c>
      <c r="H151" s="105">
        <v>0</v>
      </c>
      <c r="I151" s="226"/>
      <c r="J151" s="227"/>
      <c r="K151" s="228">
        <f t="shared" si="5"/>
        <v>0</v>
      </c>
      <c r="L151" s="228"/>
      <c r="M151" s="228"/>
      <c r="N151" s="226"/>
      <c r="O151" s="228">
        <f t="shared" si="6"/>
        <v>0</v>
      </c>
      <c r="P151" s="228"/>
      <c r="Q151" s="228"/>
      <c r="R151" s="162"/>
    </row>
    <row r="152" s="7" customFormat="1" ht="15" customHeight="1" spans="1:18">
      <c r="A152" s="212"/>
      <c r="B152" s="213" t="s">
        <v>146</v>
      </c>
      <c r="C152" s="212" t="s">
        <v>21</v>
      </c>
      <c r="D152" s="213"/>
      <c r="E152" s="213"/>
      <c r="F152" s="213" t="s">
        <v>29</v>
      </c>
      <c r="G152" s="213" t="s">
        <v>26</v>
      </c>
      <c r="H152" s="105">
        <v>3</v>
      </c>
      <c r="I152" s="226"/>
      <c r="J152" s="227"/>
      <c r="K152" s="228">
        <f t="shared" si="5"/>
        <v>0</v>
      </c>
      <c r="L152" s="228"/>
      <c r="M152" s="228"/>
      <c r="N152" s="226">
        <v>2</v>
      </c>
      <c r="O152" s="228">
        <f t="shared" si="6"/>
        <v>0</v>
      </c>
      <c r="P152" s="228"/>
      <c r="Q152" s="228"/>
      <c r="R152" s="162"/>
    </row>
    <row r="153" ht="15" customHeight="1" spans="1:18">
      <c r="A153" s="211">
        <v>77</v>
      </c>
      <c r="B153" s="210" t="s">
        <v>147</v>
      </c>
      <c r="C153" s="211" t="s">
        <v>21</v>
      </c>
      <c r="D153" s="210"/>
      <c r="E153" s="210" t="s">
        <v>39</v>
      </c>
      <c r="F153" s="215" t="s">
        <v>304</v>
      </c>
      <c r="G153" s="210" t="s">
        <v>24</v>
      </c>
      <c r="H153" s="2">
        <v>5</v>
      </c>
      <c r="I153" s="223">
        <v>1</v>
      </c>
      <c r="J153" s="224">
        <v>1</v>
      </c>
      <c r="K153" s="225">
        <f t="shared" si="5"/>
        <v>0</v>
      </c>
      <c r="L153" s="225"/>
      <c r="M153" s="229"/>
      <c r="N153" s="223">
        <v>1</v>
      </c>
      <c r="O153" s="225">
        <f t="shared" si="6"/>
        <v>0</v>
      </c>
      <c r="P153" s="225"/>
      <c r="Q153" s="229"/>
      <c r="R153" s="162"/>
    </row>
    <row r="154" s="7" customFormat="1" ht="15" customHeight="1" spans="1:18">
      <c r="A154" s="212"/>
      <c r="B154" s="213" t="s">
        <v>147</v>
      </c>
      <c r="C154" s="212" t="s">
        <v>21</v>
      </c>
      <c r="D154" s="213"/>
      <c r="E154" s="213" t="s">
        <v>39</v>
      </c>
      <c r="F154" s="213" t="s">
        <v>148</v>
      </c>
      <c r="G154" s="213" t="s">
        <v>37</v>
      </c>
      <c r="H154" s="105">
        <v>0</v>
      </c>
      <c r="I154" s="226"/>
      <c r="J154" s="227"/>
      <c r="K154" s="228">
        <f t="shared" si="5"/>
        <v>0</v>
      </c>
      <c r="L154" s="228"/>
      <c r="M154" s="228"/>
      <c r="N154" s="226"/>
      <c r="O154" s="228">
        <f t="shared" si="6"/>
        <v>0</v>
      </c>
      <c r="P154" s="228"/>
      <c r="Q154" s="228"/>
      <c r="R154" s="162"/>
    </row>
    <row r="155" s="7" customFormat="1" ht="15" customHeight="1" spans="1:18">
      <c r="A155" s="212"/>
      <c r="B155" s="213" t="s">
        <v>147</v>
      </c>
      <c r="C155" s="212" t="s">
        <v>21</v>
      </c>
      <c r="D155" s="213"/>
      <c r="E155" s="213" t="s">
        <v>39</v>
      </c>
      <c r="F155" s="213" t="s">
        <v>241</v>
      </c>
      <c r="G155" s="213" t="s">
        <v>26</v>
      </c>
      <c r="H155" s="105">
        <v>8</v>
      </c>
      <c r="I155" s="226"/>
      <c r="J155" s="227"/>
      <c r="K155" s="228">
        <f t="shared" si="5"/>
        <v>0</v>
      </c>
      <c r="L155" s="228"/>
      <c r="M155" s="228"/>
      <c r="N155" s="226">
        <v>4</v>
      </c>
      <c r="O155" s="228">
        <f t="shared" si="6"/>
        <v>1921</v>
      </c>
      <c r="P155" s="228">
        <v>1921</v>
      </c>
      <c r="Q155" s="228"/>
      <c r="R155" s="162"/>
    </row>
    <row r="156" ht="15" customHeight="1" spans="1:18">
      <c r="A156" s="214">
        <v>77</v>
      </c>
      <c r="B156" s="215" t="s">
        <v>149</v>
      </c>
      <c r="C156" s="214" t="s">
        <v>21</v>
      </c>
      <c r="D156" s="215"/>
      <c r="E156" s="215" t="s">
        <v>150</v>
      </c>
      <c r="F156" s="215" t="s">
        <v>305</v>
      </c>
      <c r="G156" s="215" t="s">
        <v>24</v>
      </c>
      <c r="H156" s="2">
        <v>9</v>
      </c>
      <c r="I156" s="223">
        <v>1</v>
      </c>
      <c r="J156" s="224">
        <v>2</v>
      </c>
      <c r="K156" s="225">
        <f t="shared" si="5"/>
        <v>0</v>
      </c>
      <c r="L156" s="225"/>
      <c r="M156" s="229"/>
      <c r="N156" s="223">
        <v>10</v>
      </c>
      <c r="O156" s="225">
        <f t="shared" si="6"/>
        <v>0</v>
      </c>
      <c r="P156" s="225"/>
      <c r="Q156" s="229"/>
      <c r="R156" s="162"/>
    </row>
    <row r="157" s="7" customFormat="1" ht="29.25" customHeight="1" spans="1:18">
      <c r="A157" s="212">
        <v>78</v>
      </c>
      <c r="B157" s="213" t="s">
        <v>151</v>
      </c>
      <c r="C157" s="212" t="s">
        <v>21</v>
      </c>
      <c r="D157" s="213"/>
      <c r="E157" s="41" t="s">
        <v>150</v>
      </c>
      <c r="F157" s="41" t="s">
        <v>242</v>
      </c>
      <c r="G157" s="213" t="s">
        <v>44</v>
      </c>
      <c r="H157" s="105">
        <v>3</v>
      </c>
      <c r="I157" s="226"/>
      <c r="J157" s="227"/>
      <c r="K157" s="228">
        <f t="shared" si="5"/>
        <v>0</v>
      </c>
      <c r="L157" s="228"/>
      <c r="M157" s="228"/>
      <c r="N157" s="226">
        <v>3</v>
      </c>
      <c r="O157" s="228">
        <f t="shared" si="6"/>
        <v>0</v>
      </c>
      <c r="P157" s="228"/>
      <c r="Q157" s="228"/>
      <c r="R157" s="162"/>
    </row>
    <row r="158" s="7" customFormat="1" ht="15" customHeight="1" spans="1:18">
      <c r="A158" s="212"/>
      <c r="B158" s="213" t="s">
        <v>151</v>
      </c>
      <c r="C158" s="212" t="s">
        <v>21</v>
      </c>
      <c r="D158" s="213"/>
      <c r="E158" s="213" t="s">
        <v>150</v>
      </c>
      <c r="F158" s="213" t="s">
        <v>23</v>
      </c>
      <c r="G158" s="213" t="s">
        <v>37</v>
      </c>
      <c r="H158" s="105">
        <v>0</v>
      </c>
      <c r="I158" s="230"/>
      <c r="J158" s="227"/>
      <c r="K158" s="228">
        <f t="shared" si="5"/>
        <v>0</v>
      </c>
      <c r="L158" s="228"/>
      <c r="M158" s="228"/>
      <c r="N158" s="230"/>
      <c r="O158" s="228">
        <f t="shared" si="6"/>
        <v>0</v>
      </c>
      <c r="P158" s="228"/>
      <c r="Q158" s="228"/>
      <c r="R158" s="162"/>
    </row>
    <row r="159" ht="15" customHeight="1" spans="1:18">
      <c r="A159" s="214">
        <v>79</v>
      </c>
      <c r="B159" s="215" t="s">
        <v>152</v>
      </c>
      <c r="C159" s="214" t="s">
        <v>21</v>
      </c>
      <c r="D159" s="215"/>
      <c r="E159" s="215" t="s">
        <v>39</v>
      </c>
      <c r="F159" s="215" t="s">
        <v>306</v>
      </c>
      <c r="G159" s="215" t="s">
        <v>24</v>
      </c>
      <c r="H159" s="2">
        <v>7</v>
      </c>
      <c r="I159" s="223">
        <v>1</v>
      </c>
      <c r="J159" s="224">
        <v>1</v>
      </c>
      <c r="K159" s="225">
        <f t="shared" si="5"/>
        <v>0</v>
      </c>
      <c r="L159" s="225"/>
      <c r="M159" s="229"/>
      <c r="N159" s="223">
        <v>2</v>
      </c>
      <c r="O159" s="225">
        <f t="shared" si="6"/>
        <v>0</v>
      </c>
      <c r="P159" s="225"/>
      <c r="Q159" s="229"/>
      <c r="R159" s="162"/>
    </row>
    <row r="160" s="7" customFormat="1" ht="15" customHeight="1" spans="1:18">
      <c r="A160" s="212"/>
      <c r="B160" s="213" t="s">
        <v>152</v>
      </c>
      <c r="C160" s="212" t="s">
        <v>21</v>
      </c>
      <c r="D160" s="213"/>
      <c r="E160" s="213" t="s">
        <v>39</v>
      </c>
      <c r="F160" s="213" t="s">
        <v>31</v>
      </c>
      <c r="G160" s="213" t="s">
        <v>37</v>
      </c>
      <c r="H160" s="105">
        <v>0</v>
      </c>
      <c r="I160" s="226"/>
      <c r="J160" s="227"/>
      <c r="K160" s="228">
        <f t="shared" si="5"/>
        <v>0</v>
      </c>
      <c r="L160" s="228"/>
      <c r="M160" s="228"/>
      <c r="N160" s="226"/>
      <c r="O160" s="228">
        <f t="shared" si="6"/>
        <v>0</v>
      </c>
      <c r="P160" s="228"/>
      <c r="Q160" s="228"/>
      <c r="R160" s="162"/>
    </row>
    <row r="161" ht="15" customHeight="1" spans="1:18">
      <c r="A161" s="212"/>
      <c r="B161" s="213" t="s">
        <v>152</v>
      </c>
      <c r="C161" s="212" t="s">
        <v>21</v>
      </c>
      <c r="D161" s="213"/>
      <c r="E161" s="213" t="s">
        <v>39</v>
      </c>
      <c r="F161" s="213" t="s">
        <v>243</v>
      </c>
      <c r="G161" s="213" t="s">
        <v>26</v>
      </c>
      <c r="H161" s="105">
        <v>4</v>
      </c>
      <c r="I161" s="226"/>
      <c r="J161" s="227"/>
      <c r="K161" s="228">
        <f t="shared" si="5"/>
        <v>0</v>
      </c>
      <c r="L161" s="228"/>
      <c r="M161" s="228"/>
      <c r="N161" s="226">
        <v>1</v>
      </c>
      <c r="O161" s="228">
        <f t="shared" si="6"/>
        <v>0</v>
      </c>
      <c r="P161" s="228"/>
      <c r="Q161" s="228"/>
      <c r="R161" s="162"/>
    </row>
    <row r="162" ht="15" customHeight="1" spans="1:18">
      <c r="A162" s="212"/>
      <c r="B162" s="213" t="s">
        <v>152</v>
      </c>
      <c r="C162" s="212" t="s">
        <v>21</v>
      </c>
      <c r="D162" s="213"/>
      <c r="E162" s="216" t="s">
        <v>39</v>
      </c>
      <c r="F162" s="217" t="s">
        <v>244</v>
      </c>
      <c r="G162" s="216" t="s">
        <v>32</v>
      </c>
      <c r="H162" s="250">
        <v>1</v>
      </c>
      <c r="I162" s="226"/>
      <c r="J162" s="227"/>
      <c r="K162" s="228">
        <f t="shared" si="5"/>
        <v>0</v>
      </c>
      <c r="L162" s="228"/>
      <c r="M162" s="228"/>
      <c r="N162" s="226">
        <v>4</v>
      </c>
      <c r="O162" s="228">
        <f t="shared" si="6"/>
        <v>0</v>
      </c>
      <c r="P162" s="228"/>
      <c r="Q162" s="228"/>
      <c r="R162" s="162"/>
    </row>
    <row r="163" ht="15" customHeight="1" spans="1:18">
      <c r="A163" s="214">
        <v>80</v>
      </c>
      <c r="B163" s="215" t="s">
        <v>156</v>
      </c>
      <c r="C163" s="214" t="s">
        <v>21</v>
      </c>
      <c r="D163" s="215"/>
      <c r="E163" s="215" t="s">
        <v>39</v>
      </c>
      <c r="F163" s="215" t="s">
        <v>157</v>
      </c>
      <c r="G163" s="215" t="s">
        <v>24</v>
      </c>
      <c r="H163" s="2">
        <v>0</v>
      </c>
      <c r="I163" s="223"/>
      <c r="J163" s="224"/>
      <c r="K163" s="225">
        <f t="shared" si="5"/>
        <v>0</v>
      </c>
      <c r="L163" s="225"/>
      <c r="M163" s="229"/>
      <c r="N163" s="223"/>
      <c r="O163" s="225">
        <f t="shared" si="6"/>
        <v>0</v>
      </c>
      <c r="P163" s="225"/>
      <c r="Q163" s="229"/>
      <c r="R163" s="162"/>
    </row>
    <row r="164" ht="15" customHeight="1" spans="1:18">
      <c r="A164" s="214">
        <v>81</v>
      </c>
      <c r="B164" s="215" t="s">
        <v>158</v>
      </c>
      <c r="C164" s="214" t="s">
        <v>21</v>
      </c>
      <c r="D164" s="215"/>
      <c r="E164" s="215" t="s">
        <v>39</v>
      </c>
      <c r="F164" s="215" t="s">
        <v>307</v>
      </c>
      <c r="G164" s="215" t="s">
        <v>24</v>
      </c>
      <c r="H164" s="2">
        <v>8</v>
      </c>
      <c r="I164" s="223">
        <v>6</v>
      </c>
      <c r="J164" s="224">
        <v>6</v>
      </c>
      <c r="K164" s="225">
        <f t="shared" si="5"/>
        <v>0</v>
      </c>
      <c r="L164" s="225"/>
      <c r="M164" s="229"/>
      <c r="N164" s="223">
        <v>2</v>
      </c>
      <c r="O164" s="225">
        <f t="shared" si="6"/>
        <v>0</v>
      </c>
      <c r="P164" s="225"/>
      <c r="Q164" s="229"/>
      <c r="R164" s="162"/>
    </row>
    <row r="165" ht="15" customHeight="1" spans="1:18">
      <c r="A165" s="214">
        <v>82</v>
      </c>
      <c r="B165" s="215" t="s">
        <v>160</v>
      </c>
      <c r="C165" s="214" t="s">
        <v>21</v>
      </c>
      <c r="D165" s="215"/>
      <c r="E165" s="215" t="s">
        <v>39</v>
      </c>
      <c r="F165" s="215" t="s">
        <v>29</v>
      </c>
      <c r="G165" s="215" t="s">
        <v>24</v>
      </c>
      <c r="H165" s="2">
        <v>0</v>
      </c>
      <c r="I165" s="223"/>
      <c r="J165" s="224"/>
      <c r="K165" s="225">
        <f t="shared" si="5"/>
        <v>0</v>
      </c>
      <c r="L165" s="225"/>
      <c r="M165" s="229"/>
      <c r="N165" s="223">
        <v>2</v>
      </c>
      <c r="O165" s="225">
        <f t="shared" si="6"/>
        <v>0</v>
      </c>
      <c r="P165" s="225"/>
      <c r="Q165" s="229"/>
      <c r="R165" s="162"/>
    </row>
    <row r="166" ht="24.6" customHeight="1" spans="1:18">
      <c r="A166" s="218">
        <v>83</v>
      </c>
      <c r="B166" s="219" t="s">
        <v>161</v>
      </c>
      <c r="C166" s="218" t="s">
        <v>50</v>
      </c>
      <c r="D166" s="219" t="s">
        <v>162</v>
      </c>
      <c r="E166" s="219" t="s">
        <v>39</v>
      </c>
      <c r="F166" s="215" t="s">
        <v>163</v>
      </c>
      <c r="G166" s="219" t="s">
        <v>24</v>
      </c>
      <c r="H166" s="2">
        <v>0</v>
      </c>
      <c r="I166" s="223"/>
      <c r="J166" s="224"/>
      <c r="K166" s="225">
        <f t="shared" si="5"/>
        <v>0</v>
      </c>
      <c r="L166" s="225"/>
      <c r="M166" s="229"/>
      <c r="N166" s="223">
        <v>6</v>
      </c>
      <c r="O166" s="225">
        <f t="shared" si="6"/>
        <v>0</v>
      </c>
      <c r="P166" s="225"/>
      <c r="Q166" s="229"/>
      <c r="R166" s="162"/>
    </row>
    <row r="167" ht="29.25" customHeight="1" spans="1:18">
      <c r="A167" s="248"/>
      <c r="B167" s="249" t="s">
        <v>161</v>
      </c>
      <c r="C167" s="248" t="s">
        <v>50</v>
      </c>
      <c r="D167" s="249" t="s">
        <v>162</v>
      </c>
      <c r="E167" s="249" t="s">
        <v>39</v>
      </c>
      <c r="F167" s="249" t="s">
        <v>31</v>
      </c>
      <c r="G167" s="249" t="s">
        <v>26</v>
      </c>
      <c r="H167" s="105">
        <v>0</v>
      </c>
      <c r="I167" s="226"/>
      <c r="J167" s="227"/>
      <c r="K167" s="228">
        <f t="shared" si="5"/>
        <v>0</v>
      </c>
      <c r="L167" s="228"/>
      <c r="M167" s="228"/>
      <c r="N167" s="226"/>
      <c r="O167" s="228">
        <f t="shared" si="6"/>
        <v>0</v>
      </c>
      <c r="P167" s="228"/>
      <c r="Q167" s="228"/>
      <c r="R167" s="162"/>
    </row>
    <row r="168" ht="26.25" customHeight="1" spans="1:18">
      <c r="A168" s="251">
        <v>84</v>
      </c>
      <c r="B168" s="252" t="s">
        <v>164</v>
      </c>
      <c r="C168" s="251" t="s">
        <v>21</v>
      </c>
      <c r="D168" s="252"/>
      <c r="E168" s="252" t="s">
        <v>22</v>
      </c>
      <c r="F168" s="252" t="s">
        <v>29</v>
      </c>
      <c r="G168" s="252" t="s">
        <v>24</v>
      </c>
      <c r="H168" s="5">
        <v>0</v>
      </c>
      <c r="I168" s="223"/>
      <c r="J168" s="224"/>
      <c r="K168" s="225">
        <f t="shared" si="5"/>
        <v>0</v>
      </c>
      <c r="L168" s="256"/>
      <c r="M168" s="257"/>
      <c r="N168" s="223"/>
      <c r="O168" s="225">
        <f t="shared" si="6"/>
        <v>0</v>
      </c>
      <c r="P168" s="256"/>
      <c r="Q168" s="257"/>
      <c r="R168" s="162"/>
    </row>
    <row r="169" ht="15.75" customHeight="1" spans="1:18">
      <c r="A169" s="214">
        <v>85</v>
      </c>
      <c r="B169" s="215" t="s">
        <v>165</v>
      </c>
      <c r="C169" s="214" t="s">
        <v>21</v>
      </c>
      <c r="D169" s="215"/>
      <c r="E169" s="215" t="s">
        <v>39</v>
      </c>
      <c r="F169" s="252" t="s">
        <v>29</v>
      </c>
      <c r="G169" s="215" t="s">
        <v>24</v>
      </c>
      <c r="H169" s="2">
        <v>0</v>
      </c>
      <c r="I169" s="223"/>
      <c r="J169" s="224"/>
      <c r="K169" s="225">
        <f t="shared" si="5"/>
        <v>0</v>
      </c>
      <c r="L169" s="225"/>
      <c r="M169" s="229"/>
      <c r="N169" s="223"/>
      <c r="O169" s="225">
        <f t="shared" si="6"/>
        <v>0</v>
      </c>
      <c r="P169" s="225"/>
      <c r="Q169" s="229"/>
      <c r="R169" s="162"/>
    </row>
    <row r="170" ht="15" customHeight="1" spans="1:18">
      <c r="A170" s="214">
        <v>86</v>
      </c>
      <c r="B170" s="215" t="s">
        <v>166</v>
      </c>
      <c r="C170" s="214" t="s">
        <v>21</v>
      </c>
      <c r="D170" s="215"/>
      <c r="E170" s="215" t="s">
        <v>39</v>
      </c>
      <c r="F170" s="252" t="s">
        <v>29</v>
      </c>
      <c r="G170" s="215" t="s">
        <v>24</v>
      </c>
      <c r="H170" s="2">
        <v>0</v>
      </c>
      <c r="I170" s="223"/>
      <c r="J170" s="224"/>
      <c r="K170" s="225">
        <f t="shared" si="5"/>
        <v>0</v>
      </c>
      <c r="L170" s="225"/>
      <c r="M170" s="229"/>
      <c r="N170" s="223"/>
      <c r="O170" s="225">
        <f t="shared" si="6"/>
        <v>0</v>
      </c>
      <c r="P170" s="225"/>
      <c r="Q170" s="229"/>
      <c r="R170" s="162"/>
    </row>
    <row r="171" ht="15" customHeight="1" spans="1:18">
      <c r="A171" s="212"/>
      <c r="B171" s="213" t="s">
        <v>166</v>
      </c>
      <c r="C171" s="212" t="s">
        <v>21</v>
      </c>
      <c r="D171" s="213"/>
      <c r="E171" s="213" t="s">
        <v>39</v>
      </c>
      <c r="F171" s="213" t="s">
        <v>31</v>
      </c>
      <c r="G171" s="213" t="s">
        <v>26</v>
      </c>
      <c r="H171" s="105">
        <v>0</v>
      </c>
      <c r="I171" s="226"/>
      <c r="J171" s="227"/>
      <c r="K171" s="228">
        <f t="shared" si="5"/>
        <v>0</v>
      </c>
      <c r="L171" s="228"/>
      <c r="M171" s="228"/>
      <c r="N171" s="226"/>
      <c r="O171" s="228">
        <f t="shared" si="6"/>
        <v>0</v>
      </c>
      <c r="P171" s="228"/>
      <c r="Q171" s="228"/>
      <c r="R171" s="162"/>
    </row>
    <row r="172" ht="15" customHeight="1" spans="1:18">
      <c r="A172" s="211">
        <v>87</v>
      </c>
      <c r="B172" s="210" t="s">
        <v>167</v>
      </c>
      <c r="C172" s="211" t="s">
        <v>21</v>
      </c>
      <c r="D172" s="210"/>
      <c r="E172" s="210" t="s">
        <v>22</v>
      </c>
      <c r="F172" s="215" t="s">
        <v>308</v>
      </c>
      <c r="G172" s="210" t="s">
        <v>24</v>
      </c>
      <c r="H172" s="2">
        <v>3</v>
      </c>
      <c r="I172" s="223">
        <v>1</v>
      </c>
      <c r="J172" s="224">
        <v>1</v>
      </c>
      <c r="K172" s="225">
        <f t="shared" si="5"/>
        <v>0</v>
      </c>
      <c r="L172" s="225"/>
      <c r="M172" s="229"/>
      <c r="N172" s="223">
        <v>7</v>
      </c>
      <c r="O172" s="225">
        <f t="shared" si="6"/>
        <v>7189.11</v>
      </c>
      <c r="P172" s="229">
        <v>7189.11</v>
      </c>
      <c r="Q172" s="229"/>
      <c r="R172" s="162"/>
    </row>
    <row r="173" ht="15" customHeight="1" spans="1:18">
      <c r="A173" s="212"/>
      <c r="B173" s="213" t="s">
        <v>167</v>
      </c>
      <c r="C173" s="212" t="s">
        <v>21</v>
      </c>
      <c r="D173" s="213"/>
      <c r="E173" s="213" t="s">
        <v>39</v>
      </c>
      <c r="F173" s="213" t="s">
        <v>245</v>
      </c>
      <c r="G173" s="213" t="s">
        <v>26</v>
      </c>
      <c r="H173" s="105">
        <v>4</v>
      </c>
      <c r="I173" s="226">
        <v>1</v>
      </c>
      <c r="J173" s="227">
        <v>1</v>
      </c>
      <c r="K173" s="228">
        <f t="shared" si="5"/>
        <v>0</v>
      </c>
      <c r="L173" s="228"/>
      <c r="M173" s="228"/>
      <c r="N173" s="226">
        <v>6</v>
      </c>
      <c r="O173" s="228">
        <f t="shared" si="6"/>
        <v>0</v>
      </c>
      <c r="P173" s="228"/>
      <c r="Q173" s="228"/>
      <c r="R173" s="162"/>
    </row>
    <row r="174" ht="15" customHeight="1" spans="1:18">
      <c r="A174" s="212">
        <v>88</v>
      </c>
      <c r="B174" s="213" t="s">
        <v>168</v>
      </c>
      <c r="C174" s="212" t="s">
        <v>21</v>
      </c>
      <c r="D174" s="213"/>
      <c r="E174" s="213" t="s">
        <v>39</v>
      </c>
      <c r="F174" s="213" t="s">
        <v>246</v>
      </c>
      <c r="G174" s="213" t="s">
        <v>26</v>
      </c>
      <c r="H174" s="105">
        <v>1</v>
      </c>
      <c r="I174" s="226"/>
      <c r="J174" s="227"/>
      <c r="K174" s="228">
        <f t="shared" si="5"/>
        <v>0</v>
      </c>
      <c r="L174" s="228"/>
      <c r="M174" s="228"/>
      <c r="N174" s="226">
        <v>3</v>
      </c>
      <c r="O174" s="228">
        <f t="shared" si="6"/>
        <v>0</v>
      </c>
      <c r="P174" s="228"/>
      <c r="Q174" s="228"/>
      <c r="R174" s="162"/>
    </row>
    <row r="175" ht="15" customHeight="1" spans="1:18">
      <c r="A175" s="211">
        <v>89</v>
      </c>
      <c r="B175" s="210" t="s">
        <v>169</v>
      </c>
      <c r="C175" s="211" t="s">
        <v>21</v>
      </c>
      <c r="D175" s="210"/>
      <c r="E175" s="210" t="s">
        <v>170</v>
      </c>
      <c r="F175" s="215" t="s">
        <v>309</v>
      </c>
      <c r="G175" s="210" t="s">
        <v>24</v>
      </c>
      <c r="H175" s="2">
        <v>3</v>
      </c>
      <c r="I175" s="223">
        <v>2</v>
      </c>
      <c r="J175" s="224">
        <v>2</v>
      </c>
      <c r="K175" s="225">
        <f t="shared" si="5"/>
        <v>0</v>
      </c>
      <c r="L175" s="225"/>
      <c r="M175" s="229"/>
      <c r="N175" s="223">
        <v>1</v>
      </c>
      <c r="O175" s="225">
        <f t="shared" si="6"/>
        <v>896.8</v>
      </c>
      <c r="P175" s="229">
        <v>896.8</v>
      </c>
      <c r="Q175" s="229"/>
      <c r="R175" s="162"/>
    </row>
    <row r="176" ht="15" customHeight="1" spans="1:18">
      <c r="A176" s="212"/>
      <c r="B176" s="213" t="s">
        <v>169</v>
      </c>
      <c r="C176" s="212" t="s">
        <v>21</v>
      </c>
      <c r="D176" s="213"/>
      <c r="E176" s="213" t="s">
        <v>170</v>
      </c>
      <c r="F176" s="213" t="s">
        <v>29</v>
      </c>
      <c r="G176" s="213" t="s">
        <v>37</v>
      </c>
      <c r="H176" s="105">
        <v>0</v>
      </c>
      <c r="I176" s="226"/>
      <c r="J176" s="227"/>
      <c r="K176" s="228">
        <f t="shared" si="5"/>
        <v>0</v>
      </c>
      <c r="L176" s="228"/>
      <c r="M176" s="228"/>
      <c r="N176" s="226"/>
      <c r="O176" s="228">
        <f t="shared" si="6"/>
        <v>0</v>
      </c>
      <c r="P176" s="228"/>
      <c r="Q176" s="228"/>
      <c r="R176" s="162"/>
    </row>
    <row r="177" s="7" customFormat="1" ht="15" customHeight="1" spans="1:18">
      <c r="A177" s="212"/>
      <c r="B177" s="213" t="s">
        <v>169</v>
      </c>
      <c r="C177" s="212" t="s">
        <v>21</v>
      </c>
      <c r="D177" s="213"/>
      <c r="E177" s="216" t="s">
        <v>170</v>
      </c>
      <c r="F177" s="217" t="s">
        <v>247</v>
      </c>
      <c r="G177" s="213" t="s">
        <v>32</v>
      </c>
      <c r="H177" s="105">
        <v>2</v>
      </c>
      <c r="I177" s="226"/>
      <c r="J177" s="227"/>
      <c r="K177" s="228">
        <f t="shared" si="5"/>
        <v>0</v>
      </c>
      <c r="L177" s="228"/>
      <c r="M177" s="228"/>
      <c r="N177" s="226">
        <v>4</v>
      </c>
      <c r="O177" s="228">
        <f t="shared" si="6"/>
        <v>5234.8</v>
      </c>
      <c r="P177" s="258">
        <v>5234.8</v>
      </c>
      <c r="Q177" s="228"/>
      <c r="R177" s="162"/>
    </row>
    <row r="178" s="7" customFormat="1" ht="15" customHeight="1" spans="1:18">
      <c r="A178" s="212">
        <v>90</v>
      </c>
      <c r="B178" s="213" t="s">
        <v>171</v>
      </c>
      <c r="C178" s="212" t="s">
        <v>21</v>
      </c>
      <c r="D178" s="213"/>
      <c r="E178" s="213" t="s">
        <v>39</v>
      </c>
      <c r="F178" s="213" t="s">
        <v>248</v>
      </c>
      <c r="G178" s="213" t="s">
        <v>37</v>
      </c>
      <c r="H178" s="105">
        <v>4</v>
      </c>
      <c r="I178" s="226"/>
      <c r="J178" s="227"/>
      <c r="K178" s="228">
        <f t="shared" si="5"/>
        <v>0</v>
      </c>
      <c r="L178" s="228"/>
      <c r="M178" s="228"/>
      <c r="N178" s="226">
        <v>1</v>
      </c>
      <c r="O178" s="228">
        <f t="shared" si="6"/>
        <v>0</v>
      </c>
      <c r="P178" s="228"/>
      <c r="Q178" s="228"/>
      <c r="R178" s="162"/>
    </row>
    <row r="179" s="7" customFormat="1" ht="15" customHeight="1" spans="1:18">
      <c r="A179" s="212"/>
      <c r="B179" s="213" t="s">
        <v>171</v>
      </c>
      <c r="C179" s="212" t="s">
        <v>21</v>
      </c>
      <c r="D179" s="213"/>
      <c r="E179" s="213" t="s">
        <v>39</v>
      </c>
      <c r="F179" s="213" t="s">
        <v>249</v>
      </c>
      <c r="G179" s="213" t="s">
        <v>26</v>
      </c>
      <c r="H179" s="105">
        <v>7</v>
      </c>
      <c r="I179" s="226"/>
      <c r="J179" s="227"/>
      <c r="K179" s="228">
        <f t="shared" si="5"/>
        <v>0</v>
      </c>
      <c r="L179" s="228"/>
      <c r="M179" s="228"/>
      <c r="N179" s="226">
        <v>3</v>
      </c>
      <c r="O179" s="228">
        <f t="shared" si="6"/>
        <v>0</v>
      </c>
      <c r="P179" s="228"/>
      <c r="Q179" s="228"/>
      <c r="R179" s="162"/>
    </row>
    <row r="180" ht="24.75" customHeight="1" spans="1:18">
      <c r="A180" s="218">
        <v>91</v>
      </c>
      <c r="B180" s="219" t="s">
        <v>172</v>
      </c>
      <c r="C180" s="218" t="s">
        <v>50</v>
      </c>
      <c r="D180" s="219" t="s">
        <v>173</v>
      </c>
      <c r="E180" s="219" t="s">
        <v>39</v>
      </c>
      <c r="F180" s="219" t="s">
        <v>23</v>
      </c>
      <c r="G180" s="219" t="s">
        <v>24</v>
      </c>
      <c r="H180" s="2">
        <v>0</v>
      </c>
      <c r="I180" s="223"/>
      <c r="J180" s="224"/>
      <c r="K180" s="225">
        <f t="shared" si="5"/>
        <v>0</v>
      </c>
      <c r="L180" s="225"/>
      <c r="M180" s="229"/>
      <c r="N180" s="223">
        <v>1</v>
      </c>
      <c r="O180" s="225">
        <f t="shared" si="6"/>
        <v>0</v>
      </c>
      <c r="P180" s="225"/>
      <c r="Q180" s="229"/>
      <c r="R180" s="162"/>
    </row>
    <row r="181" ht="24.75" customHeight="1" spans="1:18">
      <c r="A181" s="218">
        <v>92</v>
      </c>
      <c r="B181" s="219" t="s">
        <v>174</v>
      </c>
      <c r="C181" s="218" t="s">
        <v>21</v>
      </c>
      <c r="D181" s="219"/>
      <c r="E181" s="219" t="s">
        <v>39</v>
      </c>
      <c r="F181" s="215" t="s">
        <v>310</v>
      </c>
      <c r="G181" s="219" t="s">
        <v>24</v>
      </c>
      <c r="H181" s="2">
        <v>4</v>
      </c>
      <c r="I181" s="223">
        <v>1</v>
      </c>
      <c r="J181" s="224">
        <v>1</v>
      </c>
      <c r="K181" s="225">
        <f t="shared" si="5"/>
        <v>0</v>
      </c>
      <c r="L181" s="225"/>
      <c r="M181" s="229"/>
      <c r="N181" s="223">
        <v>1</v>
      </c>
      <c r="O181" s="225">
        <f t="shared" si="6"/>
        <v>0</v>
      </c>
      <c r="P181" s="225"/>
      <c r="Q181" s="229"/>
      <c r="R181" s="162"/>
    </row>
    <row r="182" s="7" customFormat="1" ht="24.75" customHeight="1" spans="1:18">
      <c r="A182" s="248"/>
      <c r="B182" s="249" t="s">
        <v>174</v>
      </c>
      <c r="C182" s="248" t="s">
        <v>21</v>
      </c>
      <c r="D182" s="249"/>
      <c r="E182" s="249" t="s">
        <v>175</v>
      </c>
      <c r="F182" s="249" t="s">
        <v>23</v>
      </c>
      <c r="G182" s="249" t="s">
        <v>44</v>
      </c>
      <c r="H182" s="105">
        <v>0</v>
      </c>
      <c r="I182" s="226"/>
      <c r="J182" s="227"/>
      <c r="K182" s="228">
        <f t="shared" si="5"/>
        <v>0</v>
      </c>
      <c r="L182" s="228"/>
      <c r="M182" s="228"/>
      <c r="N182" s="226"/>
      <c r="O182" s="228">
        <f t="shared" si="6"/>
        <v>0</v>
      </c>
      <c r="P182" s="228"/>
      <c r="Q182" s="228"/>
      <c r="R182" s="162"/>
    </row>
    <row r="183" s="9" customFormat="1" ht="38.45" customHeight="1" spans="1:25">
      <c r="A183" s="218">
        <v>93</v>
      </c>
      <c r="B183" s="219" t="s">
        <v>176</v>
      </c>
      <c r="C183" s="218" t="s">
        <v>21</v>
      </c>
      <c r="D183" s="219"/>
      <c r="E183" s="219" t="s">
        <v>39</v>
      </c>
      <c r="F183" s="219" t="s">
        <v>23</v>
      </c>
      <c r="G183" s="219" t="s">
        <v>24</v>
      </c>
      <c r="H183" s="2">
        <v>0</v>
      </c>
      <c r="I183" s="223"/>
      <c r="J183" s="224"/>
      <c r="K183" s="225">
        <f t="shared" si="5"/>
        <v>0</v>
      </c>
      <c r="L183" s="225"/>
      <c r="M183" s="229"/>
      <c r="N183" s="223"/>
      <c r="O183" s="225">
        <f t="shared" si="6"/>
        <v>0</v>
      </c>
      <c r="P183" s="225"/>
      <c r="Q183" s="229"/>
      <c r="R183" s="162"/>
      <c r="S183" s="7"/>
      <c r="T183" s="7"/>
      <c r="U183" s="7"/>
      <c r="V183" s="7"/>
      <c r="W183" s="7"/>
      <c r="X183" s="7"/>
      <c r="Y183" s="7"/>
    </row>
    <row r="184" s="9" customFormat="1" ht="38.45" customHeight="1" spans="1:25">
      <c r="A184" s="214">
        <v>94</v>
      </c>
      <c r="B184" s="215" t="s">
        <v>177</v>
      </c>
      <c r="C184" s="214" t="s">
        <v>21</v>
      </c>
      <c r="D184" s="215"/>
      <c r="E184" s="215" t="s">
        <v>63</v>
      </c>
      <c r="F184" s="219" t="s">
        <v>23</v>
      </c>
      <c r="G184" s="215" t="s">
        <v>24</v>
      </c>
      <c r="H184" s="2">
        <v>0</v>
      </c>
      <c r="I184" s="223"/>
      <c r="J184" s="232"/>
      <c r="K184" s="225">
        <f t="shared" si="5"/>
        <v>0</v>
      </c>
      <c r="L184" s="225"/>
      <c r="M184" s="229"/>
      <c r="N184" s="223"/>
      <c r="O184" s="225">
        <f t="shared" si="6"/>
        <v>0</v>
      </c>
      <c r="P184" s="225"/>
      <c r="Q184" s="229"/>
      <c r="R184" s="162"/>
      <c r="S184" s="7"/>
      <c r="T184" s="7"/>
      <c r="U184" s="7"/>
      <c r="V184" s="7"/>
      <c r="W184" s="7"/>
      <c r="X184" s="7"/>
      <c r="Y184" s="7"/>
    </row>
    <row r="185" s="7" customFormat="1" ht="15.75" customHeight="1" spans="1:18">
      <c r="A185" s="212"/>
      <c r="B185" s="213" t="s">
        <v>177</v>
      </c>
      <c r="C185" s="212" t="s">
        <v>21</v>
      </c>
      <c r="D185" s="213"/>
      <c r="E185" s="216" t="s">
        <v>58</v>
      </c>
      <c r="F185" s="217" t="s">
        <v>250</v>
      </c>
      <c r="G185" s="213" t="s">
        <v>32</v>
      </c>
      <c r="H185" s="105">
        <v>3</v>
      </c>
      <c r="I185" s="230"/>
      <c r="J185" s="227"/>
      <c r="K185" s="228">
        <f t="shared" si="5"/>
        <v>0</v>
      </c>
      <c r="L185" s="228"/>
      <c r="M185" s="228"/>
      <c r="N185" s="230">
        <v>1</v>
      </c>
      <c r="O185" s="228">
        <f t="shared" si="6"/>
        <v>0</v>
      </c>
      <c r="P185" s="228"/>
      <c r="Q185" s="228"/>
      <c r="R185" s="162"/>
    </row>
    <row r="186" s="7" customFormat="1" ht="15.75" customHeight="1" spans="1:18">
      <c r="A186" s="212">
        <v>95</v>
      </c>
      <c r="B186" s="116" t="s">
        <v>326</v>
      </c>
      <c r="C186" s="117" t="s">
        <v>21</v>
      </c>
      <c r="D186" s="116"/>
      <c r="E186" s="116" t="s">
        <v>258</v>
      </c>
      <c r="F186" s="116" t="s">
        <v>327</v>
      </c>
      <c r="G186" s="116" t="s">
        <v>44</v>
      </c>
      <c r="H186" s="117">
        <v>2</v>
      </c>
      <c r="I186" s="230"/>
      <c r="J186" s="227"/>
      <c r="K186" s="228">
        <f t="shared" si="5"/>
        <v>0</v>
      </c>
      <c r="L186" s="228"/>
      <c r="M186" s="228"/>
      <c r="N186" s="230"/>
      <c r="O186" s="228">
        <f t="shared" si="6"/>
        <v>0</v>
      </c>
      <c r="P186" s="228"/>
      <c r="Q186" s="228"/>
      <c r="R186" s="162"/>
    </row>
    <row r="187" ht="16.5" customHeight="1" spans="1:18">
      <c r="A187" s="214">
        <v>96</v>
      </c>
      <c r="B187" s="215" t="s">
        <v>178</v>
      </c>
      <c r="C187" s="214" t="s">
        <v>21</v>
      </c>
      <c r="D187" s="215"/>
      <c r="E187" s="215" t="s">
        <v>39</v>
      </c>
      <c r="F187" s="215" t="s">
        <v>311</v>
      </c>
      <c r="G187" s="215" t="s">
        <v>24</v>
      </c>
      <c r="H187" s="2">
        <v>10</v>
      </c>
      <c r="I187" s="223">
        <v>4</v>
      </c>
      <c r="J187" s="224">
        <v>4</v>
      </c>
      <c r="K187" s="225">
        <f t="shared" si="5"/>
        <v>0</v>
      </c>
      <c r="L187" s="225"/>
      <c r="M187" s="229"/>
      <c r="N187" s="223">
        <v>3</v>
      </c>
      <c r="O187" s="225">
        <f t="shared" si="6"/>
        <v>0</v>
      </c>
      <c r="P187" s="225"/>
      <c r="Q187" s="229"/>
      <c r="R187" s="162"/>
    </row>
    <row r="188" s="7" customFormat="1" ht="16.5" customHeight="1" spans="1:18">
      <c r="A188" s="212"/>
      <c r="B188" s="213" t="s">
        <v>178</v>
      </c>
      <c r="C188" s="212" t="s">
        <v>21</v>
      </c>
      <c r="D188" s="213"/>
      <c r="E188" s="213" t="s">
        <v>39</v>
      </c>
      <c r="F188" s="213" t="s">
        <v>251</v>
      </c>
      <c r="G188" s="213" t="s">
        <v>26</v>
      </c>
      <c r="H188" s="105">
        <v>6</v>
      </c>
      <c r="I188" s="226"/>
      <c r="J188" s="227"/>
      <c r="K188" s="228">
        <f t="shared" si="5"/>
        <v>0</v>
      </c>
      <c r="L188" s="228"/>
      <c r="M188" s="228"/>
      <c r="N188" s="226">
        <v>5</v>
      </c>
      <c r="O188" s="228">
        <f t="shared" si="6"/>
        <v>0</v>
      </c>
      <c r="P188" s="228"/>
      <c r="Q188" s="228"/>
      <c r="R188" s="162"/>
    </row>
    <row r="189" s="9" customFormat="1" ht="16.5" customHeight="1" spans="1:25">
      <c r="A189" s="214">
        <v>97</v>
      </c>
      <c r="B189" s="215" t="s">
        <v>179</v>
      </c>
      <c r="C189" s="214" t="s">
        <v>21</v>
      </c>
      <c r="D189" s="215"/>
      <c r="E189" s="215" t="s">
        <v>22</v>
      </c>
      <c r="F189" s="215" t="s">
        <v>312</v>
      </c>
      <c r="G189" s="215" t="s">
        <v>24</v>
      </c>
      <c r="H189" s="2">
        <v>15</v>
      </c>
      <c r="I189" s="223">
        <v>11</v>
      </c>
      <c r="J189" s="224">
        <v>11</v>
      </c>
      <c r="K189" s="225">
        <f t="shared" si="5"/>
        <v>0</v>
      </c>
      <c r="L189" s="225"/>
      <c r="M189" s="229"/>
      <c r="N189" s="223">
        <v>13</v>
      </c>
      <c r="O189" s="225">
        <f t="shared" si="6"/>
        <v>5239.89</v>
      </c>
      <c r="P189" s="225">
        <v>5239.89</v>
      </c>
      <c r="Q189" s="229"/>
      <c r="R189" s="162"/>
      <c r="S189" s="7"/>
      <c r="T189" s="7"/>
      <c r="U189" s="7"/>
      <c r="V189" s="7"/>
      <c r="W189" s="7"/>
      <c r="X189" s="7"/>
      <c r="Y189" s="7"/>
    </row>
    <row r="190" s="9" customFormat="1" ht="16.5" customHeight="1" spans="1:25">
      <c r="A190" s="71"/>
      <c r="B190" s="253" t="s">
        <v>179</v>
      </c>
      <c r="C190" s="71" t="s">
        <v>21</v>
      </c>
      <c r="D190" s="253"/>
      <c r="E190" s="253" t="s">
        <v>22</v>
      </c>
      <c r="F190" s="253" t="s">
        <v>252</v>
      </c>
      <c r="G190" s="253" t="s">
        <v>26</v>
      </c>
      <c r="H190" s="183">
        <v>6</v>
      </c>
      <c r="I190" s="259"/>
      <c r="J190" s="244"/>
      <c r="K190" s="245"/>
      <c r="L190" s="245"/>
      <c r="M190" s="246"/>
      <c r="N190" s="259"/>
      <c r="O190" s="245"/>
      <c r="P190" s="245"/>
      <c r="Q190" s="246"/>
      <c r="R190" s="162"/>
      <c r="S190" s="7"/>
      <c r="T190" s="7"/>
      <c r="U190" s="7"/>
      <c r="V190" s="7"/>
      <c r="W190" s="7"/>
      <c r="X190" s="7"/>
      <c r="Y190" s="7"/>
    </row>
    <row r="191" ht="23.45" customHeight="1" spans="1:18">
      <c r="A191" s="218">
        <v>98</v>
      </c>
      <c r="B191" s="219" t="s">
        <v>181</v>
      </c>
      <c r="C191" s="218" t="s">
        <v>54</v>
      </c>
      <c r="D191" s="219" t="s">
        <v>182</v>
      </c>
      <c r="E191" s="219" t="s">
        <v>39</v>
      </c>
      <c r="F191" s="215" t="s">
        <v>313</v>
      </c>
      <c r="G191" s="219" t="s">
        <v>24</v>
      </c>
      <c r="H191" s="2">
        <v>11</v>
      </c>
      <c r="I191" s="223">
        <v>8</v>
      </c>
      <c r="J191" s="224">
        <v>8</v>
      </c>
      <c r="K191" s="225">
        <f t="shared" si="5"/>
        <v>0</v>
      </c>
      <c r="L191" s="225"/>
      <c r="M191" s="229"/>
      <c r="N191" s="223">
        <v>5</v>
      </c>
      <c r="O191" s="225">
        <f t="shared" si="6"/>
        <v>31769.11</v>
      </c>
      <c r="P191" s="229">
        <v>31769.11</v>
      </c>
      <c r="Q191" s="229"/>
      <c r="R191" s="162"/>
    </row>
    <row r="192" s="7" customFormat="1" ht="27" customHeight="1" spans="1:18">
      <c r="A192" s="248"/>
      <c r="B192" s="249" t="s">
        <v>181</v>
      </c>
      <c r="C192" s="248" t="s">
        <v>54</v>
      </c>
      <c r="D192" s="249" t="s">
        <v>182</v>
      </c>
      <c r="E192" s="249" t="s">
        <v>39</v>
      </c>
      <c r="F192" s="249" t="s">
        <v>253</v>
      </c>
      <c r="G192" s="249" t="s">
        <v>26</v>
      </c>
      <c r="H192" s="105">
        <v>15</v>
      </c>
      <c r="I192" s="226">
        <v>3</v>
      </c>
      <c r="J192" s="254">
        <v>3</v>
      </c>
      <c r="K192" s="228">
        <f t="shared" si="5"/>
        <v>0</v>
      </c>
      <c r="L192" s="228"/>
      <c r="M192" s="228"/>
      <c r="N192" s="226">
        <v>11</v>
      </c>
      <c r="O192" s="228">
        <f t="shared" si="6"/>
        <v>5570.9</v>
      </c>
      <c r="P192" s="228">
        <v>5570.9</v>
      </c>
      <c r="Q192" s="228"/>
      <c r="R192" s="162"/>
    </row>
    <row r="193" ht="27.75" customHeight="1" spans="1:18">
      <c r="A193" s="214">
        <v>99</v>
      </c>
      <c r="B193" s="215" t="s">
        <v>183</v>
      </c>
      <c r="C193" s="214" t="s">
        <v>21</v>
      </c>
      <c r="D193" s="215"/>
      <c r="E193" s="215" t="s">
        <v>184</v>
      </c>
      <c r="F193" s="215" t="s">
        <v>23</v>
      </c>
      <c r="G193" s="215" t="s">
        <v>24</v>
      </c>
      <c r="H193" s="2">
        <v>0</v>
      </c>
      <c r="I193" s="223"/>
      <c r="J193" s="224"/>
      <c r="K193" s="225">
        <f t="shared" si="5"/>
        <v>0</v>
      </c>
      <c r="L193" s="225"/>
      <c r="M193" s="229"/>
      <c r="N193" s="223">
        <v>1</v>
      </c>
      <c r="O193" s="225">
        <f t="shared" si="6"/>
        <v>0</v>
      </c>
      <c r="P193" s="225"/>
      <c r="Q193" s="229"/>
      <c r="R193" s="162"/>
    </row>
    <row r="194" s="7" customFormat="1" ht="16.5" customHeight="1" spans="1:18">
      <c r="A194" s="212"/>
      <c r="B194" s="213" t="s">
        <v>183</v>
      </c>
      <c r="C194" s="212" t="s">
        <v>21</v>
      </c>
      <c r="D194" s="213"/>
      <c r="E194" s="213" t="s">
        <v>184</v>
      </c>
      <c r="F194" s="213" t="s">
        <v>23</v>
      </c>
      <c r="G194" s="213" t="s">
        <v>32</v>
      </c>
      <c r="H194" s="105">
        <v>0</v>
      </c>
      <c r="I194" s="230"/>
      <c r="J194" s="227"/>
      <c r="K194" s="228">
        <f t="shared" si="5"/>
        <v>0</v>
      </c>
      <c r="L194" s="228"/>
      <c r="M194" s="228"/>
      <c r="N194" s="230"/>
      <c r="O194" s="228">
        <f t="shared" si="6"/>
        <v>0</v>
      </c>
      <c r="P194" s="228"/>
      <c r="Q194" s="228"/>
      <c r="R194" s="162"/>
    </row>
    <row r="195" s="7" customFormat="1" ht="16.5" customHeight="1" spans="1:18">
      <c r="A195" s="212">
        <v>100</v>
      </c>
      <c r="B195" s="213" t="s">
        <v>185</v>
      </c>
      <c r="C195" s="212" t="s">
        <v>21</v>
      </c>
      <c r="D195" s="213"/>
      <c r="E195" s="213" t="s">
        <v>22</v>
      </c>
      <c r="F195" s="213" t="s">
        <v>254</v>
      </c>
      <c r="G195" s="213" t="s">
        <v>26</v>
      </c>
      <c r="H195" s="105">
        <v>8</v>
      </c>
      <c r="I195" s="230">
        <v>1</v>
      </c>
      <c r="J195" s="227">
        <v>1</v>
      </c>
      <c r="K195" s="228">
        <f t="shared" si="5"/>
        <v>0</v>
      </c>
      <c r="L195" s="228"/>
      <c r="M195" s="228"/>
      <c r="N195" s="230">
        <v>3</v>
      </c>
      <c r="O195" s="228">
        <f t="shared" si="6"/>
        <v>0</v>
      </c>
      <c r="P195" s="228"/>
      <c r="Q195" s="228"/>
      <c r="R195" s="162"/>
    </row>
    <row r="196" ht="16.5" customHeight="1" spans="1:18">
      <c r="A196" s="211">
        <v>101</v>
      </c>
      <c r="B196" s="210" t="s">
        <v>186</v>
      </c>
      <c r="C196" s="211" t="s">
        <v>21</v>
      </c>
      <c r="D196" s="210"/>
      <c r="E196" s="210" t="s">
        <v>39</v>
      </c>
      <c r="F196" s="210" t="s">
        <v>29</v>
      </c>
      <c r="G196" s="210" t="s">
        <v>24</v>
      </c>
      <c r="H196" s="2">
        <v>0</v>
      </c>
      <c r="I196" s="223"/>
      <c r="J196" s="224"/>
      <c r="K196" s="225">
        <f t="shared" si="5"/>
        <v>0</v>
      </c>
      <c r="L196" s="225"/>
      <c r="M196" s="229"/>
      <c r="N196" s="223"/>
      <c r="O196" s="225">
        <f t="shared" si="6"/>
        <v>0</v>
      </c>
      <c r="P196" s="225"/>
      <c r="Q196" s="229"/>
      <c r="R196" s="162"/>
    </row>
    <row r="197" s="7" customFormat="1" ht="18.75" customHeight="1" spans="1:18">
      <c r="A197" s="212"/>
      <c r="B197" s="213" t="s">
        <v>186</v>
      </c>
      <c r="C197" s="212" t="s">
        <v>21</v>
      </c>
      <c r="D197" s="213"/>
      <c r="E197" s="213" t="s">
        <v>39</v>
      </c>
      <c r="F197" s="213" t="s">
        <v>255</v>
      </c>
      <c r="G197" s="213" t="s">
        <v>26</v>
      </c>
      <c r="H197" s="105">
        <v>12</v>
      </c>
      <c r="I197" s="226">
        <v>1</v>
      </c>
      <c r="J197" s="227">
        <v>1</v>
      </c>
      <c r="K197" s="228">
        <f t="shared" si="5"/>
        <v>0</v>
      </c>
      <c r="L197" s="228"/>
      <c r="M197" s="228"/>
      <c r="N197" s="226">
        <v>5</v>
      </c>
      <c r="O197" s="228">
        <f t="shared" si="6"/>
        <v>0</v>
      </c>
      <c r="P197" s="228"/>
      <c r="Q197" s="228"/>
      <c r="R197" s="162"/>
    </row>
    <row r="198" ht="20.25" customHeight="1" spans="1:18">
      <c r="A198" s="214">
        <v>102</v>
      </c>
      <c r="B198" s="215" t="s">
        <v>187</v>
      </c>
      <c r="C198" s="214" t="s">
        <v>21</v>
      </c>
      <c r="D198" s="215"/>
      <c r="E198" s="215" t="s">
        <v>63</v>
      </c>
      <c r="F198" s="215" t="s">
        <v>314</v>
      </c>
      <c r="G198" s="215" t="s">
        <v>24</v>
      </c>
      <c r="H198" s="2">
        <v>5</v>
      </c>
      <c r="I198" s="223">
        <v>2</v>
      </c>
      <c r="J198" s="224">
        <v>2</v>
      </c>
      <c r="K198" s="225">
        <f t="shared" si="5"/>
        <v>0</v>
      </c>
      <c r="L198" s="225"/>
      <c r="M198" s="229"/>
      <c r="N198" s="223">
        <v>3</v>
      </c>
      <c r="O198" s="225">
        <f t="shared" si="6"/>
        <v>0</v>
      </c>
      <c r="P198" s="225"/>
      <c r="Q198" s="229"/>
      <c r="R198" s="162"/>
    </row>
    <row r="199" s="7" customFormat="1" ht="16.9" customHeight="1" spans="1:18">
      <c r="A199" s="212"/>
      <c r="B199" s="213" t="s">
        <v>188</v>
      </c>
      <c r="C199" s="212" t="s">
        <v>21</v>
      </c>
      <c r="D199" s="213"/>
      <c r="E199" s="216" t="s">
        <v>63</v>
      </c>
      <c r="F199" s="217" t="s">
        <v>256</v>
      </c>
      <c r="G199" s="213" t="s">
        <v>32</v>
      </c>
      <c r="H199" s="105">
        <v>3</v>
      </c>
      <c r="I199" s="230"/>
      <c r="J199" s="227"/>
      <c r="K199" s="228">
        <f t="shared" si="5"/>
        <v>0</v>
      </c>
      <c r="L199" s="228"/>
      <c r="M199" s="228"/>
      <c r="N199" s="230">
        <v>2</v>
      </c>
      <c r="O199" s="228">
        <f t="shared" si="6"/>
        <v>0</v>
      </c>
      <c r="P199" s="228"/>
      <c r="Q199" s="228"/>
      <c r="R199" s="162"/>
    </row>
    <row r="200" ht="16.9" customHeight="1" spans="1:18">
      <c r="A200" s="211">
        <v>103</v>
      </c>
      <c r="B200" s="210" t="s">
        <v>189</v>
      </c>
      <c r="C200" s="211" t="s">
        <v>21</v>
      </c>
      <c r="D200" s="210"/>
      <c r="E200" s="210" t="s">
        <v>39</v>
      </c>
      <c r="F200" s="215" t="s">
        <v>315</v>
      </c>
      <c r="G200" s="210" t="s">
        <v>24</v>
      </c>
      <c r="H200" s="2">
        <v>9</v>
      </c>
      <c r="I200" s="231">
        <v>4</v>
      </c>
      <c r="J200" s="224">
        <v>4</v>
      </c>
      <c r="K200" s="225">
        <f t="shared" si="5"/>
        <v>0</v>
      </c>
      <c r="L200" s="225"/>
      <c r="M200" s="229"/>
      <c r="N200" s="231"/>
      <c r="O200" s="225">
        <f t="shared" si="6"/>
        <v>4022.59</v>
      </c>
      <c r="P200" s="229">
        <v>4022.59</v>
      </c>
      <c r="Q200" s="229"/>
      <c r="R200" s="162"/>
    </row>
    <row r="201" s="7" customFormat="1" ht="16.9" customHeight="1" spans="1:18">
      <c r="A201" s="212"/>
      <c r="B201" s="213" t="s">
        <v>189</v>
      </c>
      <c r="C201" s="212" t="s">
        <v>21</v>
      </c>
      <c r="D201" s="213"/>
      <c r="E201" s="213" t="s">
        <v>39</v>
      </c>
      <c r="F201" s="213" t="s">
        <v>257</v>
      </c>
      <c r="G201" s="213" t="s">
        <v>26</v>
      </c>
      <c r="H201" s="105">
        <v>6</v>
      </c>
      <c r="I201" s="230"/>
      <c r="J201" s="227"/>
      <c r="K201" s="228">
        <f t="shared" si="5"/>
        <v>0</v>
      </c>
      <c r="L201" s="228"/>
      <c r="M201" s="228"/>
      <c r="N201" s="230"/>
      <c r="O201" s="228">
        <f t="shared" si="6"/>
        <v>0</v>
      </c>
      <c r="P201" s="228"/>
      <c r="Q201" s="228"/>
      <c r="R201" s="162"/>
    </row>
    <row r="202" s="7" customFormat="1" ht="16.9" customHeight="1" spans="1:18">
      <c r="A202" s="212"/>
      <c r="B202" s="213" t="s">
        <v>189</v>
      </c>
      <c r="C202" s="212" t="s">
        <v>21</v>
      </c>
      <c r="D202" s="213"/>
      <c r="E202" s="213" t="s">
        <v>39</v>
      </c>
      <c r="F202" s="213" t="s">
        <v>23</v>
      </c>
      <c r="G202" s="213" t="s">
        <v>44</v>
      </c>
      <c r="H202" s="105">
        <v>0</v>
      </c>
      <c r="I202" s="230"/>
      <c r="J202" s="227"/>
      <c r="K202" s="228">
        <f t="shared" si="5"/>
        <v>0</v>
      </c>
      <c r="L202" s="228"/>
      <c r="M202" s="228"/>
      <c r="N202" s="230"/>
      <c r="O202" s="228">
        <f t="shared" si="6"/>
        <v>0</v>
      </c>
      <c r="P202" s="228"/>
      <c r="Q202" s="228"/>
      <c r="R202" s="162"/>
    </row>
    <row r="203" ht="24.6" customHeight="1" spans="1:18">
      <c r="A203" s="260">
        <v>104</v>
      </c>
      <c r="B203" s="261" t="s">
        <v>190</v>
      </c>
      <c r="C203" s="260" t="s">
        <v>54</v>
      </c>
      <c r="D203" s="261" t="s">
        <v>182</v>
      </c>
      <c r="E203" s="261" t="s">
        <v>39</v>
      </c>
      <c r="F203" s="261"/>
      <c r="G203" s="261" t="s">
        <v>24</v>
      </c>
      <c r="H203" s="2">
        <v>0</v>
      </c>
      <c r="I203" s="223"/>
      <c r="J203" s="224"/>
      <c r="K203" s="225">
        <f t="shared" si="5"/>
        <v>0</v>
      </c>
      <c r="L203" s="225"/>
      <c r="M203" s="229"/>
      <c r="N203" s="223"/>
      <c r="O203" s="225">
        <f t="shared" si="6"/>
        <v>0</v>
      </c>
      <c r="P203" s="225"/>
      <c r="Q203" s="229"/>
      <c r="R203" s="162"/>
    </row>
    <row r="204" s="7" customFormat="1" ht="32.25" customHeight="1" spans="1:18">
      <c r="A204" s="248"/>
      <c r="B204" s="249" t="s">
        <v>190</v>
      </c>
      <c r="C204" s="248" t="s">
        <v>54</v>
      </c>
      <c r="D204" s="249" t="s">
        <v>182</v>
      </c>
      <c r="E204" s="249" t="s">
        <v>39</v>
      </c>
      <c r="F204" s="249" t="s">
        <v>31</v>
      </c>
      <c r="G204" s="249" t="s">
        <v>26</v>
      </c>
      <c r="H204" s="105">
        <v>0</v>
      </c>
      <c r="I204" s="226"/>
      <c r="J204" s="254"/>
      <c r="K204" s="228">
        <f t="shared" si="5"/>
        <v>0</v>
      </c>
      <c r="L204" s="228"/>
      <c r="M204" s="228"/>
      <c r="N204" s="226"/>
      <c r="O204" s="228">
        <f t="shared" si="6"/>
        <v>0</v>
      </c>
      <c r="P204" s="228"/>
      <c r="Q204" s="228"/>
      <c r="R204" s="162"/>
    </row>
    <row r="205" ht="34.9" customHeight="1" spans="1:18">
      <c r="A205" s="218">
        <v>105</v>
      </c>
      <c r="B205" s="219" t="s">
        <v>191</v>
      </c>
      <c r="C205" s="218" t="s">
        <v>54</v>
      </c>
      <c r="D205" s="219" t="s">
        <v>192</v>
      </c>
      <c r="E205" s="219" t="s">
        <v>39</v>
      </c>
      <c r="F205" s="215" t="s">
        <v>316</v>
      </c>
      <c r="G205" s="219" t="s">
        <v>24</v>
      </c>
      <c r="H205" s="2">
        <v>12</v>
      </c>
      <c r="I205" s="223">
        <v>8</v>
      </c>
      <c r="J205" s="232">
        <v>8</v>
      </c>
      <c r="K205" s="225">
        <f t="shared" si="5"/>
        <v>0</v>
      </c>
      <c r="L205" s="225"/>
      <c r="M205" s="229"/>
      <c r="N205" s="223">
        <v>5</v>
      </c>
      <c r="O205" s="225">
        <f t="shared" si="6"/>
        <v>12250.57</v>
      </c>
      <c r="P205" s="225">
        <v>12250.57</v>
      </c>
      <c r="Q205" s="229"/>
      <c r="R205" s="162"/>
    </row>
    <row r="206" ht="28.5" customHeight="1" spans="1:38">
      <c r="A206" s="218">
        <v>106</v>
      </c>
      <c r="B206" s="219" t="s">
        <v>193</v>
      </c>
      <c r="C206" s="218" t="s">
        <v>21</v>
      </c>
      <c r="D206" s="219"/>
      <c r="E206" s="219" t="s">
        <v>39</v>
      </c>
      <c r="F206" s="219" t="s">
        <v>23</v>
      </c>
      <c r="G206" s="219" t="s">
        <v>24</v>
      </c>
      <c r="H206" s="2">
        <v>0</v>
      </c>
      <c r="I206" s="223"/>
      <c r="J206" s="232"/>
      <c r="K206" s="225">
        <f t="shared" si="5"/>
        <v>0</v>
      </c>
      <c r="L206" s="225"/>
      <c r="M206" s="229"/>
      <c r="N206" s="223"/>
      <c r="O206" s="225">
        <f t="shared" si="6"/>
        <v>0</v>
      </c>
      <c r="P206" s="225"/>
      <c r="Q206" s="229"/>
      <c r="AL206" s="12"/>
    </row>
    <row r="207" ht="19.5" customHeight="1" spans="1:38">
      <c r="A207" s="218">
        <v>107</v>
      </c>
      <c r="B207" s="219" t="s">
        <v>194</v>
      </c>
      <c r="C207" s="218" t="s">
        <v>21</v>
      </c>
      <c r="D207" s="219"/>
      <c r="E207" s="219" t="s">
        <v>63</v>
      </c>
      <c r="F207" s="215" t="s">
        <v>317</v>
      </c>
      <c r="G207" s="219" t="s">
        <v>24</v>
      </c>
      <c r="H207" s="2">
        <v>5</v>
      </c>
      <c r="I207" s="223">
        <v>2</v>
      </c>
      <c r="J207" s="232">
        <v>2</v>
      </c>
      <c r="K207" s="225">
        <f t="shared" si="5"/>
        <v>0</v>
      </c>
      <c r="L207" s="225"/>
      <c r="M207" s="229"/>
      <c r="N207" s="223">
        <v>6</v>
      </c>
      <c r="O207" s="225">
        <f t="shared" si="6"/>
        <v>3252.38</v>
      </c>
      <c r="P207" s="229">
        <v>3252.38</v>
      </c>
      <c r="Q207" s="229"/>
      <c r="AL207" s="12"/>
    </row>
    <row r="208" s="7" customFormat="1" ht="30.6" customHeight="1" spans="1:17">
      <c r="A208" s="212"/>
      <c r="B208" s="213" t="s">
        <v>194</v>
      </c>
      <c r="C208" s="212" t="s">
        <v>21</v>
      </c>
      <c r="D208" s="213"/>
      <c r="E208" s="213" t="s">
        <v>63</v>
      </c>
      <c r="F208" s="213" t="s">
        <v>195</v>
      </c>
      <c r="G208" s="213" t="s">
        <v>44</v>
      </c>
      <c r="H208" s="105">
        <v>0</v>
      </c>
      <c r="I208" s="226"/>
      <c r="J208" s="254"/>
      <c r="K208" s="228">
        <f t="shared" si="5"/>
        <v>0</v>
      </c>
      <c r="L208" s="228"/>
      <c r="M208" s="228"/>
      <c r="N208" s="226"/>
      <c r="O208" s="228">
        <f t="shared" si="6"/>
        <v>0</v>
      </c>
      <c r="P208" s="228"/>
      <c r="Q208" s="228"/>
    </row>
    <row r="209" s="7" customFormat="1" ht="27" customHeight="1" spans="1:17">
      <c r="A209" s="212"/>
      <c r="B209" s="213" t="s">
        <v>194</v>
      </c>
      <c r="C209" s="212" t="s">
        <v>21</v>
      </c>
      <c r="D209" s="213"/>
      <c r="E209" s="213" t="s">
        <v>63</v>
      </c>
      <c r="F209" s="213" t="s">
        <v>23</v>
      </c>
      <c r="G209" s="213" t="s">
        <v>32</v>
      </c>
      <c r="H209" s="105">
        <v>0</v>
      </c>
      <c r="I209" s="230"/>
      <c r="J209" s="227"/>
      <c r="K209" s="228">
        <f t="shared" si="5"/>
        <v>0</v>
      </c>
      <c r="L209" s="228"/>
      <c r="M209" s="228"/>
      <c r="N209" s="230"/>
      <c r="O209" s="228">
        <f t="shared" si="6"/>
        <v>0</v>
      </c>
      <c r="P209" s="228"/>
      <c r="Q209" s="228"/>
    </row>
    <row r="210" s="7" customFormat="1" ht="27" customHeight="1" spans="1:17">
      <c r="A210" s="262">
        <v>108</v>
      </c>
      <c r="B210" s="263" t="s">
        <v>196</v>
      </c>
      <c r="C210" s="262" t="s">
        <v>21</v>
      </c>
      <c r="D210" s="263"/>
      <c r="E210" s="263" t="s">
        <v>78</v>
      </c>
      <c r="F210" s="215" t="s">
        <v>318</v>
      </c>
      <c r="G210" s="263" t="s">
        <v>24</v>
      </c>
      <c r="H210" s="5">
        <v>6</v>
      </c>
      <c r="I210" s="273">
        <v>3</v>
      </c>
      <c r="J210" s="274">
        <v>3</v>
      </c>
      <c r="K210" s="225">
        <f t="shared" si="5"/>
        <v>0</v>
      </c>
      <c r="L210" s="256"/>
      <c r="M210" s="256"/>
      <c r="N210" s="273">
        <v>1</v>
      </c>
      <c r="O210" s="225">
        <f t="shared" si="6"/>
        <v>0</v>
      </c>
      <c r="P210" s="256"/>
      <c r="Q210" s="256"/>
    </row>
    <row r="211" s="7" customFormat="1" ht="27" customHeight="1" spans="1:17">
      <c r="A211" s="264"/>
      <c r="B211" s="265" t="s">
        <v>197</v>
      </c>
      <c r="C211" s="264" t="s">
        <v>21</v>
      </c>
      <c r="D211" s="265"/>
      <c r="E211" s="265" t="s">
        <v>78</v>
      </c>
      <c r="F211" s="265" t="s">
        <v>29</v>
      </c>
      <c r="G211" s="265" t="s">
        <v>26</v>
      </c>
      <c r="H211" s="176">
        <v>0</v>
      </c>
      <c r="I211" s="275"/>
      <c r="J211" s="276"/>
      <c r="K211" s="228">
        <f t="shared" si="5"/>
        <v>0</v>
      </c>
      <c r="L211" s="277"/>
      <c r="M211" s="277"/>
      <c r="N211" s="275"/>
      <c r="O211" s="245">
        <f t="shared" si="6"/>
        <v>0</v>
      </c>
      <c r="P211" s="277"/>
      <c r="Q211" s="277"/>
    </row>
    <row r="212" s="7" customFormat="1" ht="27" customHeight="1" spans="1:17">
      <c r="A212" s="266"/>
      <c r="B212" s="267" t="s">
        <v>197</v>
      </c>
      <c r="C212" s="266" t="s">
        <v>21</v>
      </c>
      <c r="D212" s="267"/>
      <c r="E212" s="267" t="s">
        <v>258</v>
      </c>
      <c r="F212" s="267" t="s">
        <v>259</v>
      </c>
      <c r="G212" s="267" t="s">
        <v>44</v>
      </c>
      <c r="H212" s="184">
        <v>9</v>
      </c>
      <c r="I212" s="278"/>
      <c r="J212" s="279"/>
      <c r="K212" s="228">
        <f t="shared" si="5"/>
        <v>0</v>
      </c>
      <c r="L212" s="280"/>
      <c r="M212" s="280"/>
      <c r="N212" s="278">
        <v>3</v>
      </c>
      <c r="O212" s="245">
        <f>P212+Q212</f>
        <v>0</v>
      </c>
      <c r="P212" s="280"/>
      <c r="Q212" s="280"/>
    </row>
    <row r="213" s="8" customFormat="1" ht="27" customHeight="1" spans="1:43">
      <c r="A213" s="262">
        <v>109</v>
      </c>
      <c r="B213" s="263" t="s">
        <v>198</v>
      </c>
      <c r="C213" s="262" t="s">
        <v>21</v>
      </c>
      <c r="D213" s="263"/>
      <c r="E213" s="263" t="s">
        <v>58</v>
      </c>
      <c r="F213" s="215" t="s">
        <v>319</v>
      </c>
      <c r="G213" s="263" t="s">
        <v>24</v>
      </c>
      <c r="H213" s="5">
        <v>5</v>
      </c>
      <c r="I213" s="273">
        <v>2</v>
      </c>
      <c r="J213" s="281">
        <v>2</v>
      </c>
      <c r="K213" s="225">
        <f>L213+M213</f>
        <v>0</v>
      </c>
      <c r="L213" s="256"/>
      <c r="M213" s="257"/>
      <c r="N213" s="273">
        <v>1</v>
      </c>
      <c r="O213" s="225">
        <f>P213+Q213</f>
        <v>0</v>
      </c>
      <c r="P213" s="256"/>
      <c r="Q213" s="257"/>
      <c r="R213" s="7"/>
      <c r="S213" s="7"/>
      <c r="T213" s="7"/>
      <c r="U213" s="7"/>
      <c r="V213" s="7"/>
      <c r="W213" s="7"/>
      <c r="X213" s="7"/>
      <c r="Y213" s="7"/>
      <c r="AL213" s="12"/>
      <c r="AM213" s="12"/>
      <c r="AN213" s="12"/>
      <c r="AO213" s="12"/>
      <c r="AP213" s="12"/>
      <c r="AQ213" s="12"/>
    </row>
    <row r="214" s="7" customFormat="1" ht="27" customHeight="1" spans="1:17">
      <c r="A214" s="266"/>
      <c r="B214" s="213" t="s">
        <v>198</v>
      </c>
      <c r="C214" s="212" t="s">
        <v>21</v>
      </c>
      <c r="D214" s="213"/>
      <c r="E214" s="213" t="s">
        <v>58</v>
      </c>
      <c r="F214" s="213" t="s">
        <v>23</v>
      </c>
      <c r="G214" s="213" t="s">
        <v>44</v>
      </c>
      <c r="H214" s="105">
        <v>0</v>
      </c>
      <c r="I214" s="230"/>
      <c r="J214" s="227"/>
      <c r="K214" s="228">
        <f>L214+M214</f>
        <v>0</v>
      </c>
      <c r="L214" s="228"/>
      <c r="M214" s="228"/>
      <c r="N214" s="230"/>
      <c r="O214" s="228">
        <f>P214+Q214</f>
        <v>0</v>
      </c>
      <c r="P214" s="228"/>
      <c r="Q214" s="228"/>
    </row>
    <row r="215" s="7" customFormat="1" ht="18.75" customHeight="1" spans="1:18">
      <c r="A215" s="268"/>
      <c r="B215" s="269" t="s">
        <v>198</v>
      </c>
      <c r="C215" s="270" t="s">
        <v>21</v>
      </c>
      <c r="D215" s="269"/>
      <c r="E215" s="269" t="s">
        <v>76</v>
      </c>
      <c r="F215" s="217" t="s">
        <v>323</v>
      </c>
      <c r="G215" s="269" t="s">
        <v>32</v>
      </c>
      <c r="H215" s="185">
        <v>8</v>
      </c>
      <c r="I215" s="282"/>
      <c r="J215" s="283">
        <v>1</v>
      </c>
      <c r="K215" s="228">
        <f>L215+M215</f>
        <v>0</v>
      </c>
      <c r="L215" s="284"/>
      <c r="M215" s="284"/>
      <c r="N215" s="282"/>
      <c r="O215" s="228">
        <f>P215+Q215</f>
        <v>0</v>
      </c>
      <c r="P215" s="284"/>
      <c r="Q215" s="284"/>
      <c r="R215" s="162"/>
    </row>
    <row r="216" s="8" customFormat="1" ht="16.5" customHeight="1" spans="1:44">
      <c r="A216" s="137" t="s">
        <v>199</v>
      </c>
      <c r="B216" s="137"/>
      <c r="C216" s="138"/>
      <c r="D216" s="139"/>
      <c r="E216" s="139"/>
      <c r="F216" s="139"/>
      <c r="G216" s="139"/>
      <c r="H216" s="138">
        <f t="shared" ref="H216:Q216" si="7">SUM(H10:H215)</f>
        <v>758</v>
      </c>
      <c r="I216" s="138">
        <f t="shared" si="7"/>
        <v>191</v>
      </c>
      <c r="J216" s="138">
        <f t="shared" si="7"/>
        <v>197</v>
      </c>
      <c r="K216" s="158">
        <f t="shared" si="7"/>
        <v>0</v>
      </c>
      <c r="L216" s="158">
        <f t="shared" si="7"/>
        <v>0</v>
      </c>
      <c r="M216" s="138">
        <f t="shared" si="7"/>
        <v>0</v>
      </c>
      <c r="N216" s="138">
        <f t="shared" si="7"/>
        <v>567</v>
      </c>
      <c r="O216" s="158">
        <f t="shared" si="7"/>
        <v>293772.62</v>
      </c>
      <c r="P216" s="158">
        <f t="shared" si="7"/>
        <v>288201.72</v>
      </c>
      <c r="Q216" s="158">
        <f t="shared" si="7"/>
        <v>5570.9</v>
      </c>
      <c r="R216" s="162"/>
      <c r="S216" s="7"/>
      <c r="T216" s="7"/>
      <c r="U216" s="7"/>
      <c r="V216" s="7"/>
      <c r="W216" s="7"/>
      <c r="X216" s="7"/>
      <c r="Y216" s="7"/>
      <c r="AM216" s="12"/>
      <c r="AN216" s="12"/>
      <c r="AO216" s="12"/>
      <c r="AP216" s="12"/>
      <c r="AQ216" s="12"/>
      <c r="AR216" s="12"/>
    </row>
    <row r="217" s="8" customFormat="1" ht="15" customHeight="1" spans="1:44">
      <c r="A217" s="165"/>
      <c r="B217" s="271"/>
      <c r="C217" s="165"/>
      <c r="D217" s="271"/>
      <c r="E217" s="271"/>
      <c r="F217" s="271"/>
      <c r="G217" s="271"/>
      <c r="H217" s="272"/>
      <c r="I217" s="272"/>
      <c r="J217" s="272"/>
      <c r="K217" s="272"/>
      <c r="L217" s="272"/>
      <c r="M217" s="285"/>
      <c r="N217" s="272"/>
      <c r="O217" s="272"/>
      <c r="P217" s="165"/>
      <c r="Q217" s="71"/>
      <c r="R217" s="162"/>
      <c r="S217" s="7"/>
      <c r="T217" s="7"/>
      <c r="U217" s="7"/>
      <c r="V217" s="7"/>
      <c r="W217" s="7"/>
      <c r="X217" s="7"/>
      <c r="Y217" s="7"/>
      <c r="AM217" s="12"/>
      <c r="AN217" s="12"/>
      <c r="AO217" s="12"/>
      <c r="AP217" s="12"/>
      <c r="AQ217" s="12"/>
      <c r="AR217" s="12"/>
    </row>
    <row r="218" s="8" customFormat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1"/>
      <c r="N218" s="12"/>
      <c r="O218" s="12"/>
      <c r="P218" s="12"/>
      <c r="Q218" s="11"/>
      <c r="R218" s="162"/>
      <c r="S218" s="7"/>
      <c r="T218" s="7"/>
      <c r="U218" s="7"/>
      <c r="V218" s="7"/>
      <c r="W218" s="7"/>
      <c r="X218" s="7"/>
      <c r="Y218" s="7"/>
      <c r="AM218" s="12"/>
      <c r="AN218" s="12"/>
      <c r="AO218" s="12"/>
      <c r="AP218" s="12"/>
      <c r="AQ218" s="12"/>
      <c r="AR218" s="12"/>
    </row>
    <row r="219" s="8" customFormat="1" hidden="1" spans="1:4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63">
        <f>K10+K12+K14+K16+K18+K19+K20+K23+K29+K30+K32+K35+K37+K39+K41+K43+K45+K47+K49+K51+K53+K55+K56+K60+K61+K62+K63+K64+K66+K68+K69+K71+K73+K75+K77+K83+K85+K87+K89+K91+K93+K98+K101+K102+K103+K105+K107+K108+K109+K112++K115+K118+K121+K124+K125+K127+K130+K131+K133+K135+K137+K139+K141+K143+K145+K147+K148+K150+K153+K156+K159+K163+K164+K165+K166+K168+K169+K170+K172+K175+K180+K181+K183+K184+K187+K189+K191+K193+K196+K198+K200+K203+K205+K206+K207+K210+K213</f>
        <v>0</v>
      </c>
      <c r="L219" s="163">
        <f>L10+L12+L14+L16+L18+L19+L20+L23+L29+L30+L32+L35+L37+L39+L41+L43+L45+L47+L49+L51+L53+L55+L56+L60+L61+L62+L63+L64+L66+L68+L69+L71+L73+L75+L77+L83+L85+L87+L89+L91+L93+L98+L101+L102+L103+L105+L107+L108+L109+L112++L115+L118+L121+L124+L125+L127+L130+L131+L133+L135+L137+L139+L141+L143+L145+L147+L148+L150+L153+L156+L159+L163+L164+L165+L166+L168+L169+L170+L172+L175+L180+L181+L183+L184+L187+L189+L191+L193+L196+L198+L200+L203+L205+L206+L207+L210+L213</f>
        <v>0</v>
      </c>
      <c r="M219" s="163">
        <f>M10+M12+M14+M16+M18+M19+M20+M23+M29+M30+M32+M35+M37+M39+M41+M43+M45+M47+M49+M51+M53+M55+M56+M60+M61+M62+M63+M64+M66+M68+M69+M71+M73+M75+M77+M83+M85+M87+M89+M91+M93+M98+M101+M102+M103+M105+M107+M108+M109+M112++M115+M118+M121+M124+M125+M127+M130+M131+M133+M135+M137+M139+M141+M143+M145+M147+M148+M150+M153+M156+M159+M163+M164+M165+M166+M168+M169+M170+M172+M175+M180+M181+M183+M184+M187+M189+M191+M193+M196+M198+M200+M203+M205+M206+M207+M210+M213</f>
        <v>0</v>
      </c>
      <c r="N219" s="163"/>
      <c r="O219" s="163">
        <f>O10+O12+O14+O16+O18+O19+O20+O23+O29+O30+O32+O35+O37+O39+O41+O43+O45+O47+O49+O51+O53+O55+O56+O60+O61+O62+O63+O64+O66+O68+O69+O71+O73+O75+O77+O83+O85+O87+O89+O91+O93+O98+O101+O102+O103+O105+O107+O108+O109+O112++O115+O118+O121+O124+O125+O127+O130+O131+O133+O135+O137+O139+O141+O143+O145+O147+O148+O150+O153+O156+O159+O163+O164+O165+O166+O168+O169+O170+O172+O175+O180+O181+O183+O184+O187+O189+O191+O193+O196+O198+O200+O203+O205+O206+O207+O210+O213</f>
        <v>214131.56</v>
      </c>
      <c r="P219" s="163">
        <f>P10+P12+P14+P16+P18+P19+P20+P23+P29+P30+P32+P35+P37+P39+P41+P43+P45+P47+P49+P51+P53+P55+P56+P60+P61+P62+P63+P64+P66+P68+P69+P71+P73+P75+P77+P83+P85+P87+P89+P91+P93+P98+P101+P102+P103+P105+P107+P108+P109+P112++P115+P118+P121+P124+P125+P127+P130+P131+P133+P135+P137+P139+P141+P143+P145+P147+P148+P150+P153+P156+P159+P163+P164+P165+P166+P168+P169+P170+P172+P175+P180+P181+P183+P184+P187+P189+P191+P193+P196+P198+P200+P203+P205+P206+P207+P210+P213</f>
        <v>214131.56</v>
      </c>
      <c r="Q219" s="163">
        <f>Q10+Q12+Q14+Q16+Q18+Q19+Q20+Q23+Q29+Q30+Q32+Q35+Q37+Q39+Q41+Q43+Q45+Q47+Q49+Q51+Q53+Q55+Q56+Q60+Q61+Q62+Q63+Q64+Q66+Q68+Q69+Q71+Q73+Q75+Q77+Q83+Q85+Q87+Q89+Q91+Q93+Q98+Q101+Q102+Q103+Q105+Q107+Q108+Q109+Q112++Q115+Q118+Q121+Q124+Q125+Q127+Q130+Q131+Q133+Q135+Q137+Q139+Q141+Q143+Q145+Q147+Q148+Q150+Q153+Q156+Q159+Q163+Q164+Q165+Q166+Q168+Q169+Q170+Q172+Q175+Q180+Q181+Q183+Q184+Q187+Q189+Q191+Q193+Q196+Q198+Q200+Q203+Q205+Q206+Q207+Q210+Q213</f>
        <v>0</v>
      </c>
      <c r="R219" s="7"/>
      <c r="S219" s="7"/>
      <c r="T219" s="7"/>
      <c r="U219" s="7"/>
      <c r="V219" s="7"/>
      <c r="W219" s="7"/>
      <c r="X219" s="7"/>
      <c r="Y219" s="7"/>
      <c r="AM219" s="12"/>
      <c r="AN219" s="12"/>
      <c r="AO219" s="12"/>
      <c r="AP219" s="12"/>
      <c r="AQ219" s="12"/>
      <c r="AR219" s="12"/>
    </row>
    <row r="220" s="8" customFormat="1" hidden="1" spans="1:4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63"/>
      <c r="L220" s="163"/>
      <c r="M220" s="11"/>
      <c r="N220" s="163"/>
      <c r="O220" s="163"/>
      <c r="P220" s="12"/>
      <c r="Q220" s="11"/>
      <c r="R220" s="7"/>
      <c r="S220" s="7"/>
      <c r="T220" s="7"/>
      <c r="U220" s="7"/>
      <c r="V220" s="7"/>
      <c r="W220" s="7"/>
      <c r="X220" s="7"/>
      <c r="Y220" s="7"/>
      <c r="AM220" s="12"/>
      <c r="AN220" s="12"/>
      <c r="AO220" s="12"/>
      <c r="AP220" s="12"/>
      <c r="AQ220" s="12"/>
      <c r="AR220" s="12"/>
    </row>
    <row r="221" s="8" customFormat="1" hidden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63"/>
      <c r="L221" s="163"/>
      <c r="M221" s="163"/>
      <c r="N221" s="163"/>
      <c r="O221" s="163"/>
      <c r="P221" s="163"/>
      <c r="Q221" s="203"/>
      <c r="R221" s="7"/>
      <c r="S221" s="162"/>
      <c r="T221" s="7"/>
      <c r="U221" s="7"/>
      <c r="V221" s="7"/>
      <c r="W221" s="7"/>
      <c r="X221" s="7"/>
      <c r="Y221" s="7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/>
      <c r="L222" s="163"/>
      <c r="M222" s="163">
        <f>M219+Q219</f>
        <v>0</v>
      </c>
      <c r="N222" s="163">
        <v>1694872.64</v>
      </c>
      <c r="O222" s="163">
        <f>M222-N222</f>
        <v>-1694872.64</v>
      </c>
      <c r="P222" s="163"/>
      <c r="Q222" s="203"/>
      <c r="R222" s="7"/>
      <c r="S222" s="7"/>
      <c r="T222" s="7"/>
      <c r="U222" s="7"/>
      <c r="V222" s="7"/>
      <c r="W222" s="7"/>
      <c r="X222" s="7"/>
      <c r="Y222" s="7"/>
      <c r="AM222" s="12"/>
      <c r="AN222" s="12"/>
      <c r="AO222" s="12"/>
      <c r="AP222" s="12"/>
      <c r="AQ222" s="12"/>
      <c r="AR222" s="12"/>
    </row>
    <row r="223" s="8" customFormat="1" hidden="1" spans="1:44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63"/>
      <c r="L223" s="163">
        <f>K219+O219</f>
        <v>214131.56</v>
      </c>
      <c r="M223" s="163"/>
      <c r="N223" s="163"/>
      <c r="O223" s="163"/>
      <c r="P223" s="163"/>
      <c r="Q223" s="203"/>
      <c r="R223" s="7"/>
      <c r="S223" s="7"/>
      <c r="T223" s="7"/>
      <c r="U223" s="7"/>
      <c r="V223" s="7"/>
      <c r="W223" s="7"/>
      <c r="X223" s="7"/>
      <c r="Y223" s="7"/>
      <c r="AM223" s="12"/>
      <c r="AN223" s="12"/>
      <c r="AO223" s="12"/>
      <c r="AP223" s="12"/>
      <c r="AQ223" s="12"/>
      <c r="AR223" s="12"/>
    </row>
    <row r="224" s="8" customFormat="1" hidden="1" spans="1:44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/>
      <c r="L224" s="163"/>
      <c r="M224" s="163"/>
      <c r="N224" s="163"/>
      <c r="O224" s="163"/>
      <c r="P224" s="163"/>
      <c r="Q224" s="203"/>
      <c r="R224" s="7"/>
      <c r="S224" s="7"/>
      <c r="T224" s="7"/>
      <c r="U224" s="7"/>
      <c r="V224" s="7"/>
      <c r="W224" s="7"/>
      <c r="X224" s="7"/>
      <c r="Y224" s="7"/>
      <c r="AM224" s="12"/>
      <c r="AN224" s="12"/>
      <c r="AO224" s="12"/>
      <c r="AP224" s="12"/>
      <c r="AQ224" s="12"/>
      <c r="AR224" s="12"/>
    </row>
    <row r="225" hidden="1" spans="11:19">
      <c r="K225" s="163"/>
      <c r="L225" s="163"/>
      <c r="M225" s="163"/>
      <c r="N225" s="163"/>
      <c r="O225" s="163"/>
      <c r="P225" s="163"/>
      <c r="Q225" s="203"/>
      <c r="S225" s="162"/>
    </row>
    <row r="226" hidden="1" spans="11:12">
      <c r="K226" s="163">
        <f>L223-L226</f>
        <v>-5308858.99</v>
      </c>
      <c r="L226" s="12">
        <v>5522990.55</v>
      </c>
    </row>
    <row r="227" spans="11:18">
      <c r="K227" s="163"/>
      <c r="O227" s="163"/>
      <c r="P227" s="163"/>
      <c r="R227" s="162"/>
    </row>
    <row r="228" spans="19:19">
      <c r="S228" s="162"/>
    </row>
    <row r="230" spans="15:15">
      <c r="O230" s="163"/>
    </row>
    <row r="231" s="11" customFormat="1" spans="1:44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63"/>
      <c r="N231" s="12"/>
      <c r="O231" s="12"/>
      <c r="P231" s="12"/>
      <c r="R231" s="7"/>
      <c r="S231" s="7"/>
      <c r="T231" s="7"/>
      <c r="U231" s="7"/>
      <c r="V231" s="7"/>
      <c r="W231" s="7"/>
      <c r="X231" s="7"/>
      <c r="Y231" s="7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12"/>
      <c r="AN231" s="12"/>
      <c r="AO231" s="12"/>
      <c r="AP231" s="12"/>
      <c r="AQ231" s="12"/>
      <c r="AR231" s="12"/>
    </row>
    <row r="232" spans="16:16">
      <c r="P23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6:B21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40"/>
  <sheetViews>
    <sheetView zoomScale="90" zoomScaleNormal="90" topLeftCell="A137" workbookViewId="0">
      <selection activeCell="A147" sqref="$A147:$XFD147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7" customWidth="1"/>
    <col min="19" max="25" width="9" style="7"/>
    <col min="26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>L10+M10</f>
        <v>0</v>
      </c>
      <c r="L10" s="54"/>
      <c r="M10" s="72"/>
      <c r="N10" s="51"/>
      <c r="O10" s="53">
        <f>P10+Q10</f>
        <v>0</v>
      </c>
      <c r="P10" s="56"/>
      <c r="Q10" s="72"/>
      <c r="R10" s="162"/>
      <c r="S10" s="7"/>
      <c r="T10" s="7"/>
      <c r="U10" s="7"/>
      <c r="V10" s="7"/>
      <c r="W10" s="7"/>
      <c r="X10" s="7"/>
      <c r="Y10" s="7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17</v>
      </c>
      <c r="I11" s="57">
        <v>1</v>
      </c>
      <c r="J11" s="58">
        <v>1</v>
      </c>
      <c r="K11" s="59">
        <f t="shared" ref="K11:K79" si="1">L11+M11</f>
        <v>0</v>
      </c>
      <c r="L11" s="59"/>
      <c r="M11" s="59"/>
      <c r="N11" s="57">
        <v>10</v>
      </c>
      <c r="O11" s="59">
        <f t="shared" ref="O11:O79" si="2">P11+Q11</f>
        <v>2881.5</v>
      </c>
      <c r="P11" s="59">
        <v>2881.5</v>
      </c>
      <c r="Q11" s="59"/>
      <c r="R11" s="162"/>
    </row>
    <row r="12" s="8" customFormat="1" ht="15" customHeight="1" spans="1:25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14</v>
      </c>
      <c r="I12" s="51">
        <v>6</v>
      </c>
      <c r="J12" s="52">
        <v>7</v>
      </c>
      <c r="K12" s="53">
        <f t="shared" si="1"/>
        <v>0</v>
      </c>
      <c r="L12" s="53"/>
      <c r="M12" s="63"/>
      <c r="N12" s="51">
        <v>23</v>
      </c>
      <c r="O12" s="53">
        <f t="shared" si="2"/>
        <v>7329.2</v>
      </c>
      <c r="P12" s="63">
        <f>2664.3+4664.9</f>
        <v>7329.2</v>
      </c>
      <c r="Q12" s="63"/>
      <c r="R12" s="162"/>
      <c r="S12" s="7"/>
      <c r="T12" s="7"/>
      <c r="U12" s="7"/>
      <c r="V12" s="7"/>
      <c r="W12" s="7"/>
      <c r="X12" s="7"/>
      <c r="Y12" s="7"/>
    </row>
    <row r="13" s="7" customFormat="1" ht="15" customHeight="1" spans="1:18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R13" s="162"/>
    </row>
    <row r="14" s="9" customFormat="1" ht="15" customHeight="1" spans="1:25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162"/>
      <c r="S14" s="7"/>
      <c r="T14" s="7"/>
      <c r="U14" s="7"/>
      <c r="V14" s="7"/>
      <c r="W14" s="7"/>
      <c r="X14" s="7"/>
      <c r="Y14" s="7"/>
    </row>
    <row r="15" s="7" customFormat="1" ht="13.9" customHeight="1" spans="1:18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R15" s="162"/>
    </row>
    <row r="16" s="9" customFormat="1" ht="15" customHeight="1" spans="1:25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11</v>
      </c>
      <c r="I16" s="51">
        <v>6</v>
      </c>
      <c r="J16" s="52">
        <v>6</v>
      </c>
      <c r="K16" s="53">
        <f t="shared" si="1"/>
        <v>0</v>
      </c>
      <c r="L16" s="53"/>
      <c r="M16" s="63"/>
      <c r="N16" s="51">
        <v>17</v>
      </c>
      <c r="O16" s="53">
        <f t="shared" si="2"/>
        <v>14374.55</v>
      </c>
      <c r="P16" s="53">
        <v>14374.55</v>
      </c>
      <c r="Q16" s="63"/>
      <c r="R16" s="162"/>
      <c r="S16" s="7"/>
      <c r="T16" s="7"/>
      <c r="U16" s="7"/>
      <c r="V16" s="7"/>
      <c r="W16" s="7"/>
      <c r="X16" s="7"/>
      <c r="Y16" s="7"/>
    </row>
    <row r="17" s="7" customFormat="1" ht="15" customHeight="1" spans="1:18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R17" s="162"/>
    </row>
    <row r="18" s="6" customFormat="1" ht="15" customHeight="1" spans="1:3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162"/>
      <c r="S18" s="7"/>
      <c r="T18" s="7"/>
      <c r="U18" s="7"/>
      <c r="V18" s="7"/>
      <c r="W18" s="7"/>
      <c r="X18" s="7"/>
      <c r="Y18" s="7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R19" s="162"/>
    </row>
    <row r="20" s="9" customFormat="1" ht="15" customHeight="1" spans="1:25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17</v>
      </c>
      <c r="I20" s="51">
        <v>8</v>
      </c>
      <c r="J20" s="52">
        <v>8</v>
      </c>
      <c r="K20" s="53">
        <f t="shared" si="1"/>
        <v>0</v>
      </c>
      <c r="L20" s="53"/>
      <c r="M20" s="63"/>
      <c r="N20" s="51">
        <v>18</v>
      </c>
      <c r="O20" s="53">
        <f t="shared" si="2"/>
        <v>9455.22</v>
      </c>
      <c r="P20" s="53">
        <v>9455.22</v>
      </c>
      <c r="Q20" s="63"/>
      <c r="R20" s="162"/>
      <c r="S20" s="7"/>
      <c r="T20" s="7"/>
      <c r="U20" s="7"/>
      <c r="V20" s="7"/>
      <c r="W20" s="7"/>
      <c r="X20" s="7"/>
      <c r="Y20" s="7"/>
    </row>
    <row r="21" s="7" customFormat="1" ht="15" customHeight="1" spans="1:18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4</v>
      </c>
      <c r="I21" s="57"/>
      <c r="J21" s="58"/>
      <c r="K21" s="59">
        <f t="shared" si="1"/>
        <v>0</v>
      </c>
      <c r="L21" s="59"/>
      <c r="M21" s="59"/>
      <c r="N21" s="57">
        <v>1</v>
      </c>
      <c r="O21" s="59">
        <f t="shared" si="2"/>
        <v>2305.2</v>
      </c>
      <c r="P21" s="59">
        <v>2305.2</v>
      </c>
      <c r="Q21" s="59"/>
      <c r="R21" s="162"/>
    </row>
    <row r="22" s="7" customFormat="1" ht="37.5" customHeight="1" spans="1:18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5</v>
      </c>
      <c r="I22" s="57"/>
      <c r="J22" s="58"/>
      <c r="K22" s="59">
        <f t="shared" si="1"/>
        <v>0</v>
      </c>
      <c r="L22" s="59"/>
      <c r="M22" s="59"/>
      <c r="N22" s="57"/>
      <c r="O22" s="59">
        <f t="shared" si="2"/>
        <v>5570.9</v>
      </c>
      <c r="P22" s="59">
        <v>5570.9</v>
      </c>
      <c r="Q22" s="59"/>
      <c r="R22" s="162"/>
    </row>
    <row r="23" ht="15" customHeight="1" spans="1:18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R23" s="162"/>
    </row>
    <row r="24" s="7" customFormat="1" ht="31.5" customHeight="1" spans="1:18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  <c r="R24" s="162"/>
    </row>
    <row r="25" s="7" customFormat="1" ht="15" customHeight="1" spans="1:18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R25" s="162"/>
    </row>
    <row r="26" s="7" customFormat="1" ht="15" customHeight="1" spans="1:18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R26" s="162"/>
    </row>
    <row r="27" s="7" customFormat="1" ht="36.75" customHeight="1" spans="1:18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0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R27" s="162"/>
    </row>
    <row r="28" s="7" customFormat="1" ht="15" customHeight="1" spans="1:18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7</v>
      </c>
      <c r="I28" s="57"/>
      <c r="J28" s="58"/>
      <c r="K28" s="59"/>
      <c r="L28" s="59"/>
      <c r="M28" s="59"/>
      <c r="N28" s="57"/>
      <c r="O28" s="59"/>
      <c r="P28" s="59"/>
      <c r="Q28" s="59"/>
      <c r="R28" s="162"/>
    </row>
    <row r="29" s="7" customFormat="1" ht="15" customHeight="1" spans="1:18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10</v>
      </c>
      <c r="I29" s="57">
        <v>1</v>
      </c>
      <c r="J29" s="58">
        <v>1</v>
      </c>
      <c r="K29" s="59">
        <f t="shared" si="1"/>
        <v>0</v>
      </c>
      <c r="L29" s="59"/>
      <c r="M29" s="59"/>
      <c r="N29" s="57">
        <v>2</v>
      </c>
      <c r="O29" s="59">
        <f t="shared" si="2"/>
        <v>0</v>
      </c>
      <c r="P29" s="59"/>
      <c r="Q29" s="59"/>
      <c r="R29" s="162"/>
    </row>
    <row r="30" ht="29.25" customHeight="1" spans="1:18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/>
      <c r="M30" s="63"/>
      <c r="N30" s="51"/>
      <c r="O30" s="53">
        <f t="shared" si="2"/>
        <v>0</v>
      </c>
      <c r="P30" s="53"/>
      <c r="Q30" s="63"/>
      <c r="R30" s="162"/>
    </row>
    <row r="31" ht="27.6" customHeight="1" spans="1:18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4</v>
      </c>
      <c r="I31" s="51"/>
      <c r="J31" s="65"/>
      <c r="K31" s="53">
        <f t="shared" si="1"/>
        <v>0</v>
      </c>
      <c r="L31" s="53"/>
      <c r="M31" s="63"/>
      <c r="N31" s="51">
        <v>5</v>
      </c>
      <c r="O31" s="53">
        <f t="shared" si="2"/>
        <v>0</v>
      </c>
      <c r="P31" s="53"/>
      <c r="Q31" s="63"/>
      <c r="R31" s="162"/>
    </row>
    <row r="32" s="7" customFormat="1" ht="28.15" customHeight="1" spans="1:18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/>
      <c r="M32" s="59"/>
      <c r="N32" s="57"/>
      <c r="O32" s="59">
        <f t="shared" si="2"/>
        <v>0</v>
      </c>
      <c r="P32" s="59"/>
      <c r="Q32" s="59"/>
      <c r="R32" s="162"/>
    </row>
    <row r="33" s="9" customFormat="1" ht="15" customHeight="1" spans="1:25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11</v>
      </c>
      <c r="I33" s="51">
        <v>4</v>
      </c>
      <c r="J33" s="52">
        <v>5</v>
      </c>
      <c r="K33" s="53">
        <f t="shared" si="1"/>
        <v>0</v>
      </c>
      <c r="L33" s="53"/>
      <c r="M33" s="63"/>
      <c r="N33" s="51">
        <v>21</v>
      </c>
      <c r="O33" s="53">
        <f t="shared" si="2"/>
        <v>0</v>
      </c>
      <c r="P33" s="53"/>
      <c r="Q33" s="63"/>
      <c r="R33" s="162"/>
      <c r="S33" s="7"/>
      <c r="T33" s="7"/>
      <c r="U33" s="7"/>
      <c r="V33" s="7"/>
      <c r="W33" s="7"/>
      <c r="X33" s="7"/>
      <c r="Y33" s="7"/>
    </row>
    <row r="34" s="7" customFormat="1" ht="15" customHeight="1" spans="1:18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/>
      <c r="M34" s="59"/>
      <c r="N34" s="57"/>
      <c r="O34" s="59">
        <f t="shared" si="2"/>
        <v>0</v>
      </c>
      <c r="P34" s="59"/>
      <c r="Q34" s="59"/>
      <c r="R34" s="162"/>
    </row>
    <row r="35" s="7" customFormat="1" ht="15" customHeight="1" spans="1:18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/>
      <c r="M35" s="59"/>
      <c r="N35" s="57">
        <v>2</v>
      </c>
      <c r="O35" s="59">
        <f t="shared" si="2"/>
        <v>0</v>
      </c>
      <c r="P35" s="59"/>
      <c r="Q35" s="59"/>
      <c r="R35" s="162"/>
    </row>
    <row r="36" s="9" customFormat="1" ht="15" customHeight="1" spans="1:25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5</v>
      </c>
      <c r="I36" s="51">
        <v>2</v>
      </c>
      <c r="J36" s="52">
        <v>2</v>
      </c>
      <c r="K36" s="53">
        <f t="shared" si="1"/>
        <v>0</v>
      </c>
      <c r="L36" s="53"/>
      <c r="M36" s="63"/>
      <c r="N36" s="51">
        <v>3</v>
      </c>
      <c r="O36" s="53">
        <f t="shared" si="2"/>
        <v>0</v>
      </c>
      <c r="P36" s="53"/>
      <c r="Q36" s="63"/>
      <c r="R36" s="162"/>
      <c r="S36" s="7"/>
      <c r="T36" s="7"/>
      <c r="U36" s="7"/>
      <c r="V36" s="7"/>
      <c r="W36" s="7"/>
      <c r="X36" s="7"/>
      <c r="Y36" s="7"/>
    </row>
    <row r="37" s="7" customFormat="1" ht="15" customHeight="1" spans="1:18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1"/>
        <v>0</v>
      </c>
      <c r="L37" s="59"/>
      <c r="M37" s="59"/>
      <c r="N37" s="57">
        <v>2</v>
      </c>
      <c r="O37" s="59">
        <f t="shared" si="2"/>
        <v>2689.4</v>
      </c>
      <c r="P37" s="59">
        <v>2689.4</v>
      </c>
      <c r="Q37" s="59"/>
      <c r="R37" s="162"/>
    </row>
    <row r="38" ht="15" customHeight="1" spans="1:18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53"/>
      <c r="M38" s="63"/>
      <c r="N38" s="51">
        <v>1</v>
      </c>
      <c r="O38" s="53">
        <f t="shared" si="2"/>
        <v>0</v>
      </c>
      <c r="P38" s="53"/>
      <c r="Q38" s="63"/>
      <c r="R38" s="162"/>
    </row>
    <row r="39" s="7" customFormat="1" ht="15.6" customHeight="1" spans="1:18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</v>
      </c>
      <c r="I39" s="57"/>
      <c r="J39" s="58"/>
      <c r="K39" s="59">
        <f t="shared" si="1"/>
        <v>0</v>
      </c>
      <c r="L39" s="59"/>
      <c r="M39" s="59"/>
      <c r="N39" s="57">
        <v>3</v>
      </c>
      <c r="O39" s="59">
        <f t="shared" si="2"/>
        <v>0</v>
      </c>
      <c r="P39" s="59"/>
      <c r="Q39" s="59"/>
      <c r="R39" s="162"/>
    </row>
    <row r="40" s="9" customFormat="1" ht="15" customHeight="1" spans="1:25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7</v>
      </c>
      <c r="I40" s="51">
        <v>1</v>
      </c>
      <c r="J40" s="52">
        <v>1</v>
      </c>
      <c r="K40" s="53">
        <f t="shared" si="1"/>
        <v>0</v>
      </c>
      <c r="L40" s="53"/>
      <c r="M40" s="63"/>
      <c r="N40" s="51">
        <v>2</v>
      </c>
      <c r="O40" s="53">
        <f t="shared" si="2"/>
        <v>2487.94</v>
      </c>
      <c r="P40" s="53">
        <v>2487.94</v>
      </c>
      <c r="Q40" s="74"/>
      <c r="R40" s="162"/>
      <c r="S40" s="7"/>
      <c r="T40" s="7"/>
      <c r="U40" s="7"/>
      <c r="V40" s="7"/>
      <c r="W40" s="7"/>
      <c r="X40" s="7"/>
      <c r="Y40" s="7"/>
    </row>
    <row r="41" s="7" customFormat="1" ht="15" customHeight="1" spans="1:18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4</v>
      </c>
      <c r="I41" s="57"/>
      <c r="J41" s="58"/>
      <c r="K41" s="59">
        <f t="shared" si="1"/>
        <v>0</v>
      </c>
      <c r="L41" s="59"/>
      <c r="M41" s="59"/>
      <c r="N41" s="57">
        <v>5</v>
      </c>
      <c r="O41" s="59">
        <f t="shared" si="2"/>
        <v>18410</v>
      </c>
      <c r="P41" s="67">
        <v>18410</v>
      </c>
      <c r="Q41" s="59"/>
      <c r="R41" s="207"/>
    </row>
    <row r="42" ht="15" customHeight="1" spans="1:18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10</v>
      </c>
      <c r="I42" s="51">
        <v>4</v>
      </c>
      <c r="J42" s="52">
        <v>4</v>
      </c>
      <c r="K42" s="53">
        <f t="shared" si="1"/>
        <v>0</v>
      </c>
      <c r="L42" s="53"/>
      <c r="M42" s="63"/>
      <c r="N42" s="51">
        <v>6</v>
      </c>
      <c r="O42" s="53">
        <f t="shared" si="2"/>
        <v>0</v>
      </c>
      <c r="P42" s="53"/>
      <c r="Q42" s="75"/>
      <c r="R42" s="162"/>
    </row>
    <row r="43" s="7" customFormat="1" ht="14.45" customHeight="1" spans="1:18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</v>
      </c>
      <c r="I43" s="57"/>
      <c r="J43" s="58"/>
      <c r="K43" s="59">
        <f t="shared" si="1"/>
        <v>0</v>
      </c>
      <c r="L43" s="59"/>
      <c r="M43" s="59"/>
      <c r="N43" s="57">
        <v>3</v>
      </c>
      <c r="O43" s="59">
        <f t="shared" si="2"/>
        <v>23092.2</v>
      </c>
      <c r="P43" s="59">
        <v>23092.2</v>
      </c>
      <c r="Q43" s="59"/>
      <c r="R43" s="162"/>
    </row>
    <row r="44" ht="15" customHeight="1" spans="1:18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3</v>
      </c>
      <c r="I44" s="51"/>
      <c r="J44" s="52"/>
      <c r="K44" s="53">
        <f t="shared" si="1"/>
        <v>0</v>
      </c>
      <c r="L44" s="53"/>
      <c r="M44" s="63"/>
      <c r="N44" s="51">
        <v>2</v>
      </c>
      <c r="O44" s="53">
        <f t="shared" si="2"/>
        <v>0</v>
      </c>
      <c r="P44" s="53"/>
      <c r="Q44" s="63"/>
      <c r="R44" s="162"/>
    </row>
    <row r="45" s="7" customFormat="1" ht="15" customHeight="1" spans="1:18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5</v>
      </c>
      <c r="I45" s="57"/>
      <c r="J45" s="58"/>
      <c r="K45" s="59">
        <f t="shared" si="1"/>
        <v>0</v>
      </c>
      <c r="L45" s="59"/>
      <c r="M45" s="59"/>
      <c r="N45" s="57">
        <v>1</v>
      </c>
      <c r="O45" s="59">
        <f t="shared" si="2"/>
        <v>10986.34</v>
      </c>
      <c r="P45" s="68">
        <v>10986.34</v>
      </c>
      <c r="Q45" s="59"/>
      <c r="R45" s="162"/>
    </row>
    <row r="46" s="9" customFormat="1" ht="15" customHeight="1" spans="1:25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12</v>
      </c>
      <c r="I46" s="51">
        <v>7</v>
      </c>
      <c r="J46" s="52">
        <v>9</v>
      </c>
      <c r="K46" s="53">
        <f t="shared" si="1"/>
        <v>0</v>
      </c>
      <c r="L46" s="53"/>
      <c r="M46" s="63"/>
      <c r="N46" s="51">
        <v>12</v>
      </c>
      <c r="O46" s="53">
        <f t="shared" si="2"/>
        <v>9252.44</v>
      </c>
      <c r="P46" s="53">
        <v>9252.44</v>
      </c>
      <c r="Q46" s="63"/>
      <c r="R46" s="162"/>
      <c r="S46" s="7"/>
      <c r="T46" s="7"/>
      <c r="U46" s="7"/>
      <c r="V46" s="7"/>
      <c r="W46" s="7"/>
      <c r="X46" s="7"/>
      <c r="Y46" s="7"/>
    </row>
    <row r="47" s="7" customFormat="1" ht="15" customHeight="1" spans="1:18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0</v>
      </c>
      <c r="I47" s="57"/>
      <c r="J47" s="58"/>
      <c r="K47" s="59">
        <f t="shared" si="1"/>
        <v>0</v>
      </c>
      <c r="L47" s="59"/>
      <c r="M47" s="59"/>
      <c r="N47" s="57">
        <v>3</v>
      </c>
      <c r="O47" s="59">
        <f t="shared" si="2"/>
        <v>0</v>
      </c>
      <c r="P47" s="59"/>
      <c r="Q47" s="59"/>
      <c r="R47" s="162"/>
    </row>
    <row r="48" ht="15" customHeight="1" spans="1:18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53"/>
      <c r="M48" s="63"/>
      <c r="N48" s="51"/>
      <c r="O48" s="53">
        <f t="shared" si="2"/>
        <v>0</v>
      </c>
      <c r="P48" s="53"/>
      <c r="Q48" s="63"/>
      <c r="R48" s="162"/>
    </row>
    <row r="49" s="7" customFormat="1" ht="15.6" customHeight="1" spans="1:18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4</v>
      </c>
      <c r="I49" s="57"/>
      <c r="J49" s="58"/>
      <c r="K49" s="59">
        <f t="shared" si="1"/>
        <v>0</v>
      </c>
      <c r="L49" s="59"/>
      <c r="M49" s="59"/>
      <c r="N49" s="57">
        <v>1</v>
      </c>
      <c r="O49" s="59">
        <f t="shared" si="2"/>
        <v>0</v>
      </c>
      <c r="P49" s="59"/>
      <c r="Q49" s="59"/>
      <c r="R49" s="162"/>
    </row>
    <row r="50" ht="15" customHeight="1" spans="1:18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53"/>
      <c r="M50" s="63"/>
      <c r="N50" s="51"/>
      <c r="O50" s="53">
        <f t="shared" si="2"/>
        <v>0</v>
      </c>
      <c r="P50" s="53"/>
      <c r="Q50" s="63"/>
      <c r="R50" s="162"/>
    </row>
    <row r="51" s="7" customFormat="1" ht="13.9" customHeight="1" spans="1:18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2</v>
      </c>
      <c r="I51" s="57"/>
      <c r="J51" s="58"/>
      <c r="K51" s="59">
        <f t="shared" si="1"/>
        <v>0</v>
      </c>
      <c r="L51" s="59"/>
      <c r="M51" s="59"/>
      <c r="N51" s="57">
        <v>3</v>
      </c>
      <c r="O51" s="59">
        <f t="shared" si="2"/>
        <v>0</v>
      </c>
      <c r="P51" s="59"/>
      <c r="Q51" s="59"/>
      <c r="R51" s="162"/>
    </row>
    <row r="52" spans="1:18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4</v>
      </c>
      <c r="I52" s="51">
        <v>1</v>
      </c>
      <c r="J52" s="52">
        <v>1</v>
      </c>
      <c r="K52" s="53">
        <f t="shared" si="1"/>
        <v>0</v>
      </c>
      <c r="L52" s="53"/>
      <c r="M52" s="63"/>
      <c r="N52" s="51"/>
      <c r="O52" s="53">
        <f t="shared" si="2"/>
        <v>5408.87</v>
      </c>
      <c r="P52" s="63">
        <v>5408.87</v>
      </c>
      <c r="Q52" s="63"/>
      <c r="R52" s="162"/>
    </row>
    <row r="53" s="7" customFormat="1" ht="13.9" customHeight="1" spans="1:18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1"/>
        <v>0</v>
      </c>
      <c r="L53" s="59"/>
      <c r="M53" s="59"/>
      <c r="N53" s="57">
        <v>6</v>
      </c>
      <c r="O53" s="59">
        <f t="shared" si="2"/>
        <v>3073.6</v>
      </c>
      <c r="P53" s="59">
        <v>3073.6</v>
      </c>
      <c r="Q53" s="59"/>
      <c r="R53" s="162"/>
    </row>
    <row r="54" ht="15" customHeight="1" spans="1:18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0</v>
      </c>
      <c r="I54" s="51"/>
      <c r="J54" s="52"/>
      <c r="K54" s="53">
        <f t="shared" si="1"/>
        <v>0</v>
      </c>
      <c r="L54" s="53"/>
      <c r="M54" s="63"/>
      <c r="N54" s="51"/>
      <c r="O54" s="53">
        <f t="shared" si="2"/>
        <v>0</v>
      </c>
      <c r="P54" s="53"/>
      <c r="Q54" s="63"/>
      <c r="R54" s="162"/>
    </row>
    <row r="55" s="7" customFormat="1" ht="15" customHeight="1" spans="1:18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/>
      <c r="M55" s="59"/>
      <c r="N55" s="57"/>
      <c r="O55" s="59">
        <f t="shared" si="2"/>
        <v>0</v>
      </c>
      <c r="P55" s="59"/>
      <c r="Q55" s="59"/>
      <c r="R55" s="162"/>
    </row>
    <row r="56" ht="15" customHeight="1" spans="1:18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53"/>
      <c r="M56" s="63"/>
      <c r="N56" s="51"/>
      <c r="O56" s="53">
        <f t="shared" si="2"/>
        <v>0</v>
      </c>
      <c r="P56" s="53"/>
      <c r="Q56" s="63"/>
      <c r="R56" s="162"/>
    </row>
    <row r="57" s="9" customFormat="1" ht="15" customHeight="1" spans="1:25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24</v>
      </c>
      <c r="I57" s="51">
        <v>12</v>
      </c>
      <c r="J57" s="52">
        <v>12</v>
      </c>
      <c r="K57" s="53">
        <f t="shared" si="1"/>
        <v>0</v>
      </c>
      <c r="L57" s="53"/>
      <c r="M57" s="63"/>
      <c r="N57" s="51">
        <v>11</v>
      </c>
      <c r="O57" s="53">
        <f t="shared" si="2"/>
        <v>20351.8</v>
      </c>
      <c r="P57" s="53">
        <v>20351.8</v>
      </c>
      <c r="Q57" s="63"/>
      <c r="R57" s="162"/>
      <c r="S57" s="7"/>
      <c r="T57" s="7"/>
      <c r="U57" s="7"/>
      <c r="V57" s="7"/>
      <c r="W57" s="7"/>
      <c r="X57" s="7"/>
      <c r="Y57" s="7"/>
    </row>
    <row r="58" s="7" customFormat="1" ht="15" customHeight="1" spans="1:18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</v>
      </c>
      <c r="I58" s="57"/>
      <c r="J58" s="58"/>
      <c r="K58" s="59">
        <f t="shared" si="1"/>
        <v>0</v>
      </c>
      <c r="L58" s="59"/>
      <c r="M58" s="59"/>
      <c r="N58" s="57"/>
      <c r="O58" s="59">
        <f t="shared" si="2"/>
        <v>0</v>
      </c>
      <c r="P58" s="59"/>
      <c r="Q58" s="59"/>
      <c r="R58" s="162"/>
    </row>
    <row r="59" s="7" customFormat="1" ht="15" customHeight="1" spans="1:18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/>
      <c r="M59" s="59"/>
      <c r="N59" s="57"/>
      <c r="O59" s="59">
        <f t="shared" si="2"/>
        <v>0</v>
      </c>
      <c r="P59" s="59"/>
      <c r="Q59" s="59"/>
      <c r="R59" s="162"/>
    </row>
    <row r="60" s="7" customFormat="1" ht="15" customHeight="1" spans="1:18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11</v>
      </c>
      <c r="I60" s="57"/>
      <c r="J60" s="58"/>
      <c r="K60" s="59">
        <f t="shared" si="1"/>
        <v>0</v>
      </c>
      <c r="L60" s="59"/>
      <c r="M60" s="59"/>
      <c r="N60" s="57"/>
      <c r="O60" s="59">
        <f t="shared" si="2"/>
        <v>4786.6</v>
      </c>
      <c r="P60" s="206">
        <v>4786.6</v>
      </c>
      <c r="Q60" s="59"/>
      <c r="R60" s="162"/>
    </row>
    <row r="61" s="10" customFormat="1" spans="1:3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200"/>
      <c r="M61" s="179"/>
      <c r="N61" s="52"/>
      <c r="O61" s="53">
        <f t="shared" si="2"/>
        <v>0</v>
      </c>
      <c r="P61" s="3"/>
      <c r="Q61" s="76"/>
      <c r="R61" s="162"/>
      <c r="S61" s="167"/>
      <c r="T61" s="167"/>
      <c r="U61" s="167"/>
      <c r="V61" s="167"/>
      <c r="W61" s="167"/>
      <c r="X61" s="167"/>
      <c r="Y61" s="16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200"/>
      <c r="M62" s="179"/>
      <c r="N62" s="52"/>
      <c r="O62" s="53">
        <f t="shared" si="2"/>
        <v>0</v>
      </c>
      <c r="P62" s="3"/>
      <c r="Q62" s="76"/>
      <c r="R62" s="162"/>
      <c r="S62" s="167"/>
      <c r="T62" s="167"/>
      <c r="U62" s="167"/>
      <c r="V62" s="167"/>
      <c r="W62" s="167"/>
      <c r="X62" s="167"/>
      <c r="Y62" s="16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10" customFormat="1" spans="1:3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9</v>
      </c>
      <c r="I63" s="52">
        <v>5</v>
      </c>
      <c r="J63" s="52">
        <v>5</v>
      </c>
      <c r="K63" s="53">
        <f t="shared" si="1"/>
        <v>0</v>
      </c>
      <c r="L63" s="201"/>
      <c r="M63" s="202"/>
      <c r="N63" s="52">
        <v>3</v>
      </c>
      <c r="O63" s="53">
        <f t="shared" si="2"/>
        <v>0</v>
      </c>
      <c r="P63" s="3"/>
      <c r="Q63" s="76"/>
      <c r="R63" s="162"/>
      <c r="S63" s="167"/>
      <c r="T63" s="167"/>
      <c r="U63" s="167"/>
      <c r="V63" s="167"/>
      <c r="W63" s="167"/>
      <c r="X63" s="167"/>
      <c r="Y63" s="16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="9" customFormat="1" ht="24.75" customHeight="1" spans="1:25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7</v>
      </c>
      <c r="I64" s="51">
        <v>3</v>
      </c>
      <c r="J64" s="52">
        <v>3</v>
      </c>
      <c r="K64" s="53">
        <f t="shared" si="1"/>
        <v>0</v>
      </c>
      <c r="L64" s="53"/>
      <c r="M64" s="63"/>
      <c r="N64" s="51">
        <v>6</v>
      </c>
      <c r="O64" s="53">
        <f t="shared" si="2"/>
        <v>0</v>
      </c>
      <c r="P64" s="53"/>
      <c r="Q64" s="63"/>
      <c r="R64" s="162"/>
      <c r="S64" s="7"/>
      <c r="T64" s="7"/>
      <c r="U64" s="7"/>
      <c r="V64" s="7"/>
      <c r="W64" s="7"/>
      <c r="X64" s="7"/>
      <c r="Y64" s="7"/>
    </row>
    <row r="65" ht="15" customHeight="1" spans="1:18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9</v>
      </c>
      <c r="I65" s="51">
        <v>5</v>
      </c>
      <c r="J65" s="52">
        <v>5</v>
      </c>
      <c r="K65" s="53">
        <f t="shared" si="1"/>
        <v>0</v>
      </c>
      <c r="L65" s="53"/>
      <c r="M65" s="63"/>
      <c r="N65" s="51">
        <v>3</v>
      </c>
      <c r="O65" s="53">
        <f t="shared" si="2"/>
        <v>2025.1</v>
      </c>
      <c r="P65" s="53">
        <v>2025.1</v>
      </c>
      <c r="Q65" s="63"/>
      <c r="R65" s="162"/>
    </row>
    <row r="66" s="7" customFormat="1" ht="15" customHeight="1" spans="1:18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2</v>
      </c>
      <c r="I66" s="57"/>
      <c r="J66" s="58"/>
      <c r="K66" s="59">
        <f t="shared" si="1"/>
        <v>0</v>
      </c>
      <c r="L66" s="59"/>
      <c r="M66" s="59"/>
      <c r="N66" s="57">
        <v>1</v>
      </c>
      <c r="O66" s="59">
        <f t="shared" si="2"/>
        <v>0</v>
      </c>
      <c r="P66" s="59"/>
      <c r="Q66" s="59"/>
      <c r="R66" s="162"/>
    </row>
    <row r="67" s="9" customFormat="1" ht="15" customHeight="1" spans="1:25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/>
      <c r="M67" s="63"/>
      <c r="N67" s="51"/>
      <c r="O67" s="53">
        <f t="shared" si="2"/>
        <v>0</v>
      </c>
      <c r="P67" s="53"/>
      <c r="Q67" s="63"/>
      <c r="R67" s="162"/>
      <c r="S67" s="7"/>
      <c r="T67" s="7"/>
      <c r="U67" s="7"/>
      <c r="V67" s="7"/>
      <c r="W67" s="7"/>
      <c r="X67" s="7"/>
      <c r="Y67" s="7"/>
    </row>
    <row r="68" s="7" customFormat="1" ht="15.6" customHeight="1" spans="1:18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/>
      <c r="M68" s="59"/>
      <c r="N68" s="57"/>
      <c r="O68" s="59">
        <f t="shared" si="2"/>
        <v>0</v>
      </c>
      <c r="P68" s="59"/>
      <c r="Q68" s="59"/>
      <c r="R68" s="162"/>
    </row>
    <row r="69" s="9" customFormat="1" ht="15" customHeight="1" spans="1:25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8</v>
      </c>
      <c r="I69" s="51">
        <v>5</v>
      </c>
      <c r="J69" s="52">
        <v>5</v>
      </c>
      <c r="K69" s="53">
        <f t="shared" si="1"/>
        <v>0</v>
      </c>
      <c r="L69" s="53"/>
      <c r="M69" s="63"/>
      <c r="N69" s="51">
        <v>5</v>
      </c>
      <c r="O69" s="53">
        <f t="shared" si="2"/>
        <v>0</v>
      </c>
      <c r="P69" s="53"/>
      <c r="Q69" s="63"/>
      <c r="R69" s="162"/>
      <c r="S69" s="7"/>
      <c r="T69" s="7"/>
      <c r="U69" s="7"/>
      <c r="V69" s="7"/>
      <c r="W69" s="7"/>
      <c r="X69" s="7"/>
      <c r="Y69" s="7"/>
    </row>
    <row r="70" s="9" customFormat="1" ht="15" customHeight="1" spans="1:25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5</v>
      </c>
      <c r="I70" s="51">
        <v>1</v>
      </c>
      <c r="J70" s="52">
        <v>1</v>
      </c>
      <c r="K70" s="53">
        <f t="shared" si="1"/>
        <v>0</v>
      </c>
      <c r="L70" s="53"/>
      <c r="M70" s="63"/>
      <c r="N70" s="51">
        <v>1</v>
      </c>
      <c r="O70" s="53">
        <f t="shared" si="2"/>
        <v>0</v>
      </c>
      <c r="P70" s="53"/>
      <c r="Q70" s="63"/>
      <c r="R70" s="162"/>
      <c r="S70" s="7"/>
      <c r="T70" s="7"/>
      <c r="U70" s="7"/>
      <c r="V70" s="7"/>
      <c r="W70" s="7"/>
      <c r="X70" s="7"/>
      <c r="Y70" s="7"/>
    </row>
    <row r="71" s="7" customFormat="1" ht="15" customHeight="1" spans="1:18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1"/>
        <v>0</v>
      </c>
      <c r="L71" s="59"/>
      <c r="M71" s="59"/>
      <c r="N71" s="57"/>
      <c r="O71" s="59">
        <f t="shared" si="2"/>
        <v>0</v>
      </c>
      <c r="P71" s="59"/>
      <c r="Q71" s="59"/>
      <c r="R71" s="162"/>
    </row>
    <row r="72" s="7" customFormat="1" ht="15" customHeight="1" spans="1:18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3</v>
      </c>
      <c r="I72" s="51"/>
      <c r="J72" s="52"/>
      <c r="K72" s="53">
        <f t="shared" si="1"/>
        <v>0</v>
      </c>
      <c r="L72" s="53"/>
      <c r="M72" s="53"/>
      <c r="N72" s="51"/>
      <c r="O72" s="53">
        <f t="shared" si="2"/>
        <v>0</v>
      </c>
      <c r="P72" s="53"/>
      <c r="Q72" s="53"/>
      <c r="R72" s="162"/>
    </row>
    <row r="73" ht="15" customHeight="1" spans="1:18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11</v>
      </c>
      <c r="I73" s="51">
        <v>6</v>
      </c>
      <c r="J73" s="52">
        <v>6</v>
      </c>
      <c r="K73" s="53">
        <f t="shared" si="1"/>
        <v>0</v>
      </c>
      <c r="L73" s="53"/>
      <c r="M73" s="63"/>
      <c r="N73" s="51">
        <v>11</v>
      </c>
      <c r="O73" s="53">
        <f t="shared" si="2"/>
        <v>0</v>
      </c>
      <c r="P73" s="53"/>
      <c r="Q73" s="63"/>
      <c r="R73" s="162"/>
    </row>
    <row r="74" s="7" customFormat="1" ht="15" customHeight="1" spans="1:18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5</v>
      </c>
      <c r="I74" s="57"/>
      <c r="J74" s="58"/>
      <c r="K74" s="59">
        <f t="shared" si="1"/>
        <v>0</v>
      </c>
      <c r="L74" s="59"/>
      <c r="M74" s="59"/>
      <c r="N74" s="57">
        <v>7</v>
      </c>
      <c r="O74" s="59">
        <f t="shared" si="2"/>
        <v>0</v>
      </c>
      <c r="P74" s="59"/>
      <c r="Q74" s="59"/>
      <c r="R74" s="162"/>
    </row>
    <row r="75" ht="15" customHeight="1" spans="1:18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10</v>
      </c>
      <c r="I75" s="51">
        <v>7</v>
      </c>
      <c r="J75" s="52">
        <v>7</v>
      </c>
      <c r="K75" s="53">
        <f t="shared" si="1"/>
        <v>0</v>
      </c>
      <c r="L75" s="53"/>
      <c r="M75" s="63"/>
      <c r="N75" s="51">
        <v>4</v>
      </c>
      <c r="O75" s="53">
        <f t="shared" si="2"/>
        <v>0</v>
      </c>
      <c r="P75" s="53"/>
      <c r="Q75" s="63"/>
      <c r="R75" s="162"/>
    </row>
    <row r="76" ht="15" customHeight="1" spans="1:18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  <c r="R76" s="162"/>
    </row>
    <row r="77" s="9" customFormat="1" ht="15" customHeight="1" spans="1:25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8</v>
      </c>
      <c r="I77" s="51">
        <v>4</v>
      </c>
      <c r="J77" s="52">
        <v>4</v>
      </c>
      <c r="K77" s="53">
        <f t="shared" si="1"/>
        <v>0</v>
      </c>
      <c r="L77" s="53"/>
      <c r="M77" s="63"/>
      <c r="N77" s="51">
        <v>11</v>
      </c>
      <c r="O77" s="53">
        <f t="shared" si="2"/>
        <v>14866.21</v>
      </c>
      <c r="P77" s="53">
        <v>14866.21</v>
      </c>
      <c r="Q77" s="63"/>
      <c r="R77" s="162"/>
      <c r="S77" s="7"/>
      <c r="T77" s="7"/>
      <c r="U77" s="7"/>
      <c r="V77" s="7"/>
      <c r="W77" s="7"/>
      <c r="X77" s="7"/>
      <c r="Y77" s="7"/>
    </row>
    <row r="78" s="7" customFormat="1" ht="15" customHeight="1" spans="1:18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 t="shared" si="1"/>
        <v>0</v>
      </c>
      <c r="L78" s="59"/>
      <c r="M78" s="59"/>
      <c r="N78" s="57"/>
      <c r="O78" s="59">
        <f t="shared" si="2"/>
        <v>0</v>
      </c>
      <c r="P78" s="59"/>
      <c r="Q78" s="59"/>
      <c r="R78" s="162"/>
    </row>
    <row r="79" ht="15" customHeight="1" spans="1:18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8</v>
      </c>
      <c r="I79" s="51">
        <v>3</v>
      </c>
      <c r="J79" s="52">
        <v>3</v>
      </c>
      <c r="K79" s="53">
        <f t="shared" si="1"/>
        <v>0</v>
      </c>
      <c r="L79" s="53"/>
      <c r="M79" s="63"/>
      <c r="N79" s="51">
        <v>8</v>
      </c>
      <c r="O79" s="53">
        <f t="shared" si="2"/>
        <v>15630.59</v>
      </c>
      <c r="P79" s="63">
        <v>15630.59</v>
      </c>
      <c r="Q79" s="63"/>
      <c r="R79" s="162"/>
    </row>
    <row r="80" s="7" customFormat="1" ht="15" customHeight="1" spans="1:18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0</v>
      </c>
      <c r="I80" s="57"/>
      <c r="J80" s="58"/>
      <c r="K80" s="59">
        <f t="shared" ref="K80:K144" si="3">L80+M80</f>
        <v>0</v>
      </c>
      <c r="L80" s="59"/>
      <c r="M80" s="59"/>
      <c r="N80" s="57"/>
      <c r="O80" s="59">
        <f t="shared" ref="O80:O145" si="4">P80+Q80</f>
        <v>0</v>
      </c>
      <c r="P80" s="59"/>
      <c r="Q80" s="59"/>
      <c r="R80" s="162"/>
    </row>
    <row r="81" s="7" customFormat="1" ht="15" customHeight="1" spans="1:18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4</v>
      </c>
      <c r="I81" s="57"/>
      <c r="J81" s="58"/>
      <c r="K81" s="59">
        <f t="shared" si="3"/>
        <v>0</v>
      </c>
      <c r="L81" s="59"/>
      <c r="M81" s="59"/>
      <c r="N81" s="57">
        <v>4</v>
      </c>
      <c r="O81" s="59">
        <f t="shared" si="4"/>
        <v>8289.8</v>
      </c>
      <c r="P81" s="59">
        <v>8289.8</v>
      </c>
      <c r="Q81" s="59"/>
      <c r="R81" s="162"/>
    </row>
    <row r="82" s="7" customFormat="1" ht="15" customHeight="1" spans="1:18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/>
      <c r="P82" s="59"/>
      <c r="Q82" s="59"/>
      <c r="R82" s="162"/>
    </row>
    <row r="83" s="7" customFormat="1" ht="15" customHeight="1" spans="1:18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si="3"/>
        <v>0</v>
      </c>
      <c r="L83" s="59"/>
      <c r="M83" s="59"/>
      <c r="N83" s="57">
        <v>2</v>
      </c>
      <c r="O83" s="59">
        <f t="shared" si="4"/>
        <v>0</v>
      </c>
      <c r="P83" s="59"/>
      <c r="Q83" s="59"/>
      <c r="R83" s="162"/>
    </row>
    <row r="84" s="7" customFormat="1" ht="15" customHeight="1" spans="1:18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2</v>
      </c>
      <c r="I84" s="51"/>
      <c r="J84" s="52"/>
      <c r="K84" s="53">
        <f t="shared" si="3"/>
        <v>0</v>
      </c>
      <c r="L84" s="53"/>
      <c r="M84" s="53"/>
      <c r="N84" s="51"/>
      <c r="O84" s="53">
        <f t="shared" si="4"/>
        <v>0</v>
      </c>
      <c r="P84" s="53"/>
      <c r="Q84" s="53"/>
      <c r="R84" s="162"/>
    </row>
    <row r="85" ht="15" customHeight="1" spans="1:18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2</v>
      </c>
      <c r="I85" s="51">
        <v>1</v>
      </c>
      <c r="J85" s="52">
        <v>1</v>
      </c>
      <c r="K85" s="53">
        <f t="shared" si="3"/>
        <v>0</v>
      </c>
      <c r="L85" s="53"/>
      <c r="M85" s="63"/>
      <c r="N85" s="51">
        <v>8</v>
      </c>
      <c r="O85" s="53">
        <f t="shared" si="4"/>
        <v>0</v>
      </c>
      <c r="P85" s="53"/>
      <c r="Q85" s="63"/>
      <c r="R85" s="162"/>
    </row>
    <row r="86" s="7" customFormat="1" ht="15" customHeight="1" spans="1:18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3</v>
      </c>
      <c r="I86" s="57"/>
      <c r="J86" s="58"/>
      <c r="K86" s="59">
        <f t="shared" si="3"/>
        <v>0</v>
      </c>
      <c r="L86" s="59"/>
      <c r="M86" s="59"/>
      <c r="N86" s="57">
        <v>9</v>
      </c>
      <c r="O86" s="59">
        <f t="shared" si="4"/>
        <v>0</v>
      </c>
      <c r="P86" s="59"/>
      <c r="Q86" s="59"/>
      <c r="R86" s="162"/>
    </row>
    <row r="87" s="6" customFormat="1" ht="15" customHeight="1" spans="1:38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3"/>
        <v>0</v>
      </c>
      <c r="L87" s="53"/>
      <c r="M87" s="63"/>
      <c r="N87" s="51"/>
      <c r="O87" s="53">
        <f t="shared" si="4"/>
        <v>0</v>
      </c>
      <c r="P87" s="53"/>
      <c r="Q87" s="63"/>
      <c r="R87" s="162"/>
      <c r="S87" s="7"/>
      <c r="T87" s="7"/>
      <c r="U87" s="7"/>
      <c r="V87" s="7"/>
      <c r="W87" s="7"/>
      <c r="X87" s="7"/>
      <c r="Y87" s="7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="7" customFormat="1" ht="15" customHeight="1" spans="1:18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3</v>
      </c>
      <c r="I88" s="57"/>
      <c r="J88" s="58"/>
      <c r="K88" s="59">
        <f t="shared" si="3"/>
        <v>0</v>
      </c>
      <c r="L88" s="59"/>
      <c r="M88" s="59"/>
      <c r="N88" s="57">
        <v>3</v>
      </c>
      <c r="O88" s="59">
        <f t="shared" si="4"/>
        <v>0</v>
      </c>
      <c r="P88" s="59"/>
      <c r="Q88" s="59"/>
      <c r="R88" s="162"/>
    </row>
    <row r="89" ht="15" customHeight="1" spans="1:18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5</v>
      </c>
      <c r="I89" s="51">
        <v>4</v>
      </c>
      <c r="J89" s="52">
        <v>4</v>
      </c>
      <c r="K89" s="53">
        <f t="shared" si="3"/>
        <v>0</v>
      </c>
      <c r="L89" s="53"/>
      <c r="M89" s="63"/>
      <c r="N89" s="51">
        <v>1</v>
      </c>
      <c r="O89" s="53">
        <f t="shared" si="4"/>
        <v>0</v>
      </c>
      <c r="P89" s="53"/>
      <c r="Q89" s="63"/>
      <c r="R89" s="162"/>
    </row>
    <row r="90" s="7" customFormat="1" ht="15" customHeight="1" spans="1:18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3"/>
        <v>0</v>
      </c>
      <c r="L90" s="59"/>
      <c r="M90" s="59"/>
      <c r="N90" s="57">
        <v>2</v>
      </c>
      <c r="O90" s="59">
        <f t="shared" si="4"/>
        <v>0</v>
      </c>
      <c r="P90" s="59"/>
      <c r="Q90" s="59"/>
      <c r="R90" s="162"/>
    </row>
    <row r="91" s="6" customFormat="1" ht="15" customHeight="1" spans="1:38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24</v>
      </c>
      <c r="I91" s="51">
        <v>13</v>
      </c>
      <c r="J91" s="52">
        <v>13</v>
      </c>
      <c r="K91" s="53">
        <f t="shared" si="3"/>
        <v>0</v>
      </c>
      <c r="L91" s="53"/>
      <c r="M91" s="63"/>
      <c r="N91" s="51">
        <v>29</v>
      </c>
      <c r="O91" s="53">
        <f t="shared" si="4"/>
        <v>3276.99</v>
      </c>
      <c r="P91" s="53">
        <v>3276.99</v>
      </c>
      <c r="Q91" s="63"/>
      <c r="R91" s="162"/>
      <c r="S91" s="7"/>
      <c r="T91" s="7"/>
      <c r="U91" s="7"/>
      <c r="V91" s="7"/>
      <c r="W91" s="7"/>
      <c r="X91" s="7"/>
      <c r="Y91" s="7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</row>
    <row r="92" s="7" customFormat="1" ht="15" customHeight="1" spans="1:18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8</v>
      </c>
      <c r="I92" s="57">
        <v>1</v>
      </c>
      <c r="J92" s="58">
        <v>1</v>
      </c>
      <c r="K92" s="59">
        <f t="shared" si="3"/>
        <v>0</v>
      </c>
      <c r="L92" s="59"/>
      <c r="M92" s="59"/>
      <c r="N92" s="57">
        <v>1</v>
      </c>
      <c r="O92" s="59">
        <f t="shared" si="4"/>
        <v>0</v>
      </c>
      <c r="P92" s="59"/>
      <c r="Q92" s="59"/>
      <c r="R92" s="162"/>
    </row>
    <row r="93" s="9" customFormat="1" ht="15" customHeight="1" spans="1:25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3"/>
        <v>0</v>
      </c>
      <c r="L93" s="53"/>
      <c r="M93" s="63"/>
      <c r="N93" s="51"/>
      <c r="O93" s="53">
        <f t="shared" si="4"/>
        <v>1416.65</v>
      </c>
      <c r="P93" s="63">
        <v>1416.65</v>
      </c>
      <c r="Q93" s="63"/>
      <c r="R93" s="162"/>
      <c r="S93" s="7"/>
      <c r="T93" s="7"/>
      <c r="U93" s="7"/>
      <c r="V93" s="7"/>
      <c r="W93" s="7"/>
      <c r="X93" s="7"/>
      <c r="Y93" s="7"/>
    </row>
    <row r="94" s="7" customFormat="1" ht="15" customHeight="1" spans="1:18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3"/>
        <v>0</v>
      </c>
      <c r="L94" s="59"/>
      <c r="M94" s="59"/>
      <c r="N94" s="57"/>
      <c r="O94" s="59">
        <f t="shared" si="4"/>
        <v>0</v>
      </c>
      <c r="P94" s="59"/>
      <c r="Q94" s="59"/>
      <c r="R94" s="162"/>
    </row>
    <row r="95" s="9" customFormat="1" ht="15" customHeight="1" spans="1:25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11</v>
      </c>
      <c r="I95" s="51">
        <v>9</v>
      </c>
      <c r="J95" s="52">
        <v>10</v>
      </c>
      <c r="K95" s="53">
        <f t="shared" si="3"/>
        <v>0</v>
      </c>
      <c r="L95" s="53"/>
      <c r="M95" s="63"/>
      <c r="N95" s="51">
        <v>10</v>
      </c>
      <c r="O95" s="53">
        <f t="shared" si="4"/>
        <v>0</v>
      </c>
      <c r="P95" s="53"/>
      <c r="Q95" s="63"/>
      <c r="R95" s="162"/>
      <c r="S95" s="7"/>
      <c r="T95" s="7"/>
      <c r="U95" s="7"/>
      <c r="V95" s="7"/>
      <c r="W95" s="7"/>
      <c r="X95" s="7"/>
      <c r="Y95" s="7"/>
    </row>
    <row r="96" s="7" customFormat="1" ht="15" customHeight="1" spans="1:18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3"/>
        <v>0</v>
      </c>
      <c r="L96" s="59"/>
      <c r="M96" s="59"/>
      <c r="N96" s="57"/>
      <c r="O96" s="59">
        <f t="shared" si="4"/>
        <v>0</v>
      </c>
      <c r="P96" s="59"/>
      <c r="Q96" s="59"/>
      <c r="R96" s="162"/>
    </row>
    <row r="97" ht="15" customHeight="1" spans="1:18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3"/>
        <v>0</v>
      </c>
      <c r="L97" s="53"/>
      <c r="M97" s="63"/>
      <c r="N97" s="51"/>
      <c r="O97" s="53">
        <f t="shared" si="4"/>
        <v>0</v>
      </c>
      <c r="P97" s="53"/>
      <c r="Q97" s="63"/>
      <c r="R97" s="162"/>
    </row>
    <row r="98" s="7" customFormat="1" ht="15" customHeight="1" spans="1:18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3"/>
        <v>0</v>
      </c>
      <c r="L98" s="59"/>
      <c r="M98" s="59"/>
      <c r="N98" s="57"/>
      <c r="O98" s="59">
        <f t="shared" si="4"/>
        <v>0</v>
      </c>
      <c r="P98" s="59"/>
      <c r="Q98" s="59"/>
      <c r="R98" s="162"/>
    </row>
    <row r="99" s="7" customFormat="1" ht="15" customHeight="1" spans="1:18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3"/>
        <v>0</v>
      </c>
      <c r="L99" s="59"/>
      <c r="M99" s="59"/>
      <c r="N99" s="57"/>
      <c r="O99" s="59">
        <f t="shared" si="4"/>
        <v>0</v>
      </c>
      <c r="P99" s="59"/>
      <c r="Q99" s="59"/>
      <c r="R99" s="162"/>
    </row>
    <row r="100" ht="15" customHeight="1" spans="1:18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6</v>
      </c>
      <c r="I100" s="51">
        <v>5</v>
      </c>
      <c r="J100" s="52">
        <v>5</v>
      </c>
      <c r="K100" s="53">
        <f t="shared" si="3"/>
        <v>0</v>
      </c>
      <c r="L100" s="53"/>
      <c r="M100" s="63"/>
      <c r="N100" s="51">
        <v>3</v>
      </c>
      <c r="O100" s="53">
        <f t="shared" si="4"/>
        <v>0</v>
      </c>
      <c r="P100" s="53"/>
      <c r="Q100" s="63"/>
      <c r="R100" s="162"/>
    </row>
    <row r="101" s="7" customFormat="1" ht="15" customHeight="1" spans="1:18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1</v>
      </c>
      <c r="I101" s="57"/>
      <c r="J101" s="58"/>
      <c r="K101" s="59">
        <f t="shared" si="3"/>
        <v>0</v>
      </c>
      <c r="L101" s="59"/>
      <c r="M101" s="59"/>
      <c r="N101" s="57">
        <v>1</v>
      </c>
      <c r="O101" s="59">
        <f t="shared" si="4"/>
        <v>1841</v>
      </c>
      <c r="P101" s="208">
        <v>1841</v>
      </c>
      <c r="Q101" s="59"/>
      <c r="R101" s="162"/>
    </row>
    <row r="102" s="7" customFormat="1" ht="15" customHeight="1" spans="1:18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3"/>
        <v>0</v>
      </c>
      <c r="L102" s="59"/>
      <c r="M102" s="59"/>
      <c r="N102" s="57"/>
      <c r="O102" s="59">
        <f t="shared" si="4"/>
        <v>0</v>
      </c>
      <c r="P102" s="59"/>
      <c r="Q102" s="59"/>
      <c r="R102" s="162"/>
    </row>
    <row r="103" s="9" customFormat="1" ht="15" customHeight="1" spans="1:25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3"/>
        <v>0</v>
      </c>
      <c r="L103" s="53"/>
      <c r="M103" s="63"/>
      <c r="N103" s="51"/>
      <c r="O103" s="53">
        <f t="shared" si="4"/>
        <v>0</v>
      </c>
      <c r="P103" s="53"/>
      <c r="Q103" s="63"/>
      <c r="R103" s="162"/>
      <c r="S103" s="7"/>
      <c r="T103" s="7"/>
      <c r="U103" s="7"/>
      <c r="V103" s="7"/>
      <c r="W103" s="7"/>
      <c r="X103" s="7"/>
      <c r="Y103" s="7"/>
    </row>
    <row r="104" s="9" customFormat="1" ht="15.75" customHeight="1" spans="1:25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5</v>
      </c>
      <c r="I104" s="51">
        <v>2</v>
      </c>
      <c r="J104" s="52">
        <v>2</v>
      </c>
      <c r="K104" s="53">
        <f t="shared" si="3"/>
        <v>0</v>
      </c>
      <c r="L104" s="53"/>
      <c r="M104" s="63"/>
      <c r="N104" s="51">
        <v>2</v>
      </c>
      <c r="O104" s="53">
        <f t="shared" si="4"/>
        <v>0</v>
      </c>
      <c r="P104" s="53"/>
      <c r="Q104" s="63"/>
      <c r="R104" s="162"/>
      <c r="S104" s="7"/>
      <c r="T104" s="7"/>
      <c r="U104" s="7"/>
      <c r="V104" s="7"/>
      <c r="W104" s="7"/>
      <c r="X104" s="7"/>
      <c r="Y104" s="7"/>
    </row>
    <row r="105" ht="15" customHeight="1" spans="1:18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3"/>
        <v>0</v>
      </c>
      <c r="L105" s="53"/>
      <c r="M105" s="63"/>
      <c r="N105" s="51"/>
      <c r="O105" s="53">
        <f t="shared" si="4"/>
        <v>0</v>
      </c>
      <c r="P105" s="53"/>
      <c r="Q105" s="63"/>
      <c r="R105" s="162"/>
    </row>
    <row r="106" s="7" customFormat="1" ht="15" customHeight="1" spans="1:18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3"/>
        <v>0</v>
      </c>
      <c r="L106" s="59"/>
      <c r="M106" s="59"/>
      <c r="N106" s="57"/>
      <c r="O106" s="59">
        <f t="shared" si="4"/>
        <v>0</v>
      </c>
      <c r="P106" s="59"/>
      <c r="Q106" s="59"/>
      <c r="R106" s="162"/>
    </row>
    <row r="107" ht="15" customHeight="1" spans="1:18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3"/>
        <v>0</v>
      </c>
      <c r="L107" s="53"/>
      <c r="M107" s="63"/>
      <c r="N107" s="51"/>
      <c r="O107" s="53">
        <f t="shared" si="4"/>
        <v>0</v>
      </c>
      <c r="P107" s="53"/>
      <c r="Q107" s="63"/>
      <c r="R107" s="162"/>
    </row>
    <row r="108" s="7" customFormat="1" ht="15" customHeight="1" spans="1:18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3"/>
        <v>0</v>
      </c>
      <c r="L108" s="59"/>
      <c r="M108" s="59"/>
      <c r="N108" s="57"/>
      <c r="O108" s="59">
        <f t="shared" si="4"/>
        <v>0</v>
      </c>
      <c r="P108" s="59"/>
      <c r="Q108" s="59"/>
      <c r="R108" s="162"/>
    </row>
    <row r="109" ht="15" customHeight="1" spans="1:18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1</v>
      </c>
      <c r="I109" s="51"/>
      <c r="J109" s="52"/>
      <c r="K109" s="53">
        <f t="shared" si="3"/>
        <v>0</v>
      </c>
      <c r="L109" s="53"/>
      <c r="M109" s="63"/>
      <c r="N109" s="51"/>
      <c r="O109" s="53">
        <f t="shared" si="4"/>
        <v>0</v>
      </c>
      <c r="P109" s="53"/>
      <c r="Q109" s="63"/>
      <c r="R109" s="162"/>
    </row>
    <row r="110" s="9" customFormat="1" ht="15" customHeight="1" spans="1:25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6</v>
      </c>
      <c r="I110" s="51">
        <v>2</v>
      </c>
      <c r="J110" s="52">
        <v>2</v>
      </c>
      <c r="K110" s="53">
        <f t="shared" si="3"/>
        <v>0</v>
      </c>
      <c r="L110" s="53"/>
      <c r="M110" s="63"/>
      <c r="N110" s="51">
        <v>5</v>
      </c>
      <c r="O110" s="53">
        <f t="shared" si="4"/>
        <v>0</v>
      </c>
      <c r="P110" s="53"/>
      <c r="Q110" s="63"/>
      <c r="R110" s="162"/>
      <c r="S110" s="7"/>
      <c r="T110" s="7"/>
      <c r="U110" s="7"/>
      <c r="V110" s="7"/>
      <c r="W110" s="7"/>
      <c r="X110" s="7"/>
      <c r="Y110" s="7"/>
    </row>
    <row r="111" s="9" customFormat="1" ht="15" customHeight="1" spans="1:25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4</v>
      </c>
      <c r="I111" s="51">
        <v>1</v>
      </c>
      <c r="J111" s="52">
        <v>1</v>
      </c>
      <c r="K111" s="53">
        <f t="shared" si="3"/>
        <v>0</v>
      </c>
      <c r="L111" s="53"/>
      <c r="M111" s="63"/>
      <c r="N111" s="51">
        <v>1</v>
      </c>
      <c r="O111" s="53">
        <f t="shared" si="4"/>
        <v>0</v>
      </c>
      <c r="P111" s="53"/>
      <c r="Q111" s="63"/>
      <c r="R111" s="162"/>
      <c r="S111" s="7"/>
      <c r="T111" s="7"/>
      <c r="U111" s="7"/>
      <c r="V111" s="7"/>
      <c r="W111" s="7"/>
      <c r="X111" s="7"/>
      <c r="Y111" s="7"/>
    </row>
    <row r="112" s="7" customFormat="1" ht="15" customHeight="1" spans="1:18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2</v>
      </c>
      <c r="I112" s="57"/>
      <c r="J112" s="58"/>
      <c r="K112" s="59">
        <f t="shared" si="3"/>
        <v>0</v>
      </c>
      <c r="L112" s="59"/>
      <c r="M112" s="59"/>
      <c r="N112" s="57">
        <v>2</v>
      </c>
      <c r="O112" s="59">
        <f t="shared" si="4"/>
        <v>0</v>
      </c>
      <c r="P112" s="209"/>
      <c r="Q112" s="59"/>
      <c r="R112" s="162"/>
    </row>
    <row r="113" s="7" customFormat="1" ht="15" customHeight="1" spans="1:18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22</v>
      </c>
      <c r="I113" s="57"/>
      <c r="J113" s="58"/>
      <c r="K113" s="59">
        <f t="shared" si="3"/>
        <v>0</v>
      </c>
      <c r="L113" s="59"/>
      <c r="M113" s="59"/>
      <c r="N113" s="57">
        <v>7</v>
      </c>
      <c r="O113" s="59">
        <f t="shared" si="4"/>
        <v>0</v>
      </c>
      <c r="P113" s="208"/>
      <c r="Q113" s="59"/>
      <c r="R113" s="162"/>
    </row>
    <row r="114" ht="15" customHeight="1" spans="1:18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3</v>
      </c>
      <c r="I114" s="51">
        <v>2</v>
      </c>
      <c r="J114" s="52">
        <v>2</v>
      </c>
      <c r="K114" s="53">
        <f t="shared" si="3"/>
        <v>0</v>
      </c>
      <c r="L114" s="53"/>
      <c r="M114" s="63"/>
      <c r="N114" s="51">
        <v>3</v>
      </c>
      <c r="O114" s="53">
        <f t="shared" si="4"/>
        <v>14316.88</v>
      </c>
      <c r="P114" s="63">
        <v>14316.88</v>
      </c>
      <c r="Q114" s="63"/>
      <c r="R114" s="162"/>
    </row>
    <row r="115" s="7" customFormat="1" ht="12.75" customHeight="1" spans="1:18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20</v>
      </c>
      <c r="I115" s="57">
        <v>1</v>
      </c>
      <c r="J115" s="58">
        <v>1</v>
      </c>
      <c r="K115" s="59">
        <f t="shared" si="3"/>
        <v>0</v>
      </c>
      <c r="L115" s="59"/>
      <c r="M115" s="59"/>
      <c r="N115" s="57">
        <v>15</v>
      </c>
      <c r="O115" s="59">
        <f t="shared" si="4"/>
        <v>0</v>
      </c>
      <c r="P115" s="59"/>
      <c r="Q115" s="59"/>
      <c r="R115" s="162"/>
    </row>
    <row r="116" s="7" customFormat="1" ht="15" customHeight="1" spans="1:18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15</v>
      </c>
      <c r="I116" s="57">
        <v>1</v>
      </c>
      <c r="J116" s="58">
        <v>1</v>
      </c>
      <c r="K116" s="59">
        <f t="shared" si="3"/>
        <v>0</v>
      </c>
      <c r="L116" s="59"/>
      <c r="M116" s="59"/>
      <c r="N116" s="57">
        <v>19</v>
      </c>
      <c r="O116" s="59">
        <f t="shared" si="4"/>
        <v>13756.8</v>
      </c>
      <c r="P116" s="95">
        <v>13756.8</v>
      </c>
      <c r="Q116" s="59"/>
      <c r="R116" s="162"/>
    </row>
    <row r="117" s="6" customFormat="1" ht="15" customHeight="1" spans="1:38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3"/>
        <v>0</v>
      </c>
      <c r="L117" s="53"/>
      <c r="M117" s="63"/>
      <c r="N117" s="51"/>
      <c r="O117" s="53">
        <f t="shared" si="4"/>
        <v>0</v>
      </c>
      <c r="P117" s="53"/>
      <c r="Q117" s="63"/>
      <c r="R117" s="162"/>
      <c r="S117" s="7"/>
      <c r="T117" s="7"/>
      <c r="U117" s="7"/>
      <c r="V117" s="7"/>
      <c r="W117" s="7"/>
      <c r="X117" s="7"/>
      <c r="Y117" s="7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="7" customFormat="1" ht="15" customHeight="1" spans="1:18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5</v>
      </c>
      <c r="I118" s="57"/>
      <c r="J118" s="58"/>
      <c r="K118" s="59">
        <f t="shared" si="3"/>
        <v>0</v>
      </c>
      <c r="L118" s="59"/>
      <c r="M118" s="59"/>
      <c r="N118" s="57">
        <v>5</v>
      </c>
      <c r="O118" s="59">
        <f t="shared" si="4"/>
        <v>0</v>
      </c>
      <c r="P118" s="59"/>
      <c r="Q118" s="59"/>
      <c r="R118" s="162"/>
    </row>
    <row r="119" s="7" customFormat="1" ht="15" customHeight="1" spans="1:18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2</v>
      </c>
      <c r="I119" s="57"/>
      <c r="J119" s="58"/>
      <c r="K119" s="59">
        <f t="shared" si="3"/>
        <v>0</v>
      </c>
      <c r="L119" s="59"/>
      <c r="M119" s="59"/>
      <c r="N119" s="57">
        <v>4</v>
      </c>
      <c r="O119" s="59">
        <f t="shared" si="4"/>
        <v>0</v>
      </c>
      <c r="P119" s="59"/>
      <c r="Q119" s="59"/>
      <c r="R119" s="162"/>
    </row>
    <row r="120" ht="15" customHeight="1" spans="1:18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9</v>
      </c>
      <c r="I120" s="51">
        <v>4</v>
      </c>
      <c r="J120" s="52">
        <v>4</v>
      </c>
      <c r="K120" s="53">
        <f t="shared" si="3"/>
        <v>0</v>
      </c>
      <c r="L120" s="53"/>
      <c r="M120" s="63"/>
      <c r="N120" s="51">
        <v>1</v>
      </c>
      <c r="O120" s="53">
        <f t="shared" si="4"/>
        <v>9245.21</v>
      </c>
      <c r="P120" s="53">
        <v>9245.21</v>
      </c>
      <c r="Q120" s="63"/>
      <c r="R120" s="162"/>
    </row>
    <row r="121" s="7" customFormat="1" ht="15" customHeight="1" spans="1:18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6</v>
      </c>
      <c r="I121" s="57"/>
      <c r="J121" s="58"/>
      <c r="K121" s="59">
        <f t="shared" si="3"/>
        <v>0</v>
      </c>
      <c r="L121" s="59"/>
      <c r="M121" s="59"/>
      <c r="N121" s="57">
        <v>5</v>
      </c>
      <c r="O121" s="59">
        <f t="shared" si="4"/>
        <v>0</v>
      </c>
      <c r="P121" s="59"/>
      <c r="Q121" s="59"/>
      <c r="R121" s="162"/>
    </row>
    <row r="122" s="7" customFormat="1" ht="15" customHeight="1" spans="1:18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3</v>
      </c>
      <c r="I122" s="57"/>
      <c r="J122" s="58"/>
      <c r="K122" s="59">
        <f t="shared" si="3"/>
        <v>0</v>
      </c>
      <c r="L122" s="59"/>
      <c r="M122" s="59"/>
      <c r="N122" s="57">
        <v>2</v>
      </c>
      <c r="O122" s="59">
        <f t="shared" si="4"/>
        <v>576.3</v>
      </c>
      <c r="P122" s="59">
        <v>576.3</v>
      </c>
      <c r="Q122" s="59"/>
      <c r="R122" s="162"/>
    </row>
    <row r="123" ht="30.75" customHeight="1" spans="1:18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3</v>
      </c>
      <c r="I123" s="51"/>
      <c r="J123" s="52"/>
      <c r="K123" s="53">
        <f t="shared" si="3"/>
        <v>0</v>
      </c>
      <c r="L123" s="53"/>
      <c r="M123" s="63"/>
      <c r="N123" s="51">
        <v>4</v>
      </c>
      <c r="O123" s="53">
        <f t="shared" si="4"/>
        <v>0</v>
      </c>
      <c r="P123" s="53"/>
      <c r="Q123" s="63"/>
      <c r="R123" s="162"/>
    </row>
    <row r="124" s="7" customFormat="1" ht="15" customHeight="1" spans="1:18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3"/>
        <v>0</v>
      </c>
      <c r="L124" s="59"/>
      <c r="M124" s="59"/>
      <c r="N124" s="57"/>
      <c r="O124" s="59">
        <f t="shared" si="4"/>
        <v>0</v>
      </c>
      <c r="P124" s="59"/>
      <c r="Q124" s="59"/>
      <c r="R124" s="162"/>
    </row>
    <row r="125" s="7" customFormat="1" ht="15" customHeight="1" spans="1:18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3"/>
        <v>0</v>
      </c>
      <c r="L125" s="59"/>
      <c r="M125" s="59"/>
      <c r="N125" s="57"/>
      <c r="O125" s="59">
        <f t="shared" si="4"/>
        <v>0</v>
      </c>
      <c r="P125" s="59"/>
      <c r="Q125" s="59"/>
      <c r="R125" s="162"/>
    </row>
    <row r="126" ht="15" customHeight="1" spans="1:18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3"/>
        <v>0</v>
      </c>
      <c r="L126" s="53"/>
      <c r="M126" s="63"/>
      <c r="N126" s="51"/>
      <c r="O126" s="53">
        <f t="shared" si="4"/>
        <v>0</v>
      </c>
      <c r="P126" s="53"/>
      <c r="Q126" s="63"/>
      <c r="R126" s="162"/>
    </row>
    <row r="127" ht="15" customHeight="1" spans="1:18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3</v>
      </c>
      <c r="I127" s="51">
        <v>1</v>
      </c>
      <c r="J127" s="52">
        <v>1</v>
      </c>
      <c r="K127" s="53">
        <f t="shared" si="3"/>
        <v>0</v>
      </c>
      <c r="L127" s="53"/>
      <c r="M127" s="63"/>
      <c r="N127" s="51">
        <v>4</v>
      </c>
      <c r="O127" s="53">
        <f t="shared" si="4"/>
        <v>9326.02</v>
      </c>
      <c r="P127" s="53">
        <v>9326.02</v>
      </c>
      <c r="Q127" s="63"/>
      <c r="R127" s="162"/>
    </row>
    <row r="128" s="7" customFormat="1" ht="15" customHeight="1" spans="1:18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3"/>
        <v>0</v>
      </c>
      <c r="L128" s="59"/>
      <c r="M128" s="59"/>
      <c r="N128" s="57"/>
      <c r="O128" s="59">
        <f t="shared" si="4"/>
        <v>0</v>
      </c>
      <c r="P128" s="59"/>
      <c r="Q128" s="59"/>
      <c r="R128" s="162"/>
    </row>
    <row r="129" s="9" customFormat="1" ht="15" customHeight="1" spans="1:25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17</v>
      </c>
      <c r="I129" s="51">
        <v>8</v>
      </c>
      <c r="J129" s="52">
        <v>8</v>
      </c>
      <c r="K129" s="53">
        <f t="shared" si="3"/>
        <v>0</v>
      </c>
      <c r="L129" s="53"/>
      <c r="M129" s="63"/>
      <c r="N129" s="51">
        <v>3</v>
      </c>
      <c r="O129" s="53">
        <f t="shared" si="4"/>
        <v>2732.04</v>
      </c>
      <c r="P129" s="63">
        <v>2732.04</v>
      </c>
      <c r="Q129" s="63"/>
      <c r="R129" s="162"/>
      <c r="S129" s="7"/>
      <c r="T129" s="7"/>
      <c r="U129" s="7"/>
      <c r="V129" s="7"/>
      <c r="W129" s="7"/>
      <c r="X129" s="7"/>
      <c r="Y129" s="7"/>
    </row>
    <row r="130" s="7" customFormat="1" ht="15" customHeight="1" spans="1:18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3"/>
        <v>0</v>
      </c>
      <c r="L130" s="59"/>
      <c r="M130" s="59"/>
      <c r="N130" s="57"/>
      <c r="O130" s="59">
        <f t="shared" si="4"/>
        <v>0</v>
      </c>
      <c r="P130" s="59"/>
      <c r="Q130" s="59"/>
      <c r="R130" s="162"/>
    </row>
    <row r="131" s="7" customFormat="1" ht="15" customHeight="1" spans="1:18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4</v>
      </c>
      <c r="I131" s="57"/>
      <c r="J131" s="58"/>
      <c r="K131" s="59">
        <f t="shared" si="3"/>
        <v>0</v>
      </c>
      <c r="L131" s="59"/>
      <c r="M131" s="59"/>
      <c r="N131" s="57">
        <v>1</v>
      </c>
      <c r="O131" s="59">
        <f t="shared" si="4"/>
        <v>3866.1</v>
      </c>
      <c r="P131" s="59">
        <v>3866.1</v>
      </c>
      <c r="Q131" s="59"/>
      <c r="R131" s="162"/>
    </row>
    <row r="132" s="9" customFormat="1" ht="15" customHeight="1" spans="1:25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3"/>
        <v>0</v>
      </c>
      <c r="L132" s="53"/>
      <c r="M132" s="63"/>
      <c r="N132" s="51"/>
      <c r="O132" s="53">
        <f t="shared" si="4"/>
        <v>0</v>
      </c>
      <c r="P132" s="53"/>
      <c r="Q132" s="63"/>
      <c r="R132" s="162"/>
      <c r="S132" s="7"/>
      <c r="T132" s="7"/>
      <c r="U132" s="7"/>
      <c r="V132" s="7"/>
      <c r="W132" s="7"/>
      <c r="X132" s="7"/>
      <c r="Y132" s="7"/>
    </row>
    <row r="133" ht="15" customHeight="1" spans="1:18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7</v>
      </c>
      <c r="I133" s="51">
        <v>2</v>
      </c>
      <c r="J133" s="52">
        <v>2</v>
      </c>
      <c r="K133" s="53">
        <f t="shared" si="3"/>
        <v>0</v>
      </c>
      <c r="L133" s="53"/>
      <c r="M133" s="63"/>
      <c r="N133" s="51">
        <v>3</v>
      </c>
      <c r="O133" s="53">
        <f t="shared" si="4"/>
        <v>0</v>
      </c>
      <c r="P133" s="53"/>
      <c r="Q133" s="63"/>
      <c r="R133" s="162"/>
    </row>
    <row r="134" s="7" customFormat="1" ht="15" customHeight="1" spans="1:18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2</v>
      </c>
      <c r="I134" s="57"/>
      <c r="J134" s="58"/>
      <c r="K134" s="59">
        <f t="shared" si="3"/>
        <v>0</v>
      </c>
      <c r="L134" s="59"/>
      <c r="M134" s="59"/>
      <c r="N134" s="57"/>
      <c r="O134" s="59">
        <f t="shared" si="4"/>
        <v>0</v>
      </c>
      <c r="P134" s="59"/>
      <c r="Q134" s="59"/>
      <c r="R134" s="162"/>
    </row>
    <row r="135" s="9" customFormat="1" ht="15" customHeight="1" spans="1:25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5</v>
      </c>
      <c r="I135" s="51">
        <v>3</v>
      </c>
      <c r="J135" s="52">
        <v>3</v>
      </c>
      <c r="K135" s="53">
        <f t="shared" si="3"/>
        <v>0</v>
      </c>
      <c r="L135" s="53"/>
      <c r="M135" s="63"/>
      <c r="N135" s="51">
        <v>6</v>
      </c>
      <c r="O135" s="53">
        <f t="shared" si="4"/>
        <v>0</v>
      </c>
      <c r="P135" s="53"/>
      <c r="Q135" s="63"/>
      <c r="R135" s="162"/>
      <c r="S135" s="7"/>
      <c r="T135" s="7"/>
      <c r="U135" s="7"/>
      <c r="V135" s="7"/>
      <c r="W135" s="7"/>
      <c r="X135" s="7"/>
      <c r="Y135" s="7"/>
    </row>
    <row r="136" s="7" customFormat="1" ht="15" customHeight="1" spans="1:18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3"/>
        <v>0</v>
      </c>
      <c r="L136" s="59"/>
      <c r="M136" s="59"/>
      <c r="N136" s="57"/>
      <c r="O136" s="59">
        <f t="shared" si="4"/>
        <v>0</v>
      </c>
      <c r="P136" s="59"/>
      <c r="Q136" s="59"/>
      <c r="R136" s="162"/>
    </row>
    <row r="137" ht="14.45" customHeight="1" spans="1:18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12</v>
      </c>
      <c r="I137" s="51">
        <v>1</v>
      </c>
      <c r="J137" s="52">
        <v>1</v>
      </c>
      <c r="K137" s="53">
        <f t="shared" si="3"/>
        <v>0</v>
      </c>
      <c r="L137" s="53"/>
      <c r="M137" s="63"/>
      <c r="N137" s="51">
        <v>6</v>
      </c>
      <c r="O137" s="53">
        <f t="shared" si="4"/>
        <v>0</v>
      </c>
      <c r="P137" s="53"/>
      <c r="Q137" s="63"/>
      <c r="R137" s="162"/>
    </row>
    <row r="138" s="7" customFormat="1" ht="14.45" customHeight="1" spans="1:18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3"/>
        <v>0</v>
      </c>
      <c r="L138" s="59"/>
      <c r="M138" s="59"/>
      <c r="N138" s="57"/>
      <c r="O138" s="59">
        <f t="shared" si="4"/>
        <v>0</v>
      </c>
      <c r="P138" s="59"/>
      <c r="Q138" s="59"/>
      <c r="R138" s="162"/>
    </row>
    <row r="139" s="9" customFormat="1" ht="15" customHeight="1" spans="1:25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6</v>
      </c>
      <c r="I139" s="51"/>
      <c r="J139" s="52"/>
      <c r="K139" s="53">
        <f t="shared" si="3"/>
        <v>0</v>
      </c>
      <c r="L139" s="53"/>
      <c r="M139" s="63"/>
      <c r="N139" s="51">
        <v>5</v>
      </c>
      <c r="O139" s="53">
        <f t="shared" si="4"/>
        <v>0</v>
      </c>
      <c r="P139" s="53"/>
      <c r="Q139" s="63"/>
      <c r="R139" s="162"/>
      <c r="S139" s="7"/>
      <c r="T139" s="7"/>
      <c r="U139" s="7"/>
      <c r="V139" s="7"/>
      <c r="W139" s="7"/>
      <c r="X139" s="7"/>
      <c r="Y139" s="7"/>
    </row>
    <row r="140" s="7" customFormat="1" ht="15" customHeight="1" spans="1:18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3</v>
      </c>
      <c r="I140" s="57"/>
      <c r="J140" s="58"/>
      <c r="K140" s="59">
        <f t="shared" si="3"/>
        <v>0</v>
      </c>
      <c r="L140" s="59"/>
      <c r="M140" s="59"/>
      <c r="N140" s="57">
        <v>1</v>
      </c>
      <c r="O140" s="59">
        <f t="shared" si="4"/>
        <v>0</v>
      </c>
      <c r="P140" s="59"/>
      <c r="Q140" s="59"/>
      <c r="R140" s="162"/>
    </row>
    <row r="141" ht="15" customHeight="1" spans="1:18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16</v>
      </c>
      <c r="I141" s="51">
        <v>3</v>
      </c>
      <c r="J141" s="52">
        <v>3</v>
      </c>
      <c r="K141" s="53">
        <f t="shared" si="3"/>
        <v>0</v>
      </c>
      <c r="L141" s="53"/>
      <c r="M141" s="63"/>
      <c r="N141" s="51">
        <v>13</v>
      </c>
      <c r="O141" s="53">
        <f t="shared" si="4"/>
        <v>0</v>
      </c>
      <c r="P141" s="53"/>
      <c r="Q141" s="63"/>
      <c r="R141" s="162"/>
    </row>
    <row r="142" s="7" customFormat="1" ht="15" customHeight="1" spans="1:18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3</v>
      </c>
      <c r="I142" s="57"/>
      <c r="J142" s="58"/>
      <c r="K142" s="59">
        <f t="shared" si="3"/>
        <v>0</v>
      </c>
      <c r="L142" s="59"/>
      <c r="M142" s="59"/>
      <c r="N142" s="57">
        <v>10</v>
      </c>
      <c r="O142" s="59">
        <f t="shared" si="4"/>
        <v>9537.48</v>
      </c>
      <c r="P142" s="59">
        <v>9537.48</v>
      </c>
      <c r="Q142" s="141"/>
      <c r="R142" s="162"/>
    </row>
    <row r="143" ht="15" customHeight="1" spans="1:18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13</v>
      </c>
      <c r="I143" s="51">
        <v>3</v>
      </c>
      <c r="J143" s="52">
        <v>3</v>
      </c>
      <c r="K143" s="53">
        <f t="shared" si="3"/>
        <v>0</v>
      </c>
      <c r="L143" s="53"/>
      <c r="M143" s="63"/>
      <c r="N143" s="51">
        <v>24</v>
      </c>
      <c r="O143" s="53">
        <f t="shared" si="4"/>
        <v>3920.65</v>
      </c>
      <c r="P143" s="63">
        <v>3920.65</v>
      </c>
      <c r="Q143" s="63"/>
      <c r="R143" s="162"/>
    </row>
    <row r="144" s="7" customFormat="1" ht="15" customHeight="1" spans="1:18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4</v>
      </c>
      <c r="I144" s="57"/>
      <c r="J144" s="58"/>
      <c r="K144" s="59">
        <f t="shared" si="3"/>
        <v>0</v>
      </c>
      <c r="L144" s="59"/>
      <c r="M144" s="59"/>
      <c r="N144" s="57">
        <v>2</v>
      </c>
      <c r="O144" s="59">
        <f t="shared" si="4"/>
        <v>0</v>
      </c>
      <c r="P144" s="59"/>
      <c r="Q144" s="59"/>
      <c r="R144" s="162"/>
    </row>
    <row r="145" ht="28.9" customHeight="1" spans="1:18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>L145+M145</f>
        <v>0</v>
      </c>
      <c r="L145" s="53"/>
      <c r="M145" s="53"/>
      <c r="N145" s="51"/>
      <c r="O145" s="53">
        <f t="shared" si="4"/>
        <v>0</v>
      </c>
      <c r="P145" s="53"/>
      <c r="Q145" s="63"/>
      <c r="R145" s="162"/>
    </row>
    <row r="146" s="7" customFormat="1" ht="29.25" customHeight="1" spans="1:18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8</v>
      </c>
      <c r="I146" s="57"/>
      <c r="J146" s="64"/>
      <c r="K146" s="59">
        <f t="shared" ref="K146:K215" si="5">L146+M146</f>
        <v>0</v>
      </c>
      <c r="L146" s="59"/>
      <c r="M146" s="59"/>
      <c r="N146" s="57">
        <v>7</v>
      </c>
      <c r="O146" s="59">
        <f t="shared" ref="O146:O214" si="6">P146+Q146</f>
        <v>0</v>
      </c>
      <c r="P146" s="59"/>
      <c r="Q146" s="59"/>
      <c r="R146" s="162"/>
    </row>
    <row r="147" ht="26.25" customHeight="1" spans="1:18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3</v>
      </c>
      <c r="I147" s="51"/>
      <c r="J147" s="52"/>
      <c r="K147" s="53">
        <f t="shared" si="5"/>
        <v>0</v>
      </c>
      <c r="L147" s="53"/>
      <c r="M147" s="63"/>
      <c r="N147" s="51">
        <v>7</v>
      </c>
      <c r="O147" s="53">
        <f t="shared" si="6"/>
        <v>0</v>
      </c>
      <c r="P147" s="53"/>
      <c r="Q147" s="63"/>
      <c r="R147" s="162"/>
    </row>
    <row r="148" s="7" customFormat="1" ht="15" customHeight="1" spans="1:18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1</v>
      </c>
      <c r="I148" s="57"/>
      <c r="J148" s="58"/>
      <c r="K148" s="59">
        <f t="shared" si="5"/>
        <v>0</v>
      </c>
      <c r="L148" s="59"/>
      <c r="M148" s="59"/>
      <c r="N148" s="57">
        <v>3</v>
      </c>
      <c r="O148" s="59">
        <f t="shared" si="6"/>
        <v>0</v>
      </c>
      <c r="P148" s="113"/>
      <c r="Q148" s="59"/>
      <c r="R148" s="162"/>
    </row>
    <row r="149" ht="15" customHeight="1" spans="1:18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2</v>
      </c>
      <c r="I149" s="51"/>
      <c r="J149" s="52"/>
      <c r="K149" s="53">
        <f t="shared" si="5"/>
        <v>0</v>
      </c>
      <c r="L149" s="53"/>
      <c r="M149" s="63"/>
      <c r="N149" s="51">
        <v>3</v>
      </c>
      <c r="O149" s="53">
        <f t="shared" si="6"/>
        <v>0</v>
      </c>
      <c r="P149" s="53"/>
      <c r="Q149" s="63"/>
      <c r="R149" s="162"/>
    </row>
    <row r="150" s="9" customFormat="1" ht="15" customHeight="1" spans="1:25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8</v>
      </c>
      <c r="I150" s="51">
        <v>1</v>
      </c>
      <c r="J150" s="52">
        <v>1</v>
      </c>
      <c r="K150" s="53">
        <f t="shared" si="5"/>
        <v>0</v>
      </c>
      <c r="L150" s="53"/>
      <c r="M150" s="63"/>
      <c r="N150" s="51">
        <v>5</v>
      </c>
      <c r="O150" s="53">
        <f t="shared" si="6"/>
        <v>4094.75</v>
      </c>
      <c r="P150" s="53">
        <v>4094.75</v>
      </c>
      <c r="Q150" s="63"/>
      <c r="R150" s="162"/>
      <c r="S150" s="7"/>
      <c r="T150" s="7"/>
      <c r="U150" s="7"/>
      <c r="V150" s="7"/>
      <c r="W150" s="7"/>
      <c r="X150" s="7"/>
      <c r="Y150" s="7"/>
    </row>
    <row r="151" s="7" customFormat="1" ht="15" customHeight="1" spans="1:18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3</v>
      </c>
      <c r="I151" s="57"/>
      <c r="J151" s="58"/>
      <c r="K151" s="59">
        <f t="shared" si="5"/>
        <v>0</v>
      </c>
      <c r="L151" s="59"/>
      <c r="M151" s="59"/>
      <c r="N151" s="57"/>
      <c r="O151" s="59">
        <f t="shared" si="6"/>
        <v>0</v>
      </c>
      <c r="P151" s="59"/>
      <c r="Q151" s="59"/>
      <c r="R151" s="162"/>
    </row>
    <row r="152" ht="15" customHeight="1" spans="1:18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5"/>
        <v>0</v>
      </c>
      <c r="L152" s="53"/>
      <c r="M152" s="63"/>
      <c r="N152" s="51"/>
      <c r="O152" s="53">
        <f t="shared" si="6"/>
        <v>0</v>
      </c>
      <c r="P152" s="53"/>
      <c r="Q152" s="63"/>
      <c r="R152" s="162"/>
    </row>
    <row r="153" s="7" customFormat="1" ht="15.75" customHeight="1" spans="1:18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5"/>
        <v>0</v>
      </c>
      <c r="L153" s="59"/>
      <c r="M153" s="59"/>
      <c r="N153" s="57"/>
      <c r="O153" s="59">
        <f t="shared" si="6"/>
        <v>0</v>
      </c>
      <c r="P153" s="59"/>
      <c r="Q153" s="59"/>
      <c r="R153" s="162"/>
    </row>
    <row r="154" s="7" customFormat="1" ht="15" customHeight="1" spans="1:18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3</v>
      </c>
      <c r="I154" s="57"/>
      <c r="J154" s="58"/>
      <c r="K154" s="59">
        <f t="shared" si="5"/>
        <v>0</v>
      </c>
      <c r="L154" s="59"/>
      <c r="M154" s="59"/>
      <c r="N154" s="57">
        <v>2</v>
      </c>
      <c r="O154" s="59">
        <f t="shared" si="6"/>
        <v>0</v>
      </c>
      <c r="P154" s="59"/>
      <c r="Q154" s="59"/>
      <c r="R154" s="162"/>
    </row>
    <row r="155" ht="15" customHeight="1" spans="1:18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6</v>
      </c>
      <c r="I155" s="51">
        <v>1</v>
      </c>
      <c r="J155" s="52">
        <v>1</v>
      </c>
      <c r="K155" s="53">
        <f t="shared" si="5"/>
        <v>0</v>
      </c>
      <c r="L155" s="53"/>
      <c r="M155" s="63"/>
      <c r="N155" s="51">
        <v>1</v>
      </c>
      <c r="O155" s="53">
        <f t="shared" si="6"/>
        <v>0</v>
      </c>
      <c r="P155" s="53"/>
      <c r="Q155" s="63"/>
      <c r="R155" s="162"/>
    </row>
    <row r="156" s="7" customFormat="1" ht="15" customHeight="1" spans="1:18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5"/>
        <v>0</v>
      </c>
      <c r="L156" s="59"/>
      <c r="M156" s="59"/>
      <c r="N156" s="57"/>
      <c r="O156" s="59">
        <f t="shared" si="6"/>
        <v>0</v>
      </c>
      <c r="P156" s="59"/>
      <c r="Q156" s="59"/>
      <c r="R156" s="162"/>
    </row>
    <row r="157" s="7" customFormat="1" ht="15" customHeight="1" spans="1:18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10</v>
      </c>
      <c r="I157" s="57"/>
      <c r="J157" s="58"/>
      <c r="K157" s="59">
        <f t="shared" si="5"/>
        <v>0</v>
      </c>
      <c r="L157" s="59"/>
      <c r="M157" s="59"/>
      <c r="N157" s="57">
        <v>4</v>
      </c>
      <c r="O157" s="59">
        <f t="shared" si="6"/>
        <v>1921</v>
      </c>
      <c r="P157" s="59">
        <v>1921</v>
      </c>
      <c r="Q157" s="59"/>
      <c r="R157" s="162"/>
    </row>
    <row r="158" ht="15" customHeight="1" spans="1:18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11</v>
      </c>
      <c r="I158" s="51">
        <v>8</v>
      </c>
      <c r="J158" s="52">
        <v>9</v>
      </c>
      <c r="K158" s="53">
        <f t="shared" si="5"/>
        <v>0</v>
      </c>
      <c r="L158" s="53"/>
      <c r="M158" s="63"/>
      <c r="N158" s="51">
        <v>13</v>
      </c>
      <c r="O158" s="53">
        <f t="shared" si="6"/>
        <v>0</v>
      </c>
      <c r="P158" s="53"/>
      <c r="Q158" s="63"/>
      <c r="R158" s="162"/>
    </row>
    <row r="159" s="7" customFormat="1" ht="29.25" customHeight="1" spans="1:18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3</v>
      </c>
      <c r="I159" s="57"/>
      <c r="J159" s="58"/>
      <c r="K159" s="59">
        <f t="shared" si="5"/>
        <v>0</v>
      </c>
      <c r="L159" s="59"/>
      <c r="M159" s="59"/>
      <c r="N159" s="57">
        <v>3</v>
      </c>
      <c r="O159" s="59">
        <f t="shared" si="6"/>
        <v>0</v>
      </c>
      <c r="P159" s="59"/>
      <c r="Q159" s="59"/>
      <c r="R159" s="162"/>
    </row>
    <row r="160" s="7" customFormat="1" ht="15" customHeight="1" spans="1:18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5"/>
        <v>0</v>
      </c>
      <c r="L160" s="59"/>
      <c r="M160" s="59"/>
      <c r="N160" s="57"/>
      <c r="O160" s="59">
        <f t="shared" si="6"/>
        <v>0</v>
      </c>
      <c r="P160" s="59"/>
      <c r="Q160" s="59"/>
      <c r="R160" s="162"/>
    </row>
    <row r="161" ht="15" customHeight="1" spans="1:18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9</v>
      </c>
      <c r="I161" s="51">
        <v>4</v>
      </c>
      <c r="J161" s="52">
        <v>4</v>
      </c>
      <c r="K161" s="53">
        <f t="shared" si="5"/>
        <v>0</v>
      </c>
      <c r="L161" s="53"/>
      <c r="M161" s="63"/>
      <c r="N161" s="51">
        <v>3</v>
      </c>
      <c r="O161" s="53">
        <f t="shared" si="6"/>
        <v>0</v>
      </c>
      <c r="P161" s="53"/>
      <c r="Q161" s="63"/>
      <c r="R161" s="162"/>
    </row>
    <row r="162" ht="15" customHeight="1" spans="1:18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5"/>
        <v>0</v>
      </c>
      <c r="L162" s="59"/>
      <c r="M162" s="59"/>
      <c r="N162" s="57"/>
      <c r="O162" s="59">
        <f t="shared" si="6"/>
        <v>0</v>
      </c>
      <c r="P162" s="59"/>
      <c r="Q162" s="59"/>
      <c r="R162" s="162"/>
    </row>
    <row r="163" ht="15" customHeight="1" spans="1:18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7</v>
      </c>
      <c r="I163" s="57"/>
      <c r="J163" s="58"/>
      <c r="K163" s="59">
        <f t="shared" si="5"/>
        <v>0</v>
      </c>
      <c r="L163" s="59"/>
      <c r="M163" s="59"/>
      <c r="N163" s="57">
        <v>2</v>
      </c>
      <c r="O163" s="59">
        <f t="shared" si="6"/>
        <v>0</v>
      </c>
      <c r="P163" s="59"/>
      <c r="Q163" s="59"/>
      <c r="R163" s="162"/>
    </row>
    <row r="164" ht="15" customHeight="1" spans="1:18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1</v>
      </c>
      <c r="I164" s="57"/>
      <c r="J164" s="58"/>
      <c r="K164" s="59">
        <f t="shared" si="5"/>
        <v>0</v>
      </c>
      <c r="L164" s="59"/>
      <c r="M164" s="59"/>
      <c r="N164" s="57">
        <v>5</v>
      </c>
      <c r="O164" s="59">
        <f t="shared" si="6"/>
        <v>0</v>
      </c>
      <c r="P164" s="59"/>
      <c r="Q164" s="59"/>
      <c r="R164" s="162"/>
    </row>
    <row r="165" ht="15" customHeight="1" spans="1:18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5"/>
        <v>0</v>
      </c>
      <c r="L165" s="53"/>
      <c r="M165" s="63"/>
      <c r="N165" s="51"/>
      <c r="O165" s="53">
        <f t="shared" si="6"/>
        <v>0</v>
      </c>
      <c r="P165" s="53"/>
      <c r="Q165" s="63"/>
      <c r="R165" s="162"/>
    </row>
    <row r="166" ht="15" customHeight="1" spans="1:18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8</v>
      </c>
      <c r="I166" s="51">
        <v>6</v>
      </c>
      <c r="J166" s="52">
        <v>6</v>
      </c>
      <c r="K166" s="53">
        <f t="shared" si="5"/>
        <v>0</v>
      </c>
      <c r="L166" s="53"/>
      <c r="M166" s="63"/>
      <c r="N166" s="51">
        <v>2</v>
      </c>
      <c r="O166" s="53">
        <f t="shared" si="6"/>
        <v>0</v>
      </c>
      <c r="P166" s="53"/>
      <c r="Q166" s="63"/>
      <c r="R166" s="162"/>
    </row>
    <row r="167" ht="15" customHeight="1" spans="1:18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5"/>
        <v>0</v>
      </c>
      <c r="L167" s="53"/>
      <c r="M167" s="63"/>
      <c r="N167" s="51">
        <v>2</v>
      </c>
      <c r="O167" s="53">
        <f t="shared" si="6"/>
        <v>0</v>
      </c>
      <c r="P167" s="53"/>
      <c r="Q167" s="63"/>
      <c r="R167" s="162"/>
    </row>
    <row r="168" ht="24.6" customHeight="1" spans="1:18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5"/>
        <v>0</v>
      </c>
      <c r="L168" s="53"/>
      <c r="M168" s="63"/>
      <c r="N168" s="51">
        <v>6</v>
      </c>
      <c r="O168" s="53">
        <f t="shared" si="6"/>
        <v>0</v>
      </c>
      <c r="P168" s="53"/>
      <c r="Q168" s="63"/>
      <c r="R168" s="162"/>
    </row>
    <row r="169" ht="29.25" customHeight="1" spans="1:18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5"/>
        <v>0</v>
      </c>
      <c r="L169" s="59"/>
      <c r="M169" s="59"/>
      <c r="N169" s="57"/>
      <c r="O169" s="59">
        <f t="shared" si="6"/>
        <v>0</v>
      </c>
      <c r="P169" s="59"/>
      <c r="Q169" s="59"/>
      <c r="R169" s="162"/>
    </row>
    <row r="170" ht="26.25" customHeight="1" spans="1:18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5"/>
        <v>0</v>
      </c>
      <c r="L170" s="114"/>
      <c r="M170" s="74"/>
      <c r="N170" s="51"/>
      <c r="O170" s="53">
        <f t="shared" si="6"/>
        <v>0</v>
      </c>
      <c r="P170" s="114"/>
      <c r="Q170" s="74"/>
      <c r="R170" s="162"/>
    </row>
    <row r="171" ht="15.75" customHeight="1" spans="1:18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5"/>
        <v>0</v>
      </c>
      <c r="L171" s="53"/>
      <c r="M171" s="63"/>
      <c r="N171" s="51"/>
      <c r="O171" s="53">
        <f t="shared" si="6"/>
        <v>0</v>
      </c>
      <c r="P171" s="53"/>
      <c r="Q171" s="63"/>
      <c r="R171" s="162"/>
    </row>
    <row r="172" ht="15" customHeight="1" spans="1:18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5"/>
        <v>0</v>
      </c>
      <c r="L172" s="53"/>
      <c r="M172" s="63"/>
      <c r="N172" s="51"/>
      <c r="O172" s="53">
        <f t="shared" si="6"/>
        <v>0</v>
      </c>
      <c r="P172" s="53"/>
      <c r="Q172" s="63"/>
      <c r="R172" s="162"/>
    </row>
    <row r="173" ht="15" customHeight="1" spans="1:18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5"/>
        <v>0</v>
      </c>
      <c r="L173" s="59"/>
      <c r="M173" s="59"/>
      <c r="N173" s="57"/>
      <c r="O173" s="59">
        <f t="shared" si="6"/>
        <v>0</v>
      </c>
      <c r="P173" s="59"/>
      <c r="Q173" s="59"/>
      <c r="R173" s="162"/>
    </row>
    <row r="174" ht="15" customHeight="1" spans="1:18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1</v>
      </c>
      <c r="J174" s="52">
        <v>1</v>
      </c>
      <c r="K174" s="53">
        <f t="shared" si="5"/>
        <v>0</v>
      </c>
      <c r="L174" s="53"/>
      <c r="M174" s="63"/>
      <c r="N174" s="51">
        <v>7</v>
      </c>
      <c r="O174" s="53">
        <f t="shared" si="6"/>
        <v>7189.11</v>
      </c>
      <c r="P174" s="63">
        <v>7189.11</v>
      </c>
      <c r="Q174" s="63"/>
      <c r="R174" s="162"/>
    </row>
    <row r="175" ht="15" customHeight="1" spans="1:18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5"/>
        <v>0</v>
      </c>
      <c r="L175" s="59"/>
      <c r="M175" s="59"/>
      <c r="N175" s="57">
        <v>6</v>
      </c>
      <c r="O175" s="59">
        <f t="shared" si="6"/>
        <v>0</v>
      </c>
      <c r="P175" s="59"/>
      <c r="Q175" s="59"/>
      <c r="R175" s="162"/>
    </row>
    <row r="176" ht="15" customHeight="1" spans="1:18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1</v>
      </c>
      <c r="I176" s="57"/>
      <c r="J176" s="58"/>
      <c r="K176" s="59">
        <f t="shared" si="5"/>
        <v>0</v>
      </c>
      <c r="L176" s="59"/>
      <c r="M176" s="59"/>
      <c r="N176" s="57">
        <v>3</v>
      </c>
      <c r="O176" s="59">
        <f t="shared" si="6"/>
        <v>0</v>
      </c>
      <c r="P176" s="59"/>
      <c r="Q176" s="59"/>
      <c r="R176" s="162"/>
    </row>
    <row r="177" ht="15" customHeight="1" spans="1:18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4</v>
      </c>
      <c r="I177" s="51">
        <v>2</v>
      </c>
      <c r="J177" s="52">
        <v>2</v>
      </c>
      <c r="K177" s="53">
        <f t="shared" si="5"/>
        <v>0</v>
      </c>
      <c r="L177" s="53"/>
      <c r="M177" s="63"/>
      <c r="N177" s="51">
        <v>1</v>
      </c>
      <c r="O177" s="53">
        <f t="shared" si="6"/>
        <v>896.8</v>
      </c>
      <c r="P177" s="63">
        <v>896.8</v>
      </c>
      <c r="Q177" s="63"/>
      <c r="R177" s="162"/>
    </row>
    <row r="178" s="7" customFormat="1" ht="15" customHeight="1" spans="1:18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5"/>
        <v>0</v>
      </c>
      <c r="L178" s="59"/>
      <c r="M178" s="59"/>
      <c r="N178" s="57"/>
      <c r="O178" s="59">
        <f t="shared" si="6"/>
        <v>0</v>
      </c>
      <c r="P178" s="59"/>
      <c r="Q178" s="59"/>
      <c r="R178" s="162"/>
    </row>
    <row r="179" s="7" customFormat="1" ht="15" customHeight="1" spans="1:18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2</v>
      </c>
      <c r="I179" s="57"/>
      <c r="J179" s="58"/>
      <c r="K179" s="59">
        <f t="shared" si="5"/>
        <v>0</v>
      </c>
      <c r="L179" s="59"/>
      <c r="M179" s="59"/>
      <c r="N179" s="57">
        <v>4</v>
      </c>
      <c r="O179" s="59">
        <f t="shared" si="6"/>
        <v>16496.8</v>
      </c>
      <c r="P179" s="208">
        <v>16496.8</v>
      </c>
      <c r="Q179" s="59"/>
      <c r="R179" s="162"/>
    </row>
    <row r="180" s="7" customFormat="1" ht="15" customHeight="1" spans="1:18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4</v>
      </c>
      <c r="I180" s="57"/>
      <c r="J180" s="58"/>
      <c r="K180" s="59">
        <f t="shared" si="5"/>
        <v>0</v>
      </c>
      <c r="L180" s="59"/>
      <c r="M180" s="59"/>
      <c r="N180" s="57">
        <v>2</v>
      </c>
      <c r="O180" s="59">
        <f t="shared" si="6"/>
        <v>0</v>
      </c>
      <c r="P180" s="59"/>
      <c r="Q180" s="59"/>
      <c r="R180" s="162"/>
    </row>
    <row r="181" s="7" customFormat="1" ht="15" customHeight="1" spans="1:18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7</v>
      </c>
      <c r="I181" s="57"/>
      <c r="J181" s="58"/>
      <c r="K181" s="59">
        <f t="shared" si="5"/>
        <v>0</v>
      </c>
      <c r="L181" s="59"/>
      <c r="M181" s="59"/>
      <c r="N181" s="57">
        <v>3</v>
      </c>
      <c r="O181" s="59">
        <f t="shared" si="6"/>
        <v>0</v>
      </c>
      <c r="P181" s="59"/>
      <c r="Q181" s="59"/>
      <c r="R181" s="162"/>
    </row>
    <row r="182" ht="24.75" customHeight="1" spans="1:18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5"/>
        <v>0</v>
      </c>
      <c r="L182" s="53"/>
      <c r="M182" s="63"/>
      <c r="N182" s="51">
        <v>1</v>
      </c>
      <c r="O182" s="53">
        <f t="shared" si="6"/>
        <v>0</v>
      </c>
      <c r="P182" s="53"/>
      <c r="Q182" s="63"/>
      <c r="R182" s="162"/>
    </row>
    <row r="183" ht="24.75" customHeight="1" spans="1:18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5</v>
      </c>
      <c r="I183" s="51">
        <v>2</v>
      </c>
      <c r="J183" s="52">
        <v>3</v>
      </c>
      <c r="K183" s="53">
        <f t="shared" si="5"/>
        <v>0</v>
      </c>
      <c r="L183" s="53"/>
      <c r="M183" s="63"/>
      <c r="N183" s="51">
        <v>1</v>
      </c>
      <c r="O183" s="53">
        <f t="shared" si="6"/>
        <v>0</v>
      </c>
      <c r="P183" s="53"/>
      <c r="Q183" s="63"/>
      <c r="R183" s="162"/>
    </row>
    <row r="184" s="7" customFormat="1" ht="24.75" customHeight="1" spans="1:18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5"/>
        <v>0</v>
      </c>
      <c r="L184" s="59"/>
      <c r="M184" s="59"/>
      <c r="N184" s="57"/>
      <c r="O184" s="59">
        <f t="shared" si="6"/>
        <v>0</v>
      </c>
      <c r="P184" s="59"/>
      <c r="Q184" s="59"/>
      <c r="R184" s="162"/>
    </row>
    <row r="185" s="9" customFormat="1" ht="38.45" customHeight="1" spans="1:25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5"/>
        <v>0</v>
      </c>
      <c r="L185" s="53"/>
      <c r="M185" s="63"/>
      <c r="N185" s="51"/>
      <c r="O185" s="53">
        <f t="shared" si="6"/>
        <v>0</v>
      </c>
      <c r="P185" s="53"/>
      <c r="Q185" s="63"/>
      <c r="R185" s="162"/>
      <c r="S185" s="7"/>
      <c r="T185" s="7"/>
      <c r="U185" s="7"/>
      <c r="V185" s="7"/>
      <c r="W185" s="7"/>
      <c r="X185" s="7"/>
      <c r="Y185" s="7"/>
    </row>
    <row r="186" s="9" customFormat="1" ht="38.45" customHeight="1" spans="1:25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5"/>
        <v>0</v>
      </c>
      <c r="L186" s="53"/>
      <c r="M186" s="63"/>
      <c r="N186" s="51"/>
      <c r="O186" s="53">
        <f t="shared" si="6"/>
        <v>0</v>
      </c>
      <c r="P186" s="53"/>
      <c r="Q186" s="63"/>
      <c r="R186" s="162"/>
      <c r="S186" s="7"/>
      <c r="T186" s="7"/>
      <c r="U186" s="7"/>
      <c r="V186" s="7"/>
      <c r="W186" s="7"/>
      <c r="X186" s="7"/>
      <c r="Y186" s="7"/>
    </row>
    <row r="187" s="7" customFormat="1" ht="15.75" customHeight="1" spans="1:18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3</v>
      </c>
      <c r="I187" s="57"/>
      <c r="J187" s="58"/>
      <c r="K187" s="59">
        <f t="shared" si="5"/>
        <v>0</v>
      </c>
      <c r="L187" s="59"/>
      <c r="M187" s="59"/>
      <c r="N187" s="57">
        <v>2</v>
      </c>
      <c r="O187" s="59">
        <f t="shared" si="6"/>
        <v>0</v>
      </c>
      <c r="P187" s="59"/>
      <c r="Q187" s="59"/>
      <c r="R187" s="162"/>
    </row>
    <row r="188" s="7" customFormat="1" ht="15.75" customHeight="1" spans="1:18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2</v>
      </c>
      <c r="I188" s="57"/>
      <c r="J188" s="58"/>
      <c r="K188" s="59">
        <f t="shared" si="5"/>
        <v>0</v>
      </c>
      <c r="L188" s="59"/>
      <c r="M188" s="59"/>
      <c r="N188" s="57"/>
      <c r="O188" s="59">
        <f t="shared" si="6"/>
        <v>0</v>
      </c>
      <c r="P188" s="59"/>
      <c r="Q188" s="59"/>
      <c r="R188" s="162"/>
    </row>
    <row r="189" ht="16.5" customHeight="1" spans="1:18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10</v>
      </c>
      <c r="I189" s="51">
        <v>4</v>
      </c>
      <c r="J189" s="52">
        <v>4</v>
      </c>
      <c r="K189" s="53">
        <f t="shared" si="5"/>
        <v>0</v>
      </c>
      <c r="L189" s="53"/>
      <c r="M189" s="63"/>
      <c r="N189" s="51">
        <v>3</v>
      </c>
      <c r="O189" s="53">
        <f t="shared" si="6"/>
        <v>0</v>
      </c>
      <c r="P189" s="53"/>
      <c r="Q189" s="63"/>
      <c r="R189" s="162"/>
    </row>
    <row r="190" s="7" customFormat="1" ht="16.5" customHeight="1" spans="1:18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7</v>
      </c>
      <c r="I190" s="57">
        <v>1</v>
      </c>
      <c r="J190" s="58">
        <v>1</v>
      </c>
      <c r="K190" s="59">
        <f t="shared" si="5"/>
        <v>0</v>
      </c>
      <c r="L190" s="59"/>
      <c r="M190" s="59"/>
      <c r="N190" s="57">
        <v>5</v>
      </c>
      <c r="O190" s="59">
        <f t="shared" si="6"/>
        <v>0</v>
      </c>
      <c r="P190" s="59"/>
      <c r="Q190" s="59"/>
      <c r="R190" s="162"/>
    </row>
    <row r="191" s="9" customFormat="1" ht="16.5" customHeight="1" spans="1:25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17</v>
      </c>
      <c r="I191" s="51">
        <v>12</v>
      </c>
      <c r="J191" s="52">
        <v>12</v>
      </c>
      <c r="K191" s="53">
        <f t="shared" si="5"/>
        <v>0</v>
      </c>
      <c r="L191" s="53"/>
      <c r="M191" s="63"/>
      <c r="N191" s="51">
        <v>13</v>
      </c>
      <c r="O191" s="53">
        <f t="shared" si="6"/>
        <v>5239.89</v>
      </c>
      <c r="P191" s="53">
        <v>5239.89</v>
      </c>
      <c r="Q191" s="63"/>
      <c r="R191" s="162"/>
      <c r="S191" s="7"/>
      <c r="T191" s="7"/>
      <c r="U191" s="7"/>
      <c r="V191" s="7"/>
      <c r="W191" s="7"/>
      <c r="X191" s="7"/>
      <c r="Y191" s="7"/>
    </row>
    <row r="192" s="9" customFormat="1" ht="16.5" customHeight="1" spans="1:25">
      <c r="A192" s="121"/>
      <c r="B192" s="120" t="s">
        <v>179</v>
      </c>
      <c r="C192" s="121" t="s">
        <v>21</v>
      </c>
      <c r="D192" s="120"/>
      <c r="E192" s="120" t="s">
        <v>22</v>
      </c>
      <c r="F192" s="120" t="s">
        <v>252</v>
      </c>
      <c r="G192" s="120" t="s">
        <v>26</v>
      </c>
      <c r="H192" s="183">
        <v>7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162"/>
      <c r="S192" s="7"/>
      <c r="T192" s="7"/>
      <c r="U192" s="7"/>
      <c r="V192" s="7"/>
      <c r="W192" s="7"/>
      <c r="X192" s="7"/>
      <c r="Y192" s="7"/>
    </row>
    <row r="193" ht="23.45" customHeight="1" spans="1:18">
      <c r="A193" s="40">
        <v>99</v>
      </c>
      <c r="B193" s="39" t="s">
        <v>181</v>
      </c>
      <c r="C193" s="40" t="s">
        <v>54</v>
      </c>
      <c r="D193" s="39" t="s">
        <v>182</v>
      </c>
      <c r="E193" s="39" t="s">
        <v>39</v>
      </c>
      <c r="F193" s="34" t="s">
        <v>313</v>
      </c>
      <c r="G193" s="39" t="s">
        <v>24</v>
      </c>
      <c r="H193" s="2">
        <v>12</v>
      </c>
      <c r="I193" s="51">
        <v>8</v>
      </c>
      <c r="J193" s="52">
        <v>8</v>
      </c>
      <c r="K193" s="53">
        <f t="shared" si="5"/>
        <v>0</v>
      </c>
      <c r="L193" s="53"/>
      <c r="M193" s="63"/>
      <c r="N193" s="51">
        <v>5</v>
      </c>
      <c r="O193" s="53">
        <f t="shared" si="6"/>
        <v>31769.11</v>
      </c>
      <c r="P193" s="63">
        <v>31769.11</v>
      </c>
      <c r="Q193" s="63"/>
      <c r="R193" s="162"/>
    </row>
    <row r="194" ht="27" customHeight="1" spans="1:18">
      <c r="A194" s="105"/>
      <c r="B194" s="106" t="s">
        <v>181</v>
      </c>
      <c r="C194" s="105" t="s">
        <v>54</v>
      </c>
      <c r="D194" s="106" t="s">
        <v>182</v>
      </c>
      <c r="E194" s="106" t="s">
        <v>39</v>
      </c>
      <c r="F194" s="106" t="s">
        <v>253</v>
      </c>
      <c r="G194" s="106" t="s">
        <v>26</v>
      </c>
      <c r="H194" s="105">
        <v>17</v>
      </c>
      <c r="I194" s="57">
        <v>5</v>
      </c>
      <c r="J194" s="64">
        <v>5</v>
      </c>
      <c r="K194" s="59">
        <f t="shared" si="5"/>
        <v>0</v>
      </c>
      <c r="L194" s="59"/>
      <c r="M194" s="59"/>
      <c r="N194" s="57">
        <v>12</v>
      </c>
      <c r="O194" s="59">
        <f t="shared" si="6"/>
        <v>5570.9</v>
      </c>
      <c r="P194" s="59">
        <v>5570.9</v>
      </c>
      <c r="Q194" s="59"/>
      <c r="R194" s="162"/>
    </row>
    <row r="195" ht="27.75" customHeight="1" spans="1:18">
      <c r="A195" s="33">
        <v>100</v>
      </c>
      <c r="B195" s="34" t="s">
        <v>183</v>
      </c>
      <c r="C195" s="33" t="s">
        <v>21</v>
      </c>
      <c r="D195" s="34"/>
      <c r="E195" s="34" t="s">
        <v>184</v>
      </c>
      <c r="F195" s="34" t="s">
        <v>23</v>
      </c>
      <c r="G195" s="34" t="s">
        <v>24</v>
      </c>
      <c r="H195" s="2">
        <v>0</v>
      </c>
      <c r="I195" s="51"/>
      <c r="J195" s="52"/>
      <c r="K195" s="53">
        <f t="shared" si="5"/>
        <v>0</v>
      </c>
      <c r="L195" s="53"/>
      <c r="M195" s="63"/>
      <c r="N195" s="51">
        <v>1</v>
      </c>
      <c r="O195" s="53">
        <f t="shared" si="6"/>
        <v>0</v>
      </c>
      <c r="P195" s="53"/>
      <c r="Q195" s="63"/>
      <c r="R195" s="162"/>
    </row>
    <row r="196" ht="16.5" customHeight="1" spans="1:18">
      <c r="A196" s="30"/>
      <c r="B196" s="31" t="s">
        <v>183</v>
      </c>
      <c r="C196" s="30" t="s">
        <v>21</v>
      </c>
      <c r="D196" s="31"/>
      <c r="E196" s="31" t="s">
        <v>184</v>
      </c>
      <c r="F196" s="31" t="s">
        <v>23</v>
      </c>
      <c r="G196" s="31" t="s">
        <v>32</v>
      </c>
      <c r="H196" s="105">
        <v>0</v>
      </c>
      <c r="I196" s="57"/>
      <c r="J196" s="58"/>
      <c r="K196" s="59">
        <f t="shared" si="5"/>
        <v>0</v>
      </c>
      <c r="L196" s="59"/>
      <c r="M196" s="59"/>
      <c r="N196" s="57"/>
      <c r="O196" s="59">
        <f t="shared" si="6"/>
        <v>0</v>
      </c>
      <c r="P196" s="59"/>
      <c r="Q196" s="59"/>
      <c r="R196" s="162"/>
    </row>
    <row r="197" ht="16.5" customHeight="1" spans="1:18">
      <c r="A197" s="30">
        <v>101</v>
      </c>
      <c r="B197" s="31" t="s">
        <v>185</v>
      </c>
      <c r="C197" s="30" t="s">
        <v>21</v>
      </c>
      <c r="D197" s="31"/>
      <c r="E197" s="31" t="s">
        <v>22</v>
      </c>
      <c r="F197" s="31" t="s">
        <v>254</v>
      </c>
      <c r="G197" s="31" t="s">
        <v>26</v>
      </c>
      <c r="H197" s="105">
        <v>12</v>
      </c>
      <c r="I197" s="57">
        <v>1</v>
      </c>
      <c r="J197" s="58">
        <v>1</v>
      </c>
      <c r="K197" s="59">
        <f t="shared" si="5"/>
        <v>0</v>
      </c>
      <c r="L197" s="59"/>
      <c r="M197" s="59"/>
      <c r="N197" s="57">
        <v>3</v>
      </c>
      <c r="O197" s="59">
        <f t="shared" si="6"/>
        <v>0</v>
      </c>
      <c r="P197" s="59"/>
      <c r="Q197" s="59"/>
      <c r="R197" s="162"/>
    </row>
    <row r="198" ht="16.5" customHeight="1" spans="1:18">
      <c r="A198" s="1">
        <v>102</v>
      </c>
      <c r="B198" s="28" t="s">
        <v>186</v>
      </c>
      <c r="C198" s="1" t="s">
        <v>21</v>
      </c>
      <c r="D198" s="28"/>
      <c r="E198" s="28" t="s">
        <v>39</v>
      </c>
      <c r="F198" s="28" t="s">
        <v>29</v>
      </c>
      <c r="G198" s="28" t="s">
        <v>24</v>
      </c>
      <c r="H198" s="2">
        <v>0</v>
      </c>
      <c r="I198" s="51"/>
      <c r="J198" s="52"/>
      <c r="K198" s="53">
        <f t="shared" si="5"/>
        <v>0</v>
      </c>
      <c r="L198" s="53"/>
      <c r="M198" s="63"/>
      <c r="N198" s="51"/>
      <c r="O198" s="53">
        <f t="shared" si="6"/>
        <v>0</v>
      </c>
      <c r="P198" s="53"/>
      <c r="Q198" s="63"/>
      <c r="R198" s="162"/>
    </row>
    <row r="199" ht="18.75" customHeight="1" spans="1:18">
      <c r="A199" s="30"/>
      <c r="B199" s="31" t="s">
        <v>186</v>
      </c>
      <c r="C199" s="30" t="s">
        <v>21</v>
      </c>
      <c r="D199" s="31"/>
      <c r="E199" s="31" t="s">
        <v>39</v>
      </c>
      <c r="F199" s="31" t="s">
        <v>255</v>
      </c>
      <c r="G199" s="31" t="s">
        <v>26</v>
      </c>
      <c r="H199" s="105">
        <v>12</v>
      </c>
      <c r="I199" s="57">
        <v>1</v>
      </c>
      <c r="J199" s="58">
        <v>1</v>
      </c>
      <c r="K199" s="59">
        <f t="shared" si="5"/>
        <v>0</v>
      </c>
      <c r="L199" s="59"/>
      <c r="M199" s="59"/>
      <c r="N199" s="57">
        <v>6</v>
      </c>
      <c r="O199" s="59">
        <f t="shared" si="6"/>
        <v>0</v>
      </c>
      <c r="P199" s="59"/>
      <c r="Q199" s="59"/>
      <c r="R199" s="162"/>
    </row>
    <row r="200" ht="20.25" customHeight="1" spans="1:18">
      <c r="A200" s="33">
        <v>103</v>
      </c>
      <c r="B200" s="34" t="s">
        <v>187</v>
      </c>
      <c r="C200" s="33" t="s">
        <v>21</v>
      </c>
      <c r="D200" s="34"/>
      <c r="E200" s="34" t="s">
        <v>63</v>
      </c>
      <c r="F200" s="34" t="s">
        <v>314</v>
      </c>
      <c r="G200" s="34" t="s">
        <v>24</v>
      </c>
      <c r="H200" s="2">
        <v>5</v>
      </c>
      <c r="I200" s="51">
        <v>2</v>
      </c>
      <c r="J200" s="52">
        <v>2</v>
      </c>
      <c r="K200" s="53">
        <f t="shared" si="5"/>
        <v>0</v>
      </c>
      <c r="L200" s="53"/>
      <c r="M200" s="63"/>
      <c r="N200" s="51">
        <v>3</v>
      </c>
      <c r="O200" s="53">
        <f t="shared" si="6"/>
        <v>0</v>
      </c>
      <c r="P200" s="53"/>
      <c r="Q200" s="63"/>
      <c r="R200" s="162"/>
    </row>
    <row r="201" ht="16.9" customHeight="1" spans="1:18">
      <c r="A201" s="30"/>
      <c r="B201" s="31" t="s">
        <v>188</v>
      </c>
      <c r="C201" s="30" t="s">
        <v>21</v>
      </c>
      <c r="D201" s="31"/>
      <c r="E201" s="36" t="s">
        <v>63</v>
      </c>
      <c r="F201" s="37" t="s">
        <v>256</v>
      </c>
      <c r="G201" s="31" t="s">
        <v>32</v>
      </c>
      <c r="H201" s="105">
        <v>3</v>
      </c>
      <c r="I201" s="57"/>
      <c r="J201" s="58"/>
      <c r="K201" s="59">
        <f t="shared" si="5"/>
        <v>0</v>
      </c>
      <c r="L201" s="59"/>
      <c r="M201" s="59"/>
      <c r="N201" s="57">
        <v>2</v>
      </c>
      <c r="O201" s="59">
        <f t="shared" si="6"/>
        <v>0</v>
      </c>
      <c r="P201" s="59"/>
      <c r="Q201" s="59"/>
      <c r="R201" s="162"/>
    </row>
    <row r="202" ht="16.9" customHeight="1" spans="1:18">
      <c r="A202" s="1">
        <v>104</v>
      </c>
      <c r="B202" s="28" t="s">
        <v>189</v>
      </c>
      <c r="C202" s="1" t="s">
        <v>21</v>
      </c>
      <c r="D202" s="28"/>
      <c r="E202" s="28" t="s">
        <v>39</v>
      </c>
      <c r="F202" s="34" t="s">
        <v>315</v>
      </c>
      <c r="G202" s="28" t="s">
        <v>24</v>
      </c>
      <c r="H202" s="2">
        <v>10</v>
      </c>
      <c r="I202" s="51">
        <v>6</v>
      </c>
      <c r="J202" s="52">
        <v>6</v>
      </c>
      <c r="K202" s="53">
        <f t="shared" si="5"/>
        <v>0</v>
      </c>
      <c r="L202" s="53"/>
      <c r="M202" s="63"/>
      <c r="N202" s="51">
        <v>1</v>
      </c>
      <c r="O202" s="53">
        <f t="shared" si="6"/>
        <v>4022.59</v>
      </c>
      <c r="P202" s="63">
        <v>4022.59</v>
      </c>
      <c r="Q202" s="63"/>
      <c r="R202" s="162"/>
    </row>
    <row r="203" ht="16.9" customHeight="1" spans="1:18">
      <c r="A203" s="30"/>
      <c r="B203" s="31" t="s">
        <v>189</v>
      </c>
      <c r="C203" s="30" t="s">
        <v>21</v>
      </c>
      <c r="D203" s="31"/>
      <c r="E203" s="31" t="s">
        <v>39</v>
      </c>
      <c r="F203" s="31" t="s">
        <v>257</v>
      </c>
      <c r="G203" s="31" t="s">
        <v>26</v>
      </c>
      <c r="H203" s="105">
        <v>6</v>
      </c>
      <c r="I203" s="57"/>
      <c r="J203" s="58"/>
      <c r="K203" s="59">
        <f t="shared" si="5"/>
        <v>0</v>
      </c>
      <c r="L203" s="59"/>
      <c r="M203" s="59"/>
      <c r="N203" s="57">
        <v>1</v>
      </c>
      <c r="O203" s="59">
        <f t="shared" si="6"/>
        <v>0</v>
      </c>
      <c r="P203" s="59"/>
      <c r="Q203" s="59"/>
      <c r="R203" s="162"/>
    </row>
    <row r="204" ht="16.9" customHeight="1" spans="1:18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23</v>
      </c>
      <c r="G204" s="31" t="s">
        <v>44</v>
      </c>
      <c r="H204" s="105">
        <v>0</v>
      </c>
      <c r="I204" s="57"/>
      <c r="J204" s="58"/>
      <c r="K204" s="59">
        <f t="shared" si="5"/>
        <v>0</v>
      </c>
      <c r="L204" s="59"/>
      <c r="M204" s="59"/>
      <c r="N204" s="57"/>
      <c r="O204" s="59">
        <f t="shared" si="6"/>
        <v>0</v>
      </c>
      <c r="P204" s="59"/>
      <c r="Q204" s="59"/>
      <c r="R204" s="162"/>
    </row>
    <row r="205" ht="24.6" customHeight="1" spans="1:18">
      <c r="A205" s="2">
        <v>105</v>
      </c>
      <c r="B205" s="122" t="s">
        <v>190</v>
      </c>
      <c r="C205" s="2" t="s">
        <v>54</v>
      </c>
      <c r="D205" s="122" t="s">
        <v>182</v>
      </c>
      <c r="E205" s="122" t="s">
        <v>39</v>
      </c>
      <c r="F205" s="122"/>
      <c r="G205" s="122" t="s">
        <v>24</v>
      </c>
      <c r="H205" s="2">
        <v>0</v>
      </c>
      <c r="I205" s="51"/>
      <c r="J205" s="52"/>
      <c r="K205" s="53">
        <f t="shared" si="5"/>
        <v>0</v>
      </c>
      <c r="L205" s="53"/>
      <c r="M205" s="63"/>
      <c r="N205" s="51"/>
      <c r="O205" s="53">
        <f t="shared" si="6"/>
        <v>0</v>
      </c>
      <c r="P205" s="53"/>
      <c r="Q205" s="63"/>
      <c r="R205" s="162"/>
    </row>
    <row r="206" ht="32.25" customHeight="1" spans="1:18">
      <c r="A206" s="105"/>
      <c r="B206" s="106" t="s">
        <v>190</v>
      </c>
      <c r="C206" s="105" t="s">
        <v>54</v>
      </c>
      <c r="D206" s="106" t="s">
        <v>182</v>
      </c>
      <c r="E206" s="106" t="s">
        <v>39</v>
      </c>
      <c r="F206" s="106" t="s">
        <v>31</v>
      </c>
      <c r="G206" s="106" t="s">
        <v>26</v>
      </c>
      <c r="H206" s="105">
        <v>0</v>
      </c>
      <c r="I206" s="57"/>
      <c r="J206" s="64"/>
      <c r="K206" s="59">
        <f t="shared" si="5"/>
        <v>0</v>
      </c>
      <c r="L206" s="59"/>
      <c r="M206" s="59"/>
      <c r="N206" s="57"/>
      <c r="O206" s="59">
        <f t="shared" si="6"/>
        <v>0</v>
      </c>
      <c r="P206" s="59"/>
      <c r="Q206" s="59"/>
      <c r="R206" s="162"/>
    </row>
    <row r="207" ht="34.9" customHeight="1" spans="1:18">
      <c r="A207" s="40">
        <v>106</v>
      </c>
      <c r="B207" s="39" t="s">
        <v>191</v>
      </c>
      <c r="C207" s="40" t="s">
        <v>54</v>
      </c>
      <c r="D207" s="39" t="s">
        <v>192</v>
      </c>
      <c r="E207" s="39" t="s">
        <v>39</v>
      </c>
      <c r="F207" s="34" t="s">
        <v>316</v>
      </c>
      <c r="G207" s="39" t="s">
        <v>24</v>
      </c>
      <c r="H207" s="2">
        <v>12</v>
      </c>
      <c r="I207" s="51">
        <v>8</v>
      </c>
      <c r="J207" s="65">
        <v>8</v>
      </c>
      <c r="K207" s="53">
        <f t="shared" si="5"/>
        <v>0</v>
      </c>
      <c r="L207" s="53"/>
      <c r="M207" s="63"/>
      <c r="N207" s="51">
        <v>5</v>
      </c>
      <c r="O207" s="53">
        <f t="shared" si="6"/>
        <v>12250.57</v>
      </c>
      <c r="P207" s="53">
        <v>12250.57</v>
      </c>
      <c r="Q207" s="63"/>
      <c r="R207" s="162"/>
    </row>
    <row r="208" ht="34.9" customHeight="1" spans="1:18">
      <c r="A208" s="40">
        <v>107</v>
      </c>
      <c r="B208" s="39" t="s">
        <v>336</v>
      </c>
      <c r="C208" s="40" t="s">
        <v>21</v>
      </c>
      <c r="D208" s="39"/>
      <c r="E208" s="39" t="s">
        <v>39</v>
      </c>
      <c r="F208" s="34" t="s">
        <v>337</v>
      </c>
      <c r="G208" s="39" t="s">
        <v>24</v>
      </c>
      <c r="H208" s="2">
        <v>0</v>
      </c>
      <c r="I208" s="51"/>
      <c r="J208" s="65"/>
      <c r="K208" s="53">
        <f t="shared" si="5"/>
        <v>0</v>
      </c>
      <c r="L208" s="53"/>
      <c r="M208" s="63"/>
      <c r="N208" s="51"/>
      <c r="O208" s="53">
        <f t="shared" si="6"/>
        <v>0</v>
      </c>
      <c r="P208" s="53"/>
      <c r="Q208" s="63"/>
      <c r="R208" s="162"/>
    </row>
    <row r="209" ht="28.5" customHeight="1" spans="1:38">
      <c r="A209" s="40">
        <v>108</v>
      </c>
      <c r="B209" s="39" t="s">
        <v>193</v>
      </c>
      <c r="C209" s="40" t="s">
        <v>21</v>
      </c>
      <c r="D209" s="39"/>
      <c r="E209" s="39" t="s">
        <v>39</v>
      </c>
      <c r="F209" s="34" t="s">
        <v>23</v>
      </c>
      <c r="G209" s="39" t="s">
        <v>24</v>
      </c>
      <c r="H209" s="2">
        <v>0</v>
      </c>
      <c r="I209" s="51"/>
      <c r="J209" s="65"/>
      <c r="K209" s="53">
        <f t="shared" si="5"/>
        <v>0</v>
      </c>
      <c r="L209" s="53"/>
      <c r="M209" s="63"/>
      <c r="N209" s="51"/>
      <c r="O209" s="53">
        <f t="shared" si="6"/>
        <v>0</v>
      </c>
      <c r="P209" s="53"/>
      <c r="Q209" s="63"/>
      <c r="AL209" s="12"/>
    </row>
    <row r="210" ht="19.5" customHeight="1" spans="1:38">
      <c r="A210" s="40">
        <v>109</v>
      </c>
      <c r="B210" s="39" t="s">
        <v>194</v>
      </c>
      <c r="C210" s="40" t="s">
        <v>21</v>
      </c>
      <c r="D210" s="39"/>
      <c r="E210" s="39" t="s">
        <v>63</v>
      </c>
      <c r="F210" s="34" t="s">
        <v>317</v>
      </c>
      <c r="G210" s="39" t="s">
        <v>24</v>
      </c>
      <c r="H210" s="2">
        <v>6</v>
      </c>
      <c r="I210" s="51">
        <v>2</v>
      </c>
      <c r="J210" s="65">
        <v>2</v>
      </c>
      <c r="K210" s="53">
        <f t="shared" si="5"/>
        <v>0</v>
      </c>
      <c r="L210" s="53"/>
      <c r="M210" s="63"/>
      <c r="N210" s="51">
        <v>6</v>
      </c>
      <c r="O210" s="53">
        <f t="shared" si="6"/>
        <v>3252.38</v>
      </c>
      <c r="P210" s="63">
        <v>3252.38</v>
      </c>
      <c r="Q210" s="63"/>
      <c r="AL210" s="12"/>
    </row>
    <row r="211" s="7" customFormat="1" ht="30.6" customHeight="1" spans="1:17">
      <c r="A211" s="30"/>
      <c r="B211" s="31" t="s">
        <v>194</v>
      </c>
      <c r="C211" s="30" t="s">
        <v>21</v>
      </c>
      <c r="D211" s="31"/>
      <c r="E211" s="31" t="s">
        <v>63</v>
      </c>
      <c r="F211" s="31" t="s">
        <v>195</v>
      </c>
      <c r="G211" s="31" t="s">
        <v>44</v>
      </c>
      <c r="H211" s="105">
        <v>0</v>
      </c>
      <c r="I211" s="57"/>
      <c r="J211" s="64"/>
      <c r="K211" s="59">
        <f t="shared" si="5"/>
        <v>0</v>
      </c>
      <c r="L211" s="59"/>
      <c r="M211" s="59"/>
      <c r="N211" s="57"/>
      <c r="O211" s="59">
        <f t="shared" si="6"/>
        <v>0</v>
      </c>
      <c r="P211" s="59"/>
      <c r="Q211" s="59"/>
    </row>
    <row r="212" s="7" customFormat="1" ht="27" customHeight="1" spans="1:17">
      <c r="A212" s="30"/>
      <c r="B212" s="31" t="s">
        <v>194</v>
      </c>
      <c r="C212" s="30" t="s">
        <v>21</v>
      </c>
      <c r="D212" s="31"/>
      <c r="E212" s="31" t="s">
        <v>63</v>
      </c>
      <c r="F212" s="31" t="s">
        <v>23</v>
      </c>
      <c r="G212" s="31" t="s">
        <v>32</v>
      </c>
      <c r="H212" s="105">
        <v>0</v>
      </c>
      <c r="I212" s="57"/>
      <c r="J212" s="58"/>
      <c r="K212" s="59">
        <f t="shared" si="5"/>
        <v>0</v>
      </c>
      <c r="L212" s="59"/>
      <c r="M212" s="59"/>
      <c r="N212" s="57"/>
      <c r="O212" s="59">
        <f t="shared" si="6"/>
        <v>0</v>
      </c>
      <c r="P212" s="59"/>
      <c r="Q212" s="59"/>
    </row>
    <row r="213" s="7" customFormat="1" ht="27" customHeight="1" spans="1:17">
      <c r="A213" s="123">
        <v>110</v>
      </c>
      <c r="B213" s="124" t="s">
        <v>196</v>
      </c>
      <c r="C213" s="123" t="s">
        <v>21</v>
      </c>
      <c r="D213" s="124"/>
      <c r="E213" s="124" t="s">
        <v>78</v>
      </c>
      <c r="F213" s="34" t="s">
        <v>318</v>
      </c>
      <c r="G213" s="124" t="s">
        <v>24</v>
      </c>
      <c r="H213" s="5">
        <v>7</v>
      </c>
      <c r="I213" s="145">
        <v>3</v>
      </c>
      <c r="J213" s="146">
        <v>3</v>
      </c>
      <c r="K213" s="53">
        <f t="shared" si="5"/>
        <v>0</v>
      </c>
      <c r="L213" s="114"/>
      <c r="M213" s="114"/>
      <c r="N213" s="145">
        <v>1</v>
      </c>
      <c r="O213" s="53">
        <f t="shared" si="6"/>
        <v>0</v>
      </c>
      <c r="P213" s="114"/>
      <c r="Q213" s="114"/>
    </row>
    <row r="214" s="7" customFormat="1" ht="27" customHeight="1" spans="1:17">
      <c r="A214" s="125"/>
      <c r="B214" s="126" t="s">
        <v>197</v>
      </c>
      <c r="C214" s="125" t="s">
        <v>21</v>
      </c>
      <c r="D214" s="126"/>
      <c r="E214" s="126" t="s">
        <v>78</v>
      </c>
      <c r="F214" s="126" t="s">
        <v>29</v>
      </c>
      <c r="G214" s="126" t="s">
        <v>26</v>
      </c>
      <c r="H214" s="176">
        <v>0</v>
      </c>
      <c r="I214" s="148"/>
      <c r="J214" s="149"/>
      <c r="K214" s="59">
        <f t="shared" si="5"/>
        <v>0</v>
      </c>
      <c r="L214" s="150"/>
      <c r="M214" s="150"/>
      <c r="N214" s="148"/>
      <c r="O214" s="93">
        <f t="shared" si="6"/>
        <v>0</v>
      </c>
      <c r="P214" s="150"/>
      <c r="Q214" s="150"/>
    </row>
    <row r="215" s="7" customFormat="1" ht="27" customHeight="1" spans="1:17">
      <c r="A215" s="128"/>
      <c r="B215" s="129" t="s">
        <v>197</v>
      </c>
      <c r="C215" s="128" t="s">
        <v>21</v>
      </c>
      <c r="D215" s="129"/>
      <c r="E215" s="129" t="s">
        <v>258</v>
      </c>
      <c r="F215" s="129" t="s">
        <v>259</v>
      </c>
      <c r="G215" s="129" t="s">
        <v>44</v>
      </c>
      <c r="H215" s="184">
        <v>9</v>
      </c>
      <c r="I215" s="151"/>
      <c r="J215" s="205"/>
      <c r="K215" s="59">
        <f t="shared" si="5"/>
        <v>0</v>
      </c>
      <c r="L215" s="153"/>
      <c r="M215" s="153"/>
      <c r="N215" s="151">
        <v>4</v>
      </c>
      <c r="O215" s="93">
        <f>P215+Q215</f>
        <v>0</v>
      </c>
      <c r="P215" s="153"/>
      <c r="Q215" s="153"/>
    </row>
    <row r="216" s="8" customFormat="1" ht="27" customHeight="1" spans="1:43">
      <c r="A216" s="123">
        <v>111</v>
      </c>
      <c r="B216" s="124" t="s">
        <v>198</v>
      </c>
      <c r="C216" s="123" t="s">
        <v>21</v>
      </c>
      <c r="D216" s="124"/>
      <c r="E216" s="124" t="s">
        <v>58</v>
      </c>
      <c r="F216" s="34" t="s">
        <v>319</v>
      </c>
      <c r="G216" s="124" t="s">
        <v>24</v>
      </c>
      <c r="H216" s="5">
        <v>6</v>
      </c>
      <c r="I216" s="145">
        <v>2</v>
      </c>
      <c r="J216" s="154">
        <v>2</v>
      </c>
      <c r="K216" s="53">
        <f>L216+M216</f>
        <v>0</v>
      </c>
      <c r="L216" s="114"/>
      <c r="M216" s="74"/>
      <c r="N216" s="145">
        <v>1</v>
      </c>
      <c r="O216" s="53">
        <f>P216+Q216</f>
        <v>0</v>
      </c>
      <c r="P216" s="114"/>
      <c r="Q216" s="74"/>
      <c r="R216" s="7"/>
      <c r="S216" s="7"/>
      <c r="T216" s="7"/>
      <c r="U216" s="7"/>
      <c r="V216" s="7"/>
      <c r="W216" s="7"/>
      <c r="X216" s="7"/>
      <c r="Y216" s="7"/>
      <c r="AL216" s="12"/>
      <c r="AM216" s="12"/>
      <c r="AN216" s="12"/>
      <c r="AO216" s="12"/>
      <c r="AP216" s="12"/>
      <c r="AQ216" s="12"/>
    </row>
    <row r="217" s="7" customFormat="1" ht="27" customHeight="1" spans="1:17">
      <c r="A217" s="128"/>
      <c r="B217" s="31" t="s">
        <v>198</v>
      </c>
      <c r="C217" s="30" t="s">
        <v>21</v>
      </c>
      <c r="D217" s="31"/>
      <c r="E217" s="31" t="s">
        <v>58</v>
      </c>
      <c r="F217" s="31" t="s">
        <v>23</v>
      </c>
      <c r="G217" s="31" t="s">
        <v>44</v>
      </c>
      <c r="H217" s="105">
        <v>0</v>
      </c>
      <c r="I217" s="57"/>
      <c r="J217" s="58"/>
      <c r="K217" s="59">
        <f>L217+M217</f>
        <v>0</v>
      </c>
      <c r="L217" s="59"/>
      <c r="M217" s="59"/>
      <c r="N217" s="57"/>
      <c r="O217" s="59">
        <f>P217+Q217</f>
        <v>0</v>
      </c>
      <c r="P217" s="59"/>
      <c r="Q217" s="59"/>
    </row>
    <row r="218" s="7" customFormat="1" ht="18.75" customHeight="1" spans="1:18">
      <c r="A218" s="131"/>
      <c r="B218" s="132" t="s">
        <v>198</v>
      </c>
      <c r="C218" s="133" t="s">
        <v>21</v>
      </c>
      <c r="D218" s="132"/>
      <c r="E218" s="132" t="s">
        <v>76</v>
      </c>
      <c r="F218" s="37" t="s">
        <v>323</v>
      </c>
      <c r="G218" s="132" t="s">
        <v>32</v>
      </c>
      <c r="H218" s="185">
        <v>9</v>
      </c>
      <c r="I218" s="155">
        <v>1</v>
      </c>
      <c r="J218" s="156">
        <v>1</v>
      </c>
      <c r="K218" s="59">
        <f>L218+M218</f>
        <v>0</v>
      </c>
      <c r="L218" s="157"/>
      <c r="M218" s="157"/>
      <c r="N218" s="155"/>
      <c r="O218" s="59">
        <f>P218+Q218</f>
        <v>0</v>
      </c>
      <c r="P218" s="157"/>
      <c r="Q218" s="157"/>
      <c r="R218" s="162"/>
    </row>
    <row r="219" s="8" customFormat="1" ht="16.5" customHeight="1" spans="1:44">
      <c r="A219" s="137" t="s">
        <v>199</v>
      </c>
      <c r="B219" s="137"/>
      <c r="C219" s="138"/>
      <c r="D219" s="139"/>
      <c r="E219" s="139"/>
      <c r="F219" s="139"/>
      <c r="G219" s="139"/>
      <c r="H219" s="138">
        <f t="shared" ref="H219:Q219" si="7">SUM(H10:H218)</f>
        <v>845</v>
      </c>
      <c r="I219" s="138">
        <f t="shared" si="7"/>
        <v>241</v>
      </c>
      <c r="J219" s="138">
        <f t="shared" si="7"/>
        <v>248</v>
      </c>
      <c r="K219" s="158">
        <f t="shared" si="7"/>
        <v>0</v>
      </c>
      <c r="L219" s="158">
        <f t="shared" si="7"/>
        <v>0</v>
      </c>
      <c r="M219" s="138">
        <f t="shared" si="7"/>
        <v>0</v>
      </c>
      <c r="N219" s="138">
        <f t="shared" si="7"/>
        <v>619</v>
      </c>
      <c r="O219" s="158">
        <f t="shared" si="7"/>
        <v>349783.48</v>
      </c>
      <c r="P219" s="158">
        <f t="shared" si="7"/>
        <v>349783.48</v>
      </c>
      <c r="Q219" s="158">
        <f t="shared" si="7"/>
        <v>0</v>
      </c>
      <c r="R219" s="162"/>
      <c r="S219" s="7"/>
      <c r="T219" s="7"/>
      <c r="U219" s="7"/>
      <c r="V219" s="7"/>
      <c r="W219" s="7"/>
      <c r="X219" s="7"/>
      <c r="Y219" s="7"/>
      <c r="AM219" s="12"/>
      <c r="AN219" s="12"/>
      <c r="AO219" s="12"/>
      <c r="AP219" s="12"/>
      <c r="AQ219" s="12"/>
      <c r="AR219" s="12"/>
    </row>
    <row r="220" s="8" customFormat="1" ht="15" customHeight="1" spans="1:44">
      <c r="A220" s="141"/>
      <c r="B220" s="142"/>
      <c r="C220" s="141"/>
      <c r="D220" s="142"/>
      <c r="E220" s="142"/>
      <c r="F220" s="142"/>
      <c r="G220" s="142"/>
      <c r="H220" s="159"/>
      <c r="I220" s="159"/>
      <c r="J220" s="159"/>
      <c r="K220" s="159"/>
      <c r="L220" s="159"/>
      <c r="M220" s="186"/>
      <c r="N220" s="159"/>
      <c r="O220" s="159"/>
      <c r="P220" s="141"/>
      <c r="Q220" s="121"/>
      <c r="R220" s="162"/>
      <c r="S220" s="7"/>
      <c r="T220" s="7"/>
      <c r="U220" s="7"/>
      <c r="V220" s="7"/>
      <c r="W220" s="7"/>
      <c r="X220" s="7"/>
      <c r="Y220" s="7"/>
      <c r="AM220" s="12"/>
      <c r="AN220" s="12"/>
      <c r="AO220" s="12"/>
      <c r="AP220" s="12"/>
      <c r="AQ220" s="12"/>
      <c r="AR220" s="12"/>
    </row>
    <row r="221" s="8" customFormat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1"/>
      <c r="N221" s="12"/>
      <c r="O221" s="12"/>
      <c r="P221" s="12"/>
      <c r="Q221" s="11"/>
      <c r="R221" s="162"/>
      <c r="S221" s="7"/>
      <c r="T221" s="7"/>
      <c r="U221" s="7"/>
      <c r="V221" s="7"/>
      <c r="W221" s="7"/>
      <c r="X221" s="7"/>
      <c r="Y221" s="7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193+K195+K198+K200+K202+K205+K207+K209+K210+K213+K216</f>
        <v>0</v>
      </c>
      <c r="L222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193+L195+L198+L200+L202+L205+L207+L209+L210+L213+L216</f>
        <v>0</v>
      </c>
      <c r="M222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193+M195+M198+M200+M202+M205+M207+M209+M210+M213+M216</f>
        <v>0</v>
      </c>
      <c r="N222" s="163"/>
      <c r="O222" s="163">
        <f>O10+O12+O14+O16+O18+O19+O20+O23+O30+O31+O33+O36+O38+O40+O42+O44+O46+O48+O50+O52+O54+O56+O57+O61+O62+O63+O64+O65+O67+O69+O70+O73+O75+O77+O79+O85+O87+O89+O91+O93+O95+O100+O103+O104+O105+O107+O109+O110+O111+O114++O117+O120+O123+O126+O127+O129+O132+O133+O135+O137+O139+O141+O143+O145+O147+O149+O150+O152+O155+O158+O161+O165+O166+O167+O168+O170+O171+O172+O174+O177+O182+O183+O185+O186+O189+O191+O193+O195+O198+O200+O202+O205+O207+O209+O210+O213+O216</f>
        <v>214131.56</v>
      </c>
      <c r="P222" s="163">
        <f>P10+P12+P14+P16+P18+P19+P20+P23+P30+P31+P33+P36+P38+P40+P42+P44+P46+P48+P50+P52+P54+P56+P57+P61+P62+P63+P64+P65+P67+P69+P70+P73+P75+P77+P79+P85+P87+P89+P91+P93+P95+P100+P103+P104+P105+P107+P109+P110+P111+P114++P117+P120+P123+P126+P127+P129+P132+P133+P135+P137+P139+P141+P143+P145+P147+P149+P150+P152+P155+P158+P161+P165+P166+P167+P168+P170+P171+P172+P174+P177+P182+P183+P185+P186+P189+P191+P193+P195+P198+P200+P202+P205+P207+P209+P210+P213+P216</f>
        <v>214131.56</v>
      </c>
      <c r="Q222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193+Q195+Q198+Q200+Q202+Q205+Q207+Q209+Q210+Q213+Q216</f>
        <v>0</v>
      </c>
      <c r="R222" s="7"/>
      <c r="S222" s="7"/>
      <c r="T222" s="7"/>
      <c r="U222" s="7"/>
      <c r="V222" s="7"/>
      <c r="W222" s="7"/>
      <c r="X222" s="7"/>
      <c r="Y222" s="7"/>
      <c r="AM222" s="12"/>
      <c r="AN222" s="12"/>
      <c r="AO222" s="12"/>
      <c r="AP222" s="12"/>
      <c r="AQ222" s="12"/>
      <c r="AR222" s="12"/>
    </row>
    <row r="223" s="8" customFormat="1" hidden="1" spans="1:44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63"/>
      <c r="L223" s="163"/>
      <c r="M223" s="11"/>
      <c r="N223" s="163"/>
      <c r="O223" s="163"/>
      <c r="P223" s="12"/>
      <c r="Q223" s="11"/>
      <c r="R223" s="7"/>
      <c r="S223" s="7"/>
      <c r="T223" s="7"/>
      <c r="U223" s="7"/>
      <c r="V223" s="7"/>
      <c r="W223" s="7"/>
      <c r="X223" s="7"/>
      <c r="Y223" s="7"/>
      <c r="AM223" s="12"/>
      <c r="AN223" s="12"/>
      <c r="AO223" s="12"/>
      <c r="AP223" s="12"/>
      <c r="AQ223" s="12"/>
      <c r="AR223" s="12"/>
    </row>
    <row r="224" s="8" customFormat="1" hidden="1" spans="1:44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/>
      <c r="L224" s="163"/>
      <c r="M224" s="163"/>
      <c r="N224" s="163"/>
      <c r="O224" s="163"/>
      <c r="P224" s="163"/>
      <c r="Q224" s="203"/>
      <c r="R224" s="7"/>
      <c r="S224" s="162"/>
      <c r="T224" s="7"/>
      <c r="U224" s="7"/>
      <c r="V224" s="7"/>
      <c r="W224" s="7"/>
      <c r="X224" s="7"/>
      <c r="Y224" s="7"/>
      <c r="AM224" s="12"/>
      <c r="AN224" s="12"/>
      <c r="AO224" s="12"/>
      <c r="AP224" s="12"/>
      <c r="AQ224" s="12"/>
      <c r="AR224" s="12"/>
    </row>
    <row r="225" s="8" customFormat="1" hidden="1" spans="1:44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63">
        <f>M222+Q222</f>
        <v>0</v>
      </c>
      <c r="N225" s="163">
        <v>1694872.64</v>
      </c>
      <c r="O225" s="163">
        <f>M225-N225</f>
        <v>-1694872.64</v>
      </c>
      <c r="P225" s="163"/>
      <c r="Q225" s="203"/>
      <c r="R225" s="7"/>
      <c r="S225" s="7"/>
      <c r="T225" s="7"/>
      <c r="U225" s="7"/>
      <c r="V225" s="7"/>
      <c r="W225" s="7"/>
      <c r="X225" s="7"/>
      <c r="Y225" s="7"/>
      <c r="AM225" s="12"/>
      <c r="AN225" s="12"/>
      <c r="AO225" s="12"/>
      <c r="AP225" s="12"/>
      <c r="AQ225" s="12"/>
      <c r="AR225" s="12"/>
    </row>
    <row r="226" s="8" customFormat="1" hidden="1" spans="1:44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>
        <f>K222+O222</f>
        <v>214131.56</v>
      </c>
      <c r="M226" s="163"/>
      <c r="N226" s="163"/>
      <c r="O226" s="163"/>
      <c r="P226" s="163"/>
      <c r="Q226" s="203"/>
      <c r="R226" s="7"/>
      <c r="S226" s="7"/>
      <c r="T226" s="7"/>
      <c r="U226" s="7"/>
      <c r="V226" s="7"/>
      <c r="W226" s="7"/>
      <c r="X226" s="7"/>
      <c r="Y226" s="7"/>
      <c r="AM226" s="12"/>
      <c r="AN226" s="12"/>
      <c r="AO226" s="12"/>
      <c r="AP226" s="12"/>
      <c r="AQ226" s="12"/>
      <c r="AR226" s="12"/>
    </row>
    <row r="227" s="8" customFormat="1" hidden="1" spans="1:44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/>
      <c r="N227" s="163"/>
      <c r="O227" s="163"/>
      <c r="P227" s="163"/>
      <c r="Q227" s="203"/>
      <c r="R227" s="7"/>
      <c r="S227" s="7"/>
      <c r="T227" s="7"/>
      <c r="U227" s="7"/>
      <c r="V227" s="7"/>
      <c r="W227" s="7"/>
      <c r="X227" s="7"/>
      <c r="Y227" s="7"/>
      <c r="AM227" s="12"/>
      <c r="AN227" s="12"/>
      <c r="AO227" s="12"/>
      <c r="AP227" s="12"/>
      <c r="AQ227" s="12"/>
      <c r="AR227" s="12"/>
    </row>
    <row r="228" hidden="1" spans="11:19">
      <c r="K228" s="163"/>
      <c r="L228" s="163"/>
      <c r="M228" s="163"/>
      <c r="N228" s="163"/>
      <c r="O228" s="163"/>
      <c r="P228" s="163"/>
      <c r="Q228" s="203"/>
      <c r="S228" s="162"/>
    </row>
    <row r="229" hidden="1" spans="11:12">
      <c r="K229" s="163">
        <f>L226-L229</f>
        <v>-5308858.99</v>
      </c>
      <c r="L229" s="12">
        <v>5522990.55</v>
      </c>
    </row>
    <row r="230" spans="11:18">
      <c r="K230" s="163"/>
      <c r="O230" s="163"/>
      <c r="P230" s="163"/>
      <c r="R230" s="162"/>
    </row>
    <row r="231" spans="19:19">
      <c r="S231" s="162"/>
    </row>
    <row r="233" spans="15:15">
      <c r="O233" s="163"/>
    </row>
    <row r="234" s="11" customFormat="1" spans="1:44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63"/>
      <c r="N234" s="12"/>
      <c r="O234" s="12"/>
      <c r="P234" s="12"/>
      <c r="R234" s="7"/>
      <c r="S234" s="7"/>
      <c r="T234" s="7"/>
      <c r="U234" s="7"/>
      <c r="V234" s="7"/>
      <c r="W234" s="7"/>
      <c r="X234" s="7"/>
      <c r="Y234" s="7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12"/>
      <c r="AN234" s="12"/>
      <c r="AO234" s="12"/>
      <c r="AP234" s="12"/>
      <c r="AQ234" s="12"/>
      <c r="AR234" s="12"/>
    </row>
    <row r="235" spans="16:16">
      <c r="P235" s="163"/>
    </row>
    <row r="240" spans="16:16">
      <c r="P240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9:B219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40"/>
  <sheetViews>
    <sheetView zoomScale="90" zoomScaleNormal="90" topLeftCell="A209" workbookViewId="0">
      <selection activeCell="H232" sqref="H232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7" customWidth="1"/>
    <col min="19" max="19" width="10.1416666666667" style="7" customWidth="1"/>
    <col min="20" max="25" width="9" style="7"/>
    <col min="26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27" si="2">P10+Q10</f>
        <v>0</v>
      </c>
      <c r="P10" s="56"/>
      <c r="Q10" s="72"/>
      <c r="R10" s="162"/>
      <c r="S10" s="7"/>
      <c r="T10" s="7"/>
      <c r="U10" s="7"/>
      <c r="V10" s="7"/>
      <c r="W10" s="7"/>
      <c r="X10" s="7"/>
      <c r="Y10" s="7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20</v>
      </c>
      <c r="I11" s="57">
        <v>1</v>
      </c>
      <c r="J11" s="58">
        <v>1</v>
      </c>
      <c r="K11" s="59">
        <f t="shared" si="1"/>
        <v>0</v>
      </c>
      <c r="L11" s="59"/>
      <c r="M11" s="59"/>
      <c r="N11" s="57">
        <v>11</v>
      </c>
      <c r="O11" s="59">
        <f t="shared" si="2"/>
        <v>4226.2</v>
      </c>
      <c r="P11" s="59">
        <v>2881.5</v>
      </c>
      <c r="Q11" s="59">
        <v>1344.7</v>
      </c>
      <c r="R11" s="162"/>
    </row>
    <row r="12" s="8" customFormat="1" ht="15" customHeight="1" spans="1:25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16</v>
      </c>
      <c r="I12" s="51">
        <v>6</v>
      </c>
      <c r="J12" s="52">
        <v>7</v>
      </c>
      <c r="K12" s="53">
        <f t="shared" si="1"/>
        <v>0</v>
      </c>
      <c r="L12" s="53"/>
      <c r="M12" s="63"/>
      <c r="N12" s="51">
        <v>23</v>
      </c>
      <c r="O12" s="53">
        <f t="shared" si="2"/>
        <v>17589.16</v>
      </c>
      <c r="P12" s="63">
        <v>17589.16</v>
      </c>
      <c r="Q12" s="63"/>
      <c r="R12" s="162"/>
      <c r="S12" s="162"/>
      <c r="T12" s="7"/>
      <c r="U12" s="7"/>
      <c r="V12" s="7"/>
      <c r="W12" s="7"/>
      <c r="X12" s="7"/>
      <c r="Y12" s="7"/>
    </row>
    <row r="13" s="7" customFormat="1" ht="15" customHeight="1" spans="1:18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R13" s="162"/>
    </row>
    <row r="14" s="9" customFormat="1" ht="15" customHeight="1" spans="1:25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162"/>
      <c r="S14" s="7"/>
      <c r="T14" s="7"/>
      <c r="U14" s="7"/>
      <c r="V14" s="7"/>
      <c r="W14" s="7"/>
      <c r="X14" s="7"/>
      <c r="Y14" s="7"/>
    </row>
    <row r="15" s="7" customFormat="1" ht="13.9" customHeight="1" spans="1:18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R15" s="162"/>
    </row>
    <row r="16" s="9" customFormat="1" ht="15" customHeight="1" spans="1:25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12</v>
      </c>
      <c r="I16" s="51">
        <v>6</v>
      </c>
      <c r="J16" s="52">
        <v>6</v>
      </c>
      <c r="K16" s="53">
        <f t="shared" si="1"/>
        <v>0</v>
      </c>
      <c r="L16" s="53"/>
      <c r="M16" s="63"/>
      <c r="N16" s="51">
        <v>17</v>
      </c>
      <c r="O16" s="53">
        <f t="shared" si="2"/>
        <v>14374.55</v>
      </c>
      <c r="P16" s="53">
        <v>14374.55</v>
      </c>
      <c r="Q16" s="63"/>
      <c r="R16" s="162"/>
      <c r="S16" s="7"/>
      <c r="T16" s="7"/>
      <c r="U16" s="7"/>
      <c r="V16" s="7"/>
      <c r="W16" s="7"/>
      <c r="X16" s="7"/>
      <c r="Y16" s="7"/>
    </row>
    <row r="17" s="7" customFormat="1" ht="15" customHeight="1" spans="1:18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R17" s="162"/>
    </row>
    <row r="18" s="6" customFormat="1" ht="15" customHeight="1" spans="1:3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162"/>
      <c r="S18" s="7"/>
      <c r="T18" s="7"/>
      <c r="U18" s="7"/>
      <c r="V18" s="7"/>
      <c r="W18" s="7"/>
      <c r="X18" s="7"/>
      <c r="Y18" s="7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R19" s="162"/>
    </row>
    <row r="20" s="9" customFormat="1" ht="15" customHeight="1" spans="1:25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18</v>
      </c>
      <c r="I20" s="51">
        <v>12</v>
      </c>
      <c r="J20" s="52">
        <v>12</v>
      </c>
      <c r="K20" s="53">
        <f t="shared" si="1"/>
        <v>0</v>
      </c>
      <c r="L20" s="53"/>
      <c r="M20" s="63"/>
      <c r="N20" s="51">
        <v>21</v>
      </c>
      <c r="O20" s="53">
        <f t="shared" si="2"/>
        <v>25154.15</v>
      </c>
      <c r="P20" s="53">
        <v>25154.15</v>
      </c>
      <c r="Q20" s="63"/>
      <c r="R20" s="162"/>
      <c r="S20" s="162"/>
      <c r="T20" s="7"/>
      <c r="U20" s="7"/>
      <c r="V20" s="7"/>
      <c r="W20" s="7"/>
      <c r="X20" s="7"/>
      <c r="Y20" s="7"/>
    </row>
    <row r="21" s="7" customFormat="1" ht="15" customHeight="1" spans="1:18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4</v>
      </c>
      <c r="I21" s="57"/>
      <c r="J21" s="58"/>
      <c r="K21" s="59">
        <f t="shared" si="1"/>
        <v>0</v>
      </c>
      <c r="L21" s="59"/>
      <c r="M21" s="59"/>
      <c r="N21" s="57">
        <v>1</v>
      </c>
      <c r="O21" s="59">
        <f t="shared" si="2"/>
        <v>2305.2</v>
      </c>
      <c r="P21" s="59">
        <v>2305.2</v>
      </c>
      <c r="Q21" s="59"/>
      <c r="R21" s="162"/>
    </row>
    <row r="22" s="7" customFormat="1" ht="37.5" customHeight="1" spans="1:18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/>
      <c r="J22" s="58"/>
      <c r="K22" s="59">
        <f t="shared" si="1"/>
        <v>0</v>
      </c>
      <c r="L22" s="59"/>
      <c r="M22" s="59"/>
      <c r="N22" s="57"/>
      <c r="O22" s="59">
        <f t="shared" si="2"/>
        <v>5570.9</v>
      </c>
      <c r="P22" s="59">
        <v>5570.9</v>
      </c>
      <c r="Q22" s="59"/>
      <c r="R22" s="162"/>
    </row>
    <row r="23" ht="15" customHeight="1" spans="1:18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R23" s="162"/>
    </row>
    <row r="24" s="7" customFormat="1" ht="31.5" customHeight="1" spans="1:18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  <c r="R24" s="162"/>
    </row>
    <row r="25" s="7" customFormat="1" ht="15" customHeight="1" spans="1:18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R25" s="162"/>
    </row>
    <row r="26" s="7" customFormat="1" ht="15" customHeight="1" spans="1:18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R26" s="162"/>
    </row>
    <row r="27" s="7" customFormat="1" ht="36.75" customHeight="1" spans="1:18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0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R27" s="162"/>
    </row>
    <row r="28" s="7" customFormat="1" ht="15" customHeight="1" spans="1:18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7</v>
      </c>
      <c r="I28" s="57"/>
      <c r="J28" s="58"/>
      <c r="K28" s="59"/>
      <c r="L28" s="59"/>
      <c r="M28" s="59"/>
      <c r="N28" s="57"/>
      <c r="O28" s="59"/>
      <c r="P28" s="59"/>
      <c r="Q28" s="59"/>
      <c r="R28" s="162"/>
    </row>
    <row r="29" s="7" customFormat="1" ht="15" customHeight="1" spans="1:18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11</v>
      </c>
      <c r="I29" s="57">
        <v>1</v>
      </c>
      <c r="J29" s="58">
        <v>1</v>
      </c>
      <c r="K29" s="59">
        <f t="shared" ref="K29:K75" si="3">L29+M29</f>
        <v>0</v>
      </c>
      <c r="L29" s="59"/>
      <c r="M29" s="59"/>
      <c r="N29" s="57">
        <v>2</v>
      </c>
      <c r="O29" s="59">
        <f t="shared" ref="O29:O75" si="4">P29+Q29</f>
        <v>0</v>
      </c>
      <c r="P29" s="59"/>
      <c r="Q29" s="59"/>
      <c r="R29" s="162"/>
    </row>
    <row r="30" ht="29.25" customHeight="1" spans="1:18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4"/>
        <v>0</v>
      </c>
      <c r="P30" s="53"/>
      <c r="Q30" s="63"/>
      <c r="R30" s="162"/>
    </row>
    <row r="31" ht="27.6" customHeight="1" spans="1:19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4</v>
      </c>
      <c r="I31" s="51">
        <v>2</v>
      </c>
      <c r="J31" s="65">
        <v>2</v>
      </c>
      <c r="K31" s="53">
        <f t="shared" si="3"/>
        <v>0</v>
      </c>
      <c r="L31" s="53"/>
      <c r="M31" s="63"/>
      <c r="N31" s="51">
        <v>9</v>
      </c>
      <c r="O31" s="53">
        <f t="shared" si="4"/>
        <v>3679</v>
      </c>
      <c r="P31" s="53">
        <v>3679</v>
      </c>
      <c r="Q31" s="63"/>
      <c r="R31" s="162"/>
      <c r="S31" s="162"/>
    </row>
    <row r="32" s="7" customFormat="1" ht="28.15" customHeight="1" spans="1:18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4"/>
        <v>0</v>
      </c>
      <c r="P32" s="59"/>
      <c r="Q32" s="59"/>
      <c r="R32" s="162"/>
    </row>
    <row r="33" s="9" customFormat="1" ht="15" customHeight="1" spans="1:25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12</v>
      </c>
      <c r="I33" s="51">
        <v>4</v>
      </c>
      <c r="J33" s="52">
        <v>5</v>
      </c>
      <c r="K33" s="53">
        <f t="shared" si="3"/>
        <v>0</v>
      </c>
      <c r="L33" s="53"/>
      <c r="M33" s="63"/>
      <c r="N33" s="51">
        <v>21</v>
      </c>
      <c r="O33" s="53">
        <f t="shared" si="4"/>
        <v>14697.26</v>
      </c>
      <c r="P33" s="53">
        <v>14697.26</v>
      </c>
      <c r="Q33" s="63"/>
      <c r="R33" s="162"/>
      <c r="S33" s="162"/>
      <c r="T33" s="7"/>
      <c r="U33" s="7"/>
      <c r="V33" s="7"/>
      <c r="W33" s="7"/>
      <c r="X33" s="7"/>
      <c r="Y33" s="7"/>
    </row>
    <row r="34" s="7" customFormat="1" ht="15" customHeight="1" spans="1:18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4"/>
        <v>0</v>
      </c>
      <c r="P34" s="59"/>
      <c r="Q34" s="59"/>
      <c r="R34" s="162"/>
    </row>
    <row r="35" s="7" customFormat="1" ht="15" customHeight="1" spans="1:18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2</v>
      </c>
      <c r="O35" s="59">
        <f t="shared" si="4"/>
        <v>0</v>
      </c>
      <c r="P35" s="59"/>
      <c r="Q35" s="59"/>
      <c r="R35" s="162"/>
    </row>
    <row r="36" s="9" customFormat="1" ht="15" customHeight="1" spans="1:25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5</v>
      </c>
      <c r="I36" s="51">
        <v>2</v>
      </c>
      <c r="J36" s="52">
        <v>2</v>
      </c>
      <c r="K36" s="53">
        <f t="shared" si="3"/>
        <v>0</v>
      </c>
      <c r="L36" s="53"/>
      <c r="M36" s="63"/>
      <c r="N36" s="51">
        <v>3</v>
      </c>
      <c r="O36" s="53">
        <f t="shared" si="4"/>
        <v>8014.2</v>
      </c>
      <c r="P36" s="53">
        <v>8014.2</v>
      </c>
      <c r="Q36" s="63"/>
      <c r="R36" s="162"/>
      <c r="S36" s="162"/>
      <c r="T36" s="7"/>
      <c r="U36" s="7"/>
      <c r="V36" s="7"/>
      <c r="W36" s="7"/>
      <c r="X36" s="7"/>
      <c r="Y36" s="7"/>
    </row>
    <row r="37" s="7" customFormat="1" ht="15" customHeight="1" spans="1:18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2</v>
      </c>
      <c r="O37" s="59">
        <f t="shared" si="4"/>
        <v>2689.4</v>
      </c>
      <c r="P37" s="59">
        <v>2689.4</v>
      </c>
      <c r="Q37" s="59"/>
      <c r="R37" s="162"/>
    </row>
    <row r="38" ht="15" customHeight="1" spans="1:19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4"/>
        <v>2419.71</v>
      </c>
      <c r="P38" s="53">
        <v>2419.71</v>
      </c>
      <c r="Q38" s="63"/>
      <c r="R38" s="162"/>
      <c r="S38" s="162"/>
    </row>
    <row r="39" s="7" customFormat="1" ht="15.6" customHeight="1" spans="1:18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</v>
      </c>
      <c r="I39" s="57"/>
      <c r="J39" s="58"/>
      <c r="K39" s="59">
        <f t="shared" si="3"/>
        <v>0</v>
      </c>
      <c r="L39" s="59"/>
      <c r="M39" s="59"/>
      <c r="N39" s="57">
        <v>3</v>
      </c>
      <c r="O39" s="59">
        <f t="shared" si="4"/>
        <v>0</v>
      </c>
      <c r="P39" s="59"/>
      <c r="Q39" s="59"/>
      <c r="R39" s="162"/>
    </row>
    <row r="40" s="9" customFormat="1" ht="15" customHeight="1" spans="1:25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8</v>
      </c>
      <c r="I40" s="51">
        <v>2</v>
      </c>
      <c r="J40" s="52">
        <v>2</v>
      </c>
      <c r="K40" s="53">
        <f t="shared" si="3"/>
        <v>0</v>
      </c>
      <c r="L40" s="53"/>
      <c r="M40" s="63"/>
      <c r="N40" s="51">
        <v>5</v>
      </c>
      <c r="O40" s="53">
        <f t="shared" si="4"/>
        <v>2487.94</v>
      </c>
      <c r="P40" s="53">
        <v>2487.94</v>
      </c>
      <c r="Q40" s="74"/>
      <c r="R40" s="162"/>
      <c r="S40" s="7"/>
      <c r="T40" s="7"/>
      <c r="U40" s="7"/>
      <c r="V40" s="7"/>
      <c r="W40" s="7"/>
      <c r="X40" s="7"/>
      <c r="Y40" s="7"/>
    </row>
    <row r="41" s="7" customFormat="1" ht="15" customHeight="1" spans="1:18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4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4"/>
        <v>18410</v>
      </c>
      <c r="P41" s="67">
        <v>18410</v>
      </c>
      <c r="Q41" s="59"/>
      <c r="R41" s="207"/>
    </row>
    <row r="42" ht="15" customHeight="1" spans="1:19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11</v>
      </c>
      <c r="I42" s="51">
        <v>6</v>
      </c>
      <c r="J42" s="52">
        <v>6</v>
      </c>
      <c r="K42" s="53">
        <f t="shared" si="3"/>
        <v>0</v>
      </c>
      <c r="L42" s="53"/>
      <c r="M42" s="63"/>
      <c r="N42" s="51">
        <v>8</v>
      </c>
      <c r="O42" s="53">
        <f t="shared" si="4"/>
        <v>13597.53</v>
      </c>
      <c r="P42" s="53">
        <v>13597.53</v>
      </c>
      <c r="Q42" s="75"/>
      <c r="R42" s="162"/>
      <c r="S42" s="162"/>
    </row>
    <row r="43" s="7" customFormat="1" ht="14.45" customHeight="1" spans="1:18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</v>
      </c>
      <c r="I43" s="57"/>
      <c r="J43" s="58"/>
      <c r="K43" s="59">
        <f t="shared" si="3"/>
        <v>0</v>
      </c>
      <c r="L43" s="59"/>
      <c r="M43" s="59"/>
      <c r="N43" s="57">
        <v>3</v>
      </c>
      <c r="O43" s="59">
        <f t="shared" si="4"/>
        <v>23092.2</v>
      </c>
      <c r="P43" s="59">
        <v>23092.2</v>
      </c>
      <c r="Q43" s="59"/>
      <c r="R43" s="162"/>
    </row>
    <row r="44" ht="15" customHeight="1" spans="1:19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6</v>
      </c>
      <c r="I44" s="51"/>
      <c r="J44" s="52"/>
      <c r="K44" s="53">
        <f t="shared" si="3"/>
        <v>0</v>
      </c>
      <c r="L44" s="53"/>
      <c r="M44" s="63"/>
      <c r="N44" s="51">
        <v>4</v>
      </c>
      <c r="O44" s="53">
        <f t="shared" si="4"/>
        <v>5154.8</v>
      </c>
      <c r="P44" s="53">
        <v>5154.8</v>
      </c>
      <c r="Q44" s="63"/>
      <c r="R44" s="162"/>
      <c r="S44" s="162"/>
    </row>
    <row r="45" s="7" customFormat="1" ht="15" customHeight="1" spans="1:18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7</v>
      </c>
      <c r="I45" s="57"/>
      <c r="J45" s="58"/>
      <c r="K45" s="59">
        <f t="shared" si="3"/>
        <v>0</v>
      </c>
      <c r="L45" s="59"/>
      <c r="M45" s="59"/>
      <c r="N45" s="57">
        <v>4</v>
      </c>
      <c r="O45" s="59">
        <f t="shared" si="4"/>
        <v>10986.34</v>
      </c>
      <c r="P45" s="68">
        <v>10986.34</v>
      </c>
      <c r="Q45" s="59"/>
      <c r="R45" s="162"/>
    </row>
    <row r="46" s="9" customFormat="1" ht="15" customHeight="1" spans="1:25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14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4"/>
        <v>15413.22</v>
      </c>
      <c r="P46" s="53">
        <v>15413.22</v>
      </c>
      <c r="Q46" s="63"/>
      <c r="R46" s="162"/>
      <c r="S46" s="162"/>
      <c r="T46" s="7"/>
      <c r="U46" s="7"/>
      <c r="V46" s="7"/>
      <c r="W46" s="7"/>
      <c r="X46" s="7"/>
      <c r="Y46" s="7"/>
    </row>
    <row r="47" s="7" customFormat="1" ht="15" customHeight="1" spans="1:18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0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4"/>
        <v>0</v>
      </c>
      <c r="P47" s="59"/>
      <c r="Q47" s="59"/>
      <c r="R47" s="162"/>
    </row>
    <row r="48" ht="15" customHeight="1" spans="1:19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4"/>
        <v>13485.81</v>
      </c>
      <c r="P48" s="53">
        <v>13485.81</v>
      </c>
      <c r="Q48" s="63"/>
      <c r="R48" s="162"/>
      <c r="S48" s="162"/>
    </row>
    <row r="49" s="7" customFormat="1" ht="15.6" customHeight="1" spans="1:18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4</v>
      </c>
      <c r="I49" s="57"/>
      <c r="J49" s="58"/>
      <c r="K49" s="59">
        <f t="shared" si="3"/>
        <v>0</v>
      </c>
      <c r="L49" s="59"/>
      <c r="M49" s="59"/>
      <c r="N49" s="57">
        <v>1</v>
      </c>
      <c r="O49" s="59">
        <f t="shared" si="4"/>
        <v>0</v>
      </c>
      <c r="P49" s="59"/>
      <c r="Q49" s="59"/>
      <c r="R49" s="162"/>
    </row>
    <row r="50" ht="15" customHeight="1" spans="1:18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/>
      <c r="O50" s="53">
        <f t="shared" si="4"/>
        <v>0</v>
      </c>
      <c r="P50" s="53"/>
      <c r="Q50" s="63"/>
      <c r="R50" s="162"/>
    </row>
    <row r="51" s="7" customFormat="1" ht="13.9" customHeight="1" spans="1:18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3</v>
      </c>
      <c r="I51" s="57"/>
      <c r="J51" s="58"/>
      <c r="K51" s="59">
        <f t="shared" si="3"/>
        <v>0</v>
      </c>
      <c r="L51" s="59"/>
      <c r="M51" s="59"/>
      <c r="N51" s="57">
        <v>4</v>
      </c>
      <c r="O51" s="59">
        <f t="shared" si="4"/>
        <v>0</v>
      </c>
      <c r="P51" s="59"/>
      <c r="Q51" s="59"/>
      <c r="R51" s="162"/>
    </row>
    <row r="52" spans="1:18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6</v>
      </c>
      <c r="I52" s="51">
        <v>1</v>
      </c>
      <c r="J52" s="52">
        <v>1</v>
      </c>
      <c r="K52" s="53">
        <f t="shared" si="3"/>
        <v>0</v>
      </c>
      <c r="L52" s="53"/>
      <c r="M52" s="63"/>
      <c r="N52" s="51"/>
      <c r="O52" s="53">
        <f t="shared" si="4"/>
        <v>5408.87</v>
      </c>
      <c r="P52" s="63">
        <v>5408.87</v>
      </c>
      <c r="Q52" s="63"/>
      <c r="R52" s="162"/>
    </row>
    <row r="53" s="7" customFormat="1" ht="13.9" customHeight="1" spans="1:18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4"/>
        <v>3073.6</v>
      </c>
      <c r="P53" s="59">
        <v>3073.6</v>
      </c>
      <c r="Q53" s="59"/>
      <c r="R53" s="162"/>
    </row>
    <row r="54" ht="15" customHeight="1" spans="1:18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0</v>
      </c>
      <c r="I54" s="51"/>
      <c r="J54" s="52"/>
      <c r="K54" s="53">
        <f t="shared" si="3"/>
        <v>0</v>
      </c>
      <c r="L54" s="53"/>
      <c r="M54" s="63"/>
      <c r="N54" s="51"/>
      <c r="O54" s="53">
        <f t="shared" si="4"/>
        <v>0</v>
      </c>
      <c r="P54" s="53"/>
      <c r="Q54" s="63"/>
      <c r="R54" s="162"/>
    </row>
    <row r="55" s="7" customFormat="1" ht="15" customHeight="1" spans="1:18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4"/>
        <v>0</v>
      </c>
      <c r="P55" s="59"/>
      <c r="Q55" s="59"/>
      <c r="R55" s="162"/>
    </row>
    <row r="56" ht="15" customHeight="1" spans="1:18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4"/>
        <v>0</v>
      </c>
      <c r="P56" s="53"/>
      <c r="Q56" s="63"/>
      <c r="R56" s="162"/>
    </row>
    <row r="57" s="9" customFormat="1" ht="15" customHeight="1" spans="1:25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26</v>
      </c>
      <c r="I57" s="51">
        <v>12</v>
      </c>
      <c r="J57" s="52">
        <v>12</v>
      </c>
      <c r="K57" s="53">
        <f t="shared" si="3"/>
        <v>0</v>
      </c>
      <c r="L57" s="53"/>
      <c r="M57" s="63"/>
      <c r="N57" s="51">
        <v>11</v>
      </c>
      <c r="O57" s="53">
        <f t="shared" si="4"/>
        <v>46802.62</v>
      </c>
      <c r="P57" s="53">
        <v>46802.62</v>
      </c>
      <c r="Q57" s="63"/>
      <c r="R57" s="162"/>
      <c r="S57" s="162"/>
      <c r="T57" s="7"/>
      <c r="U57" s="7"/>
      <c r="V57" s="7"/>
      <c r="W57" s="7"/>
      <c r="X57" s="7"/>
      <c r="Y57" s="7"/>
    </row>
    <row r="58" s="7" customFormat="1" ht="15" customHeight="1" spans="1:18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4"/>
        <v>0</v>
      </c>
      <c r="P58" s="59"/>
      <c r="Q58" s="59"/>
      <c r="R58" s="162"/>
    </row>
    <row r="59" s="7" customFormat="1" ht="15" customHeight="1" spans="1:18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4"/>
        <v>0</v>
      </c>
      <c r="P59" s="59"/>
      <c r="Q59" s="59"/>
      <c r="R59" s="162"/>
    </row>
    <row r="60" s="7" customFormat="1" ht="15" customHeight="1" spans="1:18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11</v>
      </c>
      <c r="I60" s="57"/>
      <c r="J60" s="58"/>
      <c r="K60" s="59">
        <f t="shared" si="3"/>
        <v>0</v>
      </c>
      <c r="L60" s="59"/>
      <c r="M60" s="59"/>
      <c r="N60" s="57"/>
      <c r="O60" s="59">
        <f t="shared" si="4"/>
        <v>4786.6</v>
      </c>
      <c r="P60" s="206">
        <v>4786.6</v>
      </c>
      <c r="Q60" s="59"/>
      <c r="R60" s="162"/>
    </row>
    <row r="61" s="10" customFormat="1" spans="1:3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4"/>
        <v>0</v>
      </c>
      <c r="P61" s="3"/>
      <c r="Q61" s="76"/>
      <c r="R61" s="162"/>
      <c r="S61" s="167"/>
      <c r="T61" s="167"/>
      <c r="U61" s="167"/>
      <c r="V61" s="167"/>
      <c r="W61" s="167"/>
      <c r="X61" s="167"/>
      <c r="Y61" s="16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4"/>
        <v>0</v>
      </c>
      <c r="P62" s="3"/>
      <c r="Q62" s="76"/>
      <c r="R62" s="162"/>
      <c r="S62" s="167"/>
      <c r="T62" s="167"/>
      <c r="U62" s="167"/>
      <c r="V62" s="167"/>
      <c r="W62" s="167"/>
      <c r="X62" s="167"/>
      <c r="Y62" s="16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10" customFormat="1" spans="1:3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10</v>
      </c>
      <c r="I63" s="52">
        <v>6</v>
      </c>
      <c r="J63" s="52">
        <v>6</v>
      </c>
      <c r="K63" s="53">
        <f t="shared" si="3"/>
        <v>0</v>
      </c>
      <c r="L63" s="201"/>
      <c r="M63" s="202"/>
      <c r="N63" s="52">
        <v>3</v>
      </c>
      <c r="O63" s="53">
        <f t="shared" si="4"/>
        <v>0</v>
      </c>
      <c r="P63" s="3"/>
      <c r="Q63" s="76"/>
      <c r="R63" s="162"/>
      <c r="S63" s="167"/>
      <c r="T63" s="167"/>
      <c r="U63" s="167"/>
      <c r="V63" s="167"/>
      <c r="W63" s="167"/>
      <c r="X63" s="167"/>
      <c r="Y63" s="16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="9" customFormat="1" ht="24.75" customHeight="1" spans="1:25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8</v>
      </c>
      <c r="I64" s="51">
        <v>3</v>
      </c>
      <c r="J64" s="52">
        <v>3</v>
      </c>
      <c r="K64" s="53">
        <f t="shared" si="3"/>
        <v>0</v>
      </c>
      <c r="L64" s="53"/>
      <c r="M64" s="63"/>
      <c r="N64" s="51">
        <v>6</v>
      </c>
      <c r="O64" s="53">
        <f t="shared" si="4"/>
        <v>0</v>
      </c>
      <c r="P64" s="53"/>
      <c r="Q64" s="63"/>
      <c r="R64" s="162"/>
      <c r="S64" s="7"/>
      <c r="T64" s="7"/>
      <c r="U64" s="7"/>
      <c r="V64" s="7"/>
      <c r="W64" s="7"/>
      <c r="X64" s="7"/>
      <c r="Y64" s="7"/>
    </row>
    <row r="65" ht="15" customHeight="1" spans="1:19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10</v>
      </c>
      <c r="I65" s="51">
        <v>5</v>
      </c>
      <c r="J65" s="52">
        <v>5</v>
      </c>
      <c r="K65" s="53">
        <f t="shared" si="3"/>
        <v>0</v>
      </c>
      <c r="L65" s="53"/>
      <c r="M65" s="63"/>
      <c r="N65" s="51">
        <v>3</v>
      </c>
      <c r="O65" s="53">
        <f t="shared" si="4"/>
        <v>16862.96</v>
      </c>
      <c r="P65" s="53">
        <v>16862.96</v>
      </c>
      <c r="Q65" s="63"/>
      <c r="R65" s="162"/>
      <c r="S65" s="162"/>
    </row>
    <row r="66" s="7" customFormat="1" ht="15" customHeight="1" spans="1:18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2</v>
      </c>
      <c r="I66" s="57"/>
      <c r="J66" s="58"/>
      <c r="K66" s="59">
        <f t="shared" si="3"/>
        <v>0</v>
      </c>
      <c r="L66" s="59"/>
      <c r="M66" s="59"/>
      <c r="N66" s="57">
        <v>1</v>
      </c>
      <c r="O66" s="59">
        <f t="shared" si="4"/>
        <v>0</v>
      </c>
      <c r="P66" s="59"/>
      <c r="Q66" s="59"/>
      <c r="R66" s="162"/>
    </row>
    <row r="67" s="9" customFormat="1" ht="15" customHeight="1" spans="1:25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4"/>
        <v>0</v>
      </c>
      <c r="P67" s="53"/>
      <c r="Q67" s="63"/>
      <c r="R67" s="162"/>
      <c r="S67" s="7"/>
      <c r="T67" s="7"/>
      <c r="U67" s="7"/>
      <c r="V67" s="7"/>
      <c r="W67" s="7"/>
      <c r="X67" s="7"/>
      <c r="Y67" s="7"/>
    </row>
    <row r="68" s="7" customFormat="1" ht="15.6" customHeight="1" spans="1:18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4"/>
        <v>0</v>
      </c>
      <c r="P68" s="59"/>
      <c r="Q68" s="59"/>
      <c r="R68" s="162"/>
    </row>
    <row r="69" s="9" customFormat="1" ht="15" customHeight="1" spans="1:25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9</v>
      </c>
      <c r="I69" s="51">
        <v>5</v>
      </c>
      <c r="J69" s="52">
        <v>5</v>
      </c>
      <c r="K69" s="53">
        <f t="shared" si="3"/>
        <v>0</v>
      </c>
      <c r="L69" s="53"/>
      <c r="M69" s="63"/>
      <c r="N69" s="51">
        <v>5</v>
      </c>
      <c r="O69" s="53">
        <f t="shared" si="4"/>
        <v>0</v>
      </c>
      <c r="P69" s="53"/>
      <c r="Q69" s="63"/>
      <c r="R69" s="162"/>
      <c r="S69" s="7"/>
      <c r="T69" s="7"/>
      <c r="U69" s="7"/>
      <c r="V69" s="7"/>
      <c r="W69" s="7"/>
      <c r="X69" s="7"/>
      <c r="Y69" s="7"/>
    </row>
    <row r="70" s="9" customFormat="1" ht="15" customHeight="1" spans="1:25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6</v>
      </c>
      <c r="I70" s="51">
        <v>1</v>
      </c>
      <c r="J70" s="52">
        <v>1</v>
      </c>
      <c r="K70" s="53">
        <f t="shared" si="3"/>
        <v>0</v>
      </c>
      <c r="L70" s="53"/>
      <c r="M70" s="63"/>
      <c r="N70" s="51">
        <v>1</v>
      </c>
      <c r="O70" s="53">
        <f t="shared" si="4"/>
        <v>7357.97</v>
      </c>
      <c r="P70" s="53">
        <v>7357.97</v>
      </c>
      <c r="Q70" s="63"/>
      <c r="R70" s="162"/>
      <c r="S70" s="162"/>
      <c r="T70" s="7"/>
      <c r="U70" s="7"/>
      <c r="V70" s="7"/>
      <c r="W70" s="7"/>
      <c r="X70" s="7"/>
      <c r="Y70" s="7"/>
    </row>
    <row r="71" s="7" customFormat="1" ht="15" customHeight="1" spans="1:18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/>
      <c r="O71" s="59">
        <f t="shared" si="4"/>
        <v>0</v>
      </c>
      <c r="P71" s="59"/>
      <c r="Q71" s="59"/>
      <c r="R71" s="162"/>
    </row>
    <row r="72" s="7" customFormat="1" ht="15" customHeight="1" spans="1:18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3</v>
      </c>
      <c r="I72" s="51"/>
      <c r="J72" s="52"/>
      <c r="K72" s="53">
        <f t="shared" si="3"/>
        <v>0</v>
      </c>
      <c r="L72" s="53"/>
      <c r="M72" s="53"/>
      <c r="N72" s="51"/>
      <c r="O72" s="53">
        <f t="shared" si="4"/>
        <v>0</v>
      </c>
      <c r="P72" s="53"/>
      <c r="Q72" s="53"/>
      <c r="R72" s="162"/>
    </row>
    <row r="73" ht="15" customHeight="1" spans="1:18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11</v>
      </c>
      <c r="I73" s="51">
        <v>6</v>
      </c>
      <c r="J73" s="52">
        <v>6</v>
      </c>
      <c r="K73" s="53">
        <f t="shared" si="3"/>
        <v>0</v>
      </c>
      <c r="L73" s="53"/>
      <c r="M73" s="63"/>
      <c r="N73" s="51">
        <v>11</v>
      </c>
      <c r="O73" s="53">
        <f t="shared" si="4"/>
        <v>0</v>
      </c>
      <c r="P73" s="53"/>
      <c r="Q73" s="63"/>
      <c r="R73" s="162"/>
    </row>
    <row r="74" s="7" customFormat="1" ht="15" customHeight="1" spans="1:18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5</v>
      </c>
      <c r="I74" s="57"/>
      <c r="J74" s="58"/>
      <c r="K74" s="59">
        <f t="shared" si="3"/>
        <v>0</v>
      </c>
      <c r="L74" s="59"/>
      <c r="M74" s="59"/>
      <c r="N74" s="57">
        <v>7</v>
      </c>
      <c r="O74" s="59">
        <f t="shared" si="4"/>
        <v>0</v>
      </c>
      <c r="P74" s="59"/>
      <c r="Q74" s="59"/>
      <c r="R74" s="162"/>
    </row>
    <row r="75" ht="15" customHeight="1" spans="1:18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11</v>
      </c>
      <c r="I75" s="51">
        <v>7</v>
      </c>
      <c r="J75" s="52">
        <v>7</v>
      </c>
      <c r="K75" s="53">
        <f t="shared" si="3"/>
        <v>0</v>
      </c>
      <c r="L75" s="53"/>
      <c r="M75" s="63"/>
      <c r="N75" s="51">
        <v>4</v>
      </c>
      <c r="O75" s="53">
        <f t="shared" si="4"/>
        <v>0</v>
      </c>
      <c r="P75" s="53"/>
      <c r="Q75" s="63"/>
      <c r="R75" s="162"/>
    </row>
    <row r="76" ht="15" customHeight="1" spans="1:18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  <c r="R76" s="162"/>
    </row>
    <row r="77" s="9" customFormat="1" ht="15" customHeight="1" spans="1:25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10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82" si="5">P77+Q77</f>
        <v>51742.87</v>
      </c>
      <c r="P77" s="53">
        <v>51742.87</v>
      </c>
      <c r="Q77" s="63"/>
      <c r="R77" s="162"/>
      <c r="S77" s="162"/>
      <c r="T77" s="7"/>
      <c r="U77" s="7"/>
      <c r="V77" s="7"/>
      <c r="W77" s="7"/>
      <c r="X77" s="7"/>
      <c r="Y77" s="7"/>
    </row>
    <row r="78" s="7" customFormat="1" ht="15" customHeight="1" spans="1:18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5"/>
        <v>0</v>
      </c>
      <c r="P78" s="59"/>
      <c r="Q78" s="59"/>
      <c r="R78" s="162"/>
    </row>
    <row r="79" ht="15" customHeight="1" spans="1:19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11</v>
      </c>
      <c r="I79" s="51">
        <v>3</v>
      </c>
      <c r="J79" s="52">
        <v>3</v>
      </c>
      <c r="K79" s="53">
        <f>L79+M79</f>
        <v>0</v>
      </c>
      <c r="L79" s="53"/>
      <c r="M79" s="63"/>
      <c r="N79" s="51">
        <v>8</v>
      </c>
      <c r="O79" s="53">
        <f t="shared" si="5"/>
        <v>87332.99</v>
      </c>
      <c r="P79" s="63">
        <v>87332.99</v>
      </c>
      <c r="Q79" s="63"/>
      <c r="R79" s="162"/>
      <c r="S79" s="162"/>
    </row>
    <row r="80" s="7" customFormat="1" ht="15" customHeight="1" spans="1:18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5"/>
        <v>0</v>
      </c>
      <c r="P80" s="59"/>
      <c r="Q80" s="59"/>
      <c r="R80" s="162"/>
    </row>
    <row r="81" s="7" customFormat="1" ht="15" customHeight="1" spans="1:18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4</v>
      </c>
      <c r="I81" s="57"/>
      <c r="J81" s="58"/>
      <c r="K81" s="59">
        <f>L81+M81</f>
        <v>0</v>
      </c>
      <c r="L81" s="59"/>
      <c r="M81" s="59"/>
      <c r="N81" s="57">
        <v>4</v>
      </c>
      <c r="O81" s="59">
        <f t="shared" si="5"/>
        <v>8289.8</v>
      </c>
      <c r="P81" s="59">
        <v>8289.8</v>
      </c>
      <c r="Q81" s="59"/>
      <c r="R81" s="162"/>
    </row>
    <row r="82" s="7" customFormat="1" ht="15" customHeight="1" spans="1:18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5"/>
        <v>0</v>
      </c>
      <c r="P82" s="59"/>
      <c r="Q82" s="59"/>
      <c r="R82" s="162"/>
    </row>
    <row r="83" s="7" customFormat="1" ht="15" customHeight="1" spans="1:18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14" si="6">L83+M83</f>
        <v>0</v>
      </c>
      <c r="L83" s="59"/>
      <c r="M83" s="59"/>
      <c r="N83" s="57">
        <v>2</v>
      </c>
      <c r="O83" s="59">
        <f t="shared" ref="O83:O114" si="7">P83+Q83</f>
        <v>0</v>
      </c>
      <c r="P83" s="59"/>
      <c r="Q83" s="59"/>
      <c r="R83" s="162"/>
    </row>
    <row r="84" s="7" customFormat="1" ht="15" customHeight="1" spans="1:18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3</v>
      </c>
      <c r="I84" s="51"/>
      <c r="J84" s="52"/>
      <c r="K84" s="53">
        <f t="shared" si="6"/>
        <v>0</v>
      </c>
      <c r="L84" s="53"/>
      <c r="M84" s="53"/>
      <c r="N84" s="51"/>
      <c r="O84" s="53">
        <f t="shared" si="7"/>
        <v>0</v>
      </c>
      <c r="P84" s="53"/>
      <c r="Q84" s="53"/>
      <c r="R84" s="162"/>
    </row>
    <row r="85" ht="15" customHeight="1" spans="1:18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1</v>
      </c>
      <c r="J85" s="52">
        <v>1</v>
      </c>
      <c r="K85" s="53">
        <f t="shared" si="6"/>
        <v>0</v>
      </c>
      <c r="L85" s="53"/>
      <c r="M85" s="63"/>
      <c r="N85" s="51">
        <v>8</v>
      </c>
      <c r="O85" s="53">
        <f t="shared" si="7"/>
        <v>0</v>
      </c>
      <c r="P85" s="53"/>
      <c r="Q85" s="63"/>
      <c r="R85" s="162"/>
    </row>
    <row r="86" s="7" customFormat="1" ht="15" customHeight="1" spans="1:18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3</v>
      </c>
      <c r="I86" s="57"/>
      <c r="J86" s="58"/>
      <c r="K86" s="59">
        <f t="shared" si="6"/>
        <v>0</v>
      </c>
      <c r="L86" s="59"/>
      <c r="M86" s="59"/>
      <c r="N86" s="57">
        <v>9</v>
      </c>
      <c r="O86" s="59">
        <f t="shared" si="7"/>
        <v>0</v>
      </c>
      <c r="P86" s="59"/>
      <c r="Q86" s="59"/>
      <c r="R86" s="162"/>
    </row>
    <row r="87" s="6" customFormat="1" ht="15" customHeight="1" spans="1:38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6"/>
        <v>0</v>
      </c>
      <c r="L87" s="53"/>
      <c r="M87" s="63"/>
      <c r="N87" s="51"/>
      <c r="O87" s="53">
        <f t="shared" si="7"/>
        <v>0</v>
      </c>
      <c r="P87" s="53"/>
      <c r="Q87" s="63"/>
      <c r="R87" s="162"/>
      <c r="S87" s="7"/>
      <c r="T87" s="7"/>
      <c r="U87" s="7"/>
      <c r="V87" s="7"/>
      <c r="W87" s="7"/>
      <c r="X87" s="7"/>
      <c r="Y87" s="7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="7" customFormat="1" ht="15" customHeight="1" spans="1:18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3</v>
      </c>
      <c r="I88" s="57"/>
      <c r="J88" s="58"/>
      <c r="K88" s="59">
        <f t="shared" si="6"/>
        <v>0</v>
      </c>
      <c r="L88" s="59"/>
      <c r="M88" s="59"/>
      <c r="N88" s="57">
        <v>3</v>
      </c>
      <c r="O88" s="59">
        <f t="shared" si="7"/>
        <v>0</v>
      </c>
      <c r="P88" s="59"/>
      <c r="Q88" s="59"/>
      <c r="R88" s="162"/>
    </row>
    <row r="89" ht="15" customHeight="1" spans="1:19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4</v>
      </c>
      <c r="J89" s="52">
        <v>4</v>
      </c>
      <c r="K89" s="53">
        <f t="shared" si="6"/>
        <v>0</v>
      </c>
      <c r="L89" s="53"/>
      <c r="M89" s="63"/>
      <c r="N89" s="51">
        <v>1</v>
      </c>
      <c r="O89" s="53">
        <f t="shared" si="7"/>
        <v>10226.28</v>
      </c>
      <c r="P89" s="53">
        <v>10226.28</v>
      </c>
      <c r="Q89" s="63"/>
      <c r="R89" s="162"/>
      <c r="S89" s="162"/>
    </row>
    <row r="90" s="7" customFormat="1" ht="15" customHeight="1" spans="1:18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6"/>
        <v>0</v>
      </c>
      <c r="L90" s="59"/>
      <c r="M90" s="59"/>
      <c r="N90" s="57">
        <v>3</v>
      </c>
      <c r="O90" s="59">
        <f t="shared" si="7"/>
        <v>0</v>
      </c>
      <c r="P90" s="59"/>
      <c r="Q90" s="59"/>
      <c r="R90" s="162"/>
    </row>
    <row r="91" s="6" customFormat="1" ht="15" customHeight="1" spans="1:38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25</v>
      </c>
      <c r="I91" s="51">
        <v>13</v>
      </c>
      <c r="J91" s="52">
        <v>13</v>
      </c>
      <c r="K91" s="53">
        <f t="shared" si="6"/>
        <v>0</v>
      </c>
      <c r="L91" s="53"/>
      <c r="M91" s="63"/>
      <c r="N91" s="51">
        <v>29</v>
      </c>
      <c r="O91" s="53">
        <f t="shared" si="7"/>
        <v>3276.99</v>
      </c>
      <c r="P91" s="53">
        <v>3276.99</v>
      </c>
      <c r="Q91" s="63"/>
      <c r="R91" s="162"/>
      <c r="S91" s="7"/>
      <c r="T91" s="7"/>
      <c r="U91" s="7"/>
      <c r="V91" s="7"/>
      <c r="W91" s="7"/>
      <c r="X91" s="7"/>
      <c r="Y91" s="7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</row>
    <row r="92" s="7" customFormat="1" ht="15" customHeight="1" spans="1:18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8</v>
      </c>
      <c r="I92" s="57">
        <v>1</v>
      </c>
      <c r="J92" s="58">
        <v>1</v>
      </c>
      <c r="K92" s="59">
        <f t="shared" si="6"/>
        <v>0</v>
      </c>
      <c r="L92" s="59"/>
      <c r="M92" s="59"/>
      <c r="N92" s="57">
        <v>1</v>
      </c>
      <c r="O92" s="59">
        <f t="shared" si="7"/>
        <v>0</v>
      </c>
      <c r="P92" s="59"/>
      <c r="Q92" s="59"/>
      <c r="R92" s="162"/>
    </row>
    <row r="93" s="9" customFormat="1" ht="15" customHeight="1" spans="1:25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6"/>
        <v>0</v>
      </c>
      <c r="L93" s="53"/>
      <c r="M93" s="63"/>
      <c r="N93" s="51"/>
      <c r="O93" s="53">
        <f t="shared" si="7"/>
        <v>1416.65</v>
      </c>
      <c r="P93" s="63">
        <v>1416.65</v>
      </c>
      <c r="Q93" s="63"/>
      <c r="R93" s="162"/>
      <c r="S93" s="7"/>
      <c r="T93" s="7"/>
      <c r="U93" s="7"/>
      <c r="V93" s="7"/>
      <c r="W93" s="7"/>
      <c r="X93" s="7"/>
      <c r="Y93" s="7"/>
    </row>
    <row r="94" s="7" customFormat="1" ht="15" customHeight="1" spans="1:18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6"/>
        <v>0</v>
      </c>
      <c r="L94" s="59"/>
      <c r="M94" s="59"/>
      <c r="N94" s="57"/>
      <c r="O94" s="59">
        <f t="shared" si="7"/>
        <v>0</v>
      </c>
      <c r="P94" s="59"/>
      <c r="Q94" s="59"/>
      <c r="R94" s="162"/>
    </row>
    <row r="95" s="9" customFormat="1" ht="15" customHeight="1" spans="1:25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13</v>
      </c>
      <c r="I95" s="51">
        <v>9</v>
      </c>
      <c r="J95" s="52">
        <v>10</v>
      </c>
      <c r="K95" s="53">
        <f t="shared" si="6"/>
        <v>0</v>
      </c>
      <c r="L95" s="53"/>
      <c r="M95" s="63"/>
      <c r="N95" s="51">
        <v>10</v>
      </c>
      <c r="O95" s="53">
        <f t="shared" si="7"/>
        <v>15520.7</v>
      </c>
      <c r="P95" s="53">
        <v>15520.7</v>
      </c>
      <c r="Q95" s="63"/>
      <c r="R95" s="162"/>
      <c r="S95" s="162"/>
      <c r="T95" s="7"/>
      <c r="U95" s="7"/>
      <c r="V95" s="7"/>
      <c r="W95" s="7"/>
      <c r="X95" s="7"/>
      <c r="Y95" s="7"/>
    </row>
    <row r="96" s="7" customFormat="1" ht="15" customHeight="1" spans="1:18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6"/>
        <v>0</v>
      </c>
      <c r="L96" s="59"/>
      <c r="M96" s="59"/>
      <c r="N96" s="57"/>
      <c r="O96" s="59">
        <f t="shared" si="7"/>
        <v>0</v>
      </c>
      <c r="P96" s="59"/>
      <c r="Q96" s="59"/>
      <c r="R96" s="162"/>
    </row>
    <row r="97" ht="15" customHeight="1" spans="1:18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6"/>
        <v>0</v>
      </c>
      <c r="L97" s="53"/>
      <c r="M97" s="63"/>
      <c r="N97" s="51"/>
      <c r="O97" s="53">
        <f t="shared" si="7"/>
        <v>0</v>
      </c>
      <c r="P97" s="53"/>
      <c r="Q97" s="63"/>
      <c r="R97" s="162"/>
    </row>
    <row r="98" s="7" customFormat="1" ht="15" customHeight="1" spans="1:18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6"/>
        <v>0</v>
      </c>
      <c r="L98" s="59"/>
      <c r="M98" s="59"/>
      <c r="N98" s="57"/>
      <c r="O98" s="59">
        <f t="shared" si="7"/>
        <v>0</v>
      </c>
      <c r="P98" s="59"/>
      <c r="Q98" s="59"/>
      <c r="R98" s="162"/>
    </row>
    <row r="99" s="7" customFormat="1" ht="15" customHeight="1" spans="1:18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6"/>
        <v>0</v>
      </c>
      <c r="L99" s="59"/>
      <c r="M99" s="59"/>
      <c r="N99" s="57"/>
      <c r="O99" s="59">
        <f t="shared" si="7"/>
        <v>0</v>
      </c>
      <c r="P99" s="59"/>
      <c r="Q99" s="59"/>
      <c r="R99" s="162"/>
    </row>
    <row r="100" ht="15" customHeight="1" spans="1:18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6</v>
      </c>
      <c r="I100" s="51">
        <v>5</v>
      </c>
      <c r="J100" s="52">
        <v>5</v>
      </c>
      <c r="K100" s="53">
        <f t="shared" si="6"/>
        <v>0</v>
      </c>
      <c r="L100" s="53"/>
      <c r="M100" s="63"/>
      <c r="N100" s="51">
        <v>3</v>
      </c>
      <c r="O100" s="53">
        <f t="shared" si="7"/>
        <v>0</v>
      </c>
      <c r="P100" s="53"/>
      <c r="Q100" s="63"/>
      <c r="R100" s="162"/>
    </row>
    <row r="101" s="7" customFormat="1" ht="15" customHeight="1" spans="1:18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1</v>
      </c>
      <c r="I101" s="57"/>
      <c r="J101" s="58"/>
      <c r="K101" s="59">
        <f t="shared" si="6"/>
        <v>0</v>
      </c>
      <c r="L101" s="59"/>
      <c r="M101" s="59"/>
      <c r="N101" s="57">
        <v>1</v>
      </c>
      <c r="O101" s="59">
        <f t="shared" si="7"/>
        <v>1841</v>
      </c>
      <c r="P101" s="208">
        <v>1841</v>
      </c>
      <c r="Q101" s="59"/>
      <c r="R101" s="162"/>
    </row>
    <row r="102" s="7" customFormat="1" ht="15" customHeight="1" spans="1:18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6"/>
        <v>0</v>
      </c>
      <c r="L102" s="59"/>
      <c r="M102" s="59"/>
      <c r="N102" s="57"/>
      <c r="O102" s="59">
        <f t="shared" si="7"/>
        <v>0</v>
      </c>
      <c r="P102" s="59"/>
      <c r="Q102" s="59"/>
      <c r="R102" s="162"/>
    </row>
    <row r="103" s="9" customFormat="1" ht="15" customHeight="1" spans="1:25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6"/>
        <v>0</v>
      </c>
      <c r="L103" s="53"/>
      <c r="M103" s="63"/>
      <c r="N103" s="51"/>
      <c r="O103" s="53">
        <f t="shared" si="7"/>
        <v>0</v>
      </c>
      <c r="P103" s="53"/>
      <c r="Q103" s="63"/>
      <c r="R103" s="162"/>
      <c r="S103" s="7"/>
      <c r="T103" s="7"/>
      <c r="U103" s="7"/>
      <c r="V103" s="7"/>
      <c r="W103" s="7"/>
      <c r="X103" s="7"/>
      <c r="Y103" s="7"/>
    </row>
    <row r="104" s="9" customFormat="1" ht="15.75" customHeight="1" spans="1:25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5</v>
      </c>
      <c r="I104" s="51">
        <v>2</v>
      </c>
      <c r="J104" s="52">
        <v>2</v>
      </c>
      <c r="K104" s="53">
        <f t="shared" si="6"/>
        <v>0</v>
      </c>
      <c r="L104" s="53"/>
      <c r="M104" s="63"/>
      <c r="N104" s="51">
        <v>2</v>
      </c>
      <c r="O104" s="53">
        <f t="shared" si="7"/>
        <v>1416.76</v>
      </c>
      <c r="P104" s="53">
        <v>1416.76</v>
      </c>
      <c r="Q104" s="63"/>
      <c r="R104" s="162"/>
      <c r="S104" s="162"/>
      <c r="T104" s="7"/>
      <c r="U104" s="7"/>
      <c r="V104" s="7"/>
      <c r="W104" s="7"/>
      <c r="X104" s="7"/>
      <c r="Y104" s="7"/>
    </row>
    <row r="105" ht="15" customHeight="1" spans="1:18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6"/>
        <v>0</v>
      </c>
      <c r="L105" s="53"/>
      <c r="M105" s="63"/>
      <c r="N105" s="51"/>
      <c r="O105" s="53">
        <f t="shared" si="7"/>
        <v>0</v>
      </c>
      <c r="P105" s="53"/>
      <c r="Q105" s="63"/>
      <c r="R105" s="162"/>
    </row>
    <row r="106" s="7" customFormat="1" ht="15" customHeight="1" spans="1:18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6"/>
        <v>0</v>
      </c>
      <c r="L106" s="59"/>
      <c r="M106" s="59"/>
      <c r="N106" s="57"/>
      <c r="O106" s="59">
        <f t="shared" si="7"/>
        <v>0</v>
      </c>
      <c r="P106" s="59"/>
      <c r="Q106" s="59"/>
      <c r="R106" s="162"/>
    </row>
    <row r="107" ht="15" customHeight="1" spans="1:18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6"/>
        <v>0</v>
      </c>
      <c r="L107" s="53"/>
      <c r="M107" s="63"/>
      <c r="N107" s="51"/>
      <c r="O107" s="53">
        <f t="shared" si="7"/>
        <v>0</v>
      </c>
      <c r="P107" s="53"/>
      <c r="Q107" s="63"/>
      <c r="R107" s="162"/>
    </row>
    <row r="108" s="7" customFormat="1" ht="15" customHeight="1" spans="1:18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6"/>
        <v>0</v>
      </c>
      <c r="L108" s="59"/>
      <c r="M108" s="59"/>
      <c r="N108" s="57"/>
      <c r="O108" s="59">
        <f t="shared" si="7"/>
        <v>0</v>
      </c>
      <c r="P108" s="59"/>
      <c r="Q108" s="59"/>
      <c r="R108" s="162"/>
    </row>
    <row r="109" ht="15" customHeight="1" spans="1:18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1</v>
      </c>
      <c r="I109" s="51"/>
      <c r="J109" s="52"/>
      <c r="K109" s="53">
        <f t="shared" si="6"/>
        <v>0</v>
      </c>
      <c r="L109" s="53"/>
      <c r="M109" s="63"/>
      <c r="N109" s="51"/>
      <c r="O109" s="53">
        <f t="shared" si="7"/>
        <v>0</v>
      </c>
      <c r="P109" s="53"/>
      <c r="Q109" s="63"/>
      <c r="R109" s="162"/>
    </row>
    <row r="110" s="9" customFormat="1" ht="15" customHeight="1" spans="1:25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6</v>
      </c>
      <c r="I110" s="51">
        <v>2</v>
      </c>
      <c r="J110" s="52">
        <v>2</v>
      </c>
      <c r="K110" s="53">
        <f t="shared" si="6"/>
        <v>0</v>
      </c>
      <c r="L110" s="53"/>
      <c r="M110" s="63"/>
      <c r="N110" s="51">
        <v>5</v>
      </c>
      <c r="O110" s="53">
        <f t="shared" si="7"/>
        <v>13110</v>
      </c>
      <c r="P110" s="53">
        <v>13110</v>
      </c>
      <c r="Q110" s="63"/>
      <c r="R110" s="162"/>
      <c r="S110" s="162"/>
      <c r="T110" s="7"/>
      <c r="U110" s="7"/>
      <c r="V110" s="7"/>
      <c r="W110" s="7"/>
      <c r="X110" s="7"/>
      <c r="Y110" s="7"/>
    </row>
    <row r="111" s="9" customFormat="1" ht="15" customHeight="1" spans="1:25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7</v>
      </c>
      <c r="I111" s="51">
        <v>1</v>
      </c>
      <c r="J111" s="52">
        <v>1</v>
      </c>
      <c r="K111" s="53">
        <f t="shared" si="6"/>
        <v>0</v>
      </c>
      <c r="L111" s="53"/>
      <c r="M111" s="63"/>
      <c r="N111" s="51">
        <v>1</v>
      </c>
      <c r="O111" s="53">
        <f t="shared" si="7"/>
        <v>6286.12</v>
      </c>
      <c r="P111" s="53">
        <v>6286.12</v>
      </c>
      <c r="Q111" s="63"/>
      <c r="R111" s="162"/>
      <c r="S111" s="162"/>
      <c r="T111" s="7"/>
      <c r="U111" s="7"/>
      <c r="V111" s="7"/>
      <c r="W111" s="7"/>
      <c r="X111" s="7"/>
      <c r="Y111" s="7"/>
    </row>
    <row r="112" s="7" customFormat="1" ht="15" customHeight="1" spans="1:18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3</v>
      </c>
      <c r="I112" s="57">
        <v>1</v>
      </c>
      <c r="J112" s="58">
        <v>1</v>
      </c>
      <c r="K112" s="59">
        <f t="shared" si="6"/>
        <v>0</v>
      </c>
      <c r="L112" s="59"/>
      <c r="M112" s="59"/>
      <c r="N112" s="57">
        <v>2</v>
      </c>
      <c r="O112" s="59">
        <f t="shared" si="7"/>
        <v>0</v>
      </c>
      <c r="P112" s="204"/>
      <c r="Q112" s="59"/>
      <c r="R112" s="162"/>
    </row>
    <row r="113" s="7" customFormat="1" ht="15" customHeight="1" spans="1:18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22</v>
      </c>
      <c r="I113" s="57"/>
      <c r="J113" s="58"/>
      <c r="K113" s="59">
        <f t="shared" si="6"/>
        <v>0</v>
      </c>
      <c r="L113" s="59"/>
      <c r="M113" s="59"/>
      <c r="N113" s="57">
        <v>7</v>
      </c>
      <c r="O113" s="59">
        <f t="shared" si="7"/>
        <v>0</v>
      </c>
      <c r="P113" s="208"/>
      <c r="Q113" s="59"/>
      <c r="R113" s="162"/>
    </row>
    <row r="114" ht="15" customHeight="1" spans="1:18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3</v>
      </c>
      <c r="I114" s="51">
        <v>2</v>
      </c>
      <c r="J114" s="52">
        <v>2</v>
      </c>
      <c r="K114" s="53">
        <f t="shared" si="6"/>
        <v>0</v>
      </c>
      <c r="L114" s="53"/>
      <c r="M114" s="63"/>
      <c r="N114" s="51">
        <v>3</v>
      </c>
      <c r="O114" s="53">
        <f t="shared" si="7"/>
        <v>14316.88</v>
      </c>
      <c r="P114" s="63">
        <v>14316.88</v>
      </c>
      <c r="Q114" s="63"/>
      <c r="R114" s="162"/>
    </row>
    <row r="115" s="7" customFormat="1" ht="12.75" customHeight="1" spans="1:18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22</v>
      </c>
      <c r="I115" s="57">
        <v>1</v>
      </c>
      <c r="J115" s="58">
        <v>1</v>
      </c>
      <c r="K115" s="59">
        <f t="shared" ref="K115:K146" si="8">L115+M115</f>
        <v>0</v>
      </c>
      <c r="L115" s="59"/>
      <c r="M115" s="59"/>
      <c r="N115" s="57">
        <v>15</v>
      </c>
      <c r="O115" s="59">
        <f t="shared" ref="O115:O146" si="9">P115+Q115</f>
        <v>0</v>
      </c>
      <c r="P115" s="59"/>
      <c r="Q115" s="59"/>
      <c r="R115" s="162"/>
    </row>
    <row r="116" s="7" customFormat="1" ht="15" customHeight="1" spans="1:18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19</v>
      </c>
      <c r="I116" s="57">
        <v>1</v>
      </c>
      <c r="J116" s="58">
        <v>1</v>
      </c>
      <c r="K116" s="59">
        <f t="shared" si="8"/>
        <v>0</v>
      </c>
      <c r="L116" s="59"/>
      <c r="M116" s="59"/>
      <c r="N116" s="57">
        <v>19</v>
      </c>
      <c r="O116" s="59">
        <f t="shared" si="9"/>
        <v>13756.8</v>
      </c>
      <c r="P116" s="95">
        <v>13756.8</v>
      </c>
      <c r="Q116" s="59"/>
      <c r="R116" s="162"/>
    </row>
    <row r="117" s="6" customFormat="1" ht="15" customHeight="1" spans="1:38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8"/>
        <v>0</v>
      </c>
      <c r="L117" s="53"/>
      <c r="M117" s="63"/>
      <c r="N117" s="51"/>
      <c r="O117" s="53">
        <f t="shared" si="9"/>
        <v>0</v>
      </c>
      <c r="P117" s="53"/>
      <c r="Q117" s="63"/>
      <c r="R117" s="162"/>
      <c r="S117" s="7"/>
      <c r="T117" s="7"/>
      <c r="U117" s="7"/>
      <c r="V117" s="7"/>
      <c r="W117" s="7"/>
      <c r="X117" s="7"/>
      <c r="Y117" s="7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="7" customFormat="1" ht="15" customHeight="1" spans="1:18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5</v>
      </c>
      <c r="I118" s="57"/>
      <c r="J118" s="58"/>
      <c r="K118" s="59">
        <f t="shared" si="8"/>
        <v>0</v>
      </c>
      <c r="L118" s="59"/>
      <c r="M118" s="59"/>
      <c r="N118" s="57">
        <v>5</v>
      </c>
      <c r="O118" s="59">
        <f t="shared" si="9"/>
        <v>18555.08</v>
      </c>
      <c r="P118" s="59">
        <v>18555.08</v>
      </c>
      <c r="Q118" s="59"/>
      <c r="R118" s="162"/>
    </row>
    <row r="119" s="7" customFormat="1" ht="15" customHeight="1" spans="1:18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2</v>
      </c>
      <c r="I119" s="57"/>
      <c r="J119" s="58"/>
      <c r="K119" s="59">
        <f t="shared" si="8"/>
        <v>0</v>
      </c>
      <c r="L119" s="59"/>
      <c r="M119" s="59"/>
      <c r="N119" s="57">
        <v>4</v>
      </c>
      <c r="O119" s="59">
        <f t="shared" si="9"/>
        <v>0</v>
      </c>
      <c r="P119" s="59"/>
      <c r="Q119" s="59"/>
      <c r="R119" s="162"/>
    </row>
    <row r="120" ht="15" customHeight="1" spans="1:18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11</v>
      </c>
      <c r="I120" s="51">
        <v>6</v>
      </c>
      <c r="J120" s="52">
        <v>6</v>
      </c>
      <c r="K120" s="53">
        <f t="shared" si="8"/>
        <v>0</v>
      </c>
      <c r="L120" s="53"/>
      <c r="M120" s="63"/>
      <c r="N120" s="51">
        <v>3</v>
      </c>
      <c r="O120" s="53">
        <f t="shared" si="9"/>
        <v>9245.21</v>
      </c>
      <c r="P120" s="53">
        <v>9245.21</v>
      </c>
      <c r="Q120" s="63"/>
      <c r="R120" s="162"/>
    </row>
    <row r="121" s="7" customFormat="1" ht="15" customHeight="1" spans="1:18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/>
      <c r="J121" s="58"/>
      <c r="K121" s="59">
        <f t="shared" si="8"/>
        <v>0</v>
      </c>
      <c r="L121" s="59"/>
      <c r="M121" s="59"/>
      <c r="N121" s="57">
        <v>6</v>
      </c>
      <c r="O121" s="59">
        <f t="shared" si="9"/>
        <v>0</v>
      </c>
      <c r="P121" s="59"/>
      <c r="Q121" s="59"/>
      <c r="R121" s="162"/>
    </row>
    <row r="122" s="7" customFormat="1" ht="15" customHeight="1" spans="1:18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6</v>
      </c>
      <c r="I122" s="57"/>
      <c r="J122" s="58"/>
      <c r="K122" s="59">
        <f t="shared" si="8"/>
        <v>0</v>
      </c>
      <c r="L122" s="59"/>
      <c r="M122" s="59"/>
      <c r="N122" s="57">
        <v>3</v>
      </c>
      <c r="O122" s="59">
        <f t="shared" si="9"/>
        <v>576.3</v>
      </c>
      <c r="P122" s="59">
        <v>576.3</v>
      </c>
      <c r="Q122" s="59"/>
      <c r="R122" s="162"/>
    </row>
    <row r="123" ht="30.75" customHeight="1" spans="1:19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5</v>
      </c>
      <c r="I123" s="51"/>
      <c r="J123" s="52"/>
      <c r="K123" s="53">
        <f t="shared" si="8"/>
        <v>0</v>
      </c>
      <c r="L123" s="53"/>
      <c r="M123" s="63"/>
      <c r="N123" s="51">
        <v>4</v>
      </c>
      <c r="O123" s="53">
        <f t="shared" si="9"/>
        <v>12171.35</v>
      </c>
      <c r="P123" s="53">
        <v>12171.35</v>
      </c>
      <c r="Q123" s="63"/>
      <c r="R123" s="162"/>
      <c r="S123" s="162"/>
    </row>
    <row r="124" s="7" customFormat="1" ht="15" customHeight="1" spans="1:18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8"/>
        <v>0</v>
      </c>
      <c r="L124" s="59"/>
      <c r="M124" s="59"/>
      <c r="N124" s="57"/>
      <c r="O124" s="59">
        <f t="shared" si="9"/>
        <v>0</v>
      </c>
      <c r="P124" s="59"/>
      <c r="Q124" s="59"/>
      <c r="R124" s="162"/>
    </row>
    <row r="125" s="7" customFormat="1" ht="15" customHeight="1" spans="1:18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8"/>
        <v>0</v>
      </c>
      <c r="L125" s="59"/>
      <c r="M125" s="59"/>
      <c r="N125" s="57"/>
      <c r="O125" s="59">
        <f t="shared" si="9"/>
        <v>0</v>
      </c>
      <c r="P125" s="59"/>
      <c r="Q125" s="59"/>
      <c r="R125" s="162"/>
    </row>
    <row r="126" ht="15" customHeight="1" spans="1:18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8"/>
        <v>0</v>
      </c>
      <c r="L126" s="53"/>
      <c r="M126" s="63"/>
      <c r="N126" s="51"/>
      <c r="O126" s="53">
        <f t="shared" si="9"/>
        <v>0</v>
      </c>
      <c r="P126" s="53"/>
      <c r="Q126" s="63"/>
      <c r="R126" s="162"/>
    </row>
    <row r="127" ht="15" customHeight="1" spans="1:19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3</v>
      </c>
      <c r="I127" s="51">
        <v>1</v>
      </c>
      <c r="J127" s="52">
        <v>1</v>
      </c>
      <c r="K127" s="53">
        <f t="shared" si="8"/>
        <v>0</v>
      </c>
      <c r="L127" s="53"/>
      <c r="M127" s="63"/>
      <c r="N127" s="51">
        <v>4</v>
      </c>
      <c r="O127" s="53">
        <f t="shared" si="9"/>
        <v>21364.46</v>
      </c>
      <c r="P127" s="53">
        <v>21364.46</v>
      </c>
      <c r="Q127" s="63"/>
      <c r="R127" s="162"/>
      <c r="S127" s="162"/>
    </row>
    <row r="128" s="7" customFormat="1" ht="15" customHeight="1" spans="1:18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8"/>
        <v>0</v>
      </c>
      <c r="L128" s="59"/>
      <c r="M128" s="59"/>
      <c r="N128" s="57"/>
      <c r="O128" s="59">
        <f t="shared" si="9"/>
        <v>0</v>
      </c>
      <c r="P128" s="59"/>
      <c r="Q128" s="59"/>
      <c r="R128" s="162"/>
    </row>
    <row r="129" s="9" customFormat="1" ht="15" customHeight="1" spans="1:25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17</v>
      </c>
      <c r="I129" s="51">
        <v>10</v>
      </c>
      <c r="J129" s="52">
        <v>10</v>
      </c>
      <c r="K129" s="53">
        <f t="shared" si="8"/>
        <v>0</v>
      </c>
      <c r="L129" s="53"/>
      <c r="M129" s="63"/>
      <c r="N129" s="51">
        <v>4</v>
      </c>
      <c r="O129" s="53">
        <f t="shared" si="9"/>
        <v>2732.04</v>
      </c>
      <c r="P129" s="63">
        <v>2732.04</v>
      </c>
      <c r="Q129" s="63"/>
      <c r="R129" s="162"/>
      <c r="S129" s="7"/>
      <c r="T129" s="7"/>
      <c r="U129" s="7"/>
      <c r="V129" s="7"/>
      <c r="W129" s="7"/>
      <c r="X129" s="7"/>
      <c r="Y129" s="7"/>
    </row>
    <row r="130" s="7" customFormat="1" ht="15" customHeight="1" spans="1:18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8"/>
        <v>0</v>
      </c>
      <c r="L130" s="59"/>
      <c r="M130" s="59"/>
      <c r="N130" s="57"/>
      <c r="O130" s="59">
        <f t="shared" si="9"/>
        <v>0</v>
      </c>
      <c r="P130" s="59"/>
      <c r="Q130" s="59"/>
      <c r="R130" s="162"/>
    </row>
    <row r="131" s="7" customFormat="1" ht="15" customHeight="1" spans="1:18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5</v>
      </c>
      <c r="I131" s="57"/>
      <c r="J131" s="58"/>
      <c r="K131" s="59">
        <f t="shared" si="8"/>
        <v>0</v>
      </c>
      <c r="L131" s="59"/>
      <c r="M131" s="59"/>
      <c r="N131" s="57">
        <v>1</v>
      </c>
      <c r="O131" s="59">
        <f t="shared" si="9"/>
        <v>3866.1</v>
      </c>
      <c r="P131" s="59">
        <v>3866.1</v>
      </c>
      <c r="Q131" s="59"/>
      <c r="R131" s="162"/>
    </row>
    <row r="132" s="9" customFormat="1" ht="15" customHeight="1" spans="1:25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8"/>
        <v>0</v>
      </c>
      <c r="L132" s="53"/>
      <c r="M132" s="63"/>
      <c r="N132" s="51"/>
      <c r="O132" s="53">
        <f t="shared" si="9"/>
        <v>0</v>
      </c>
      <c r="P132" s="53"/>
      <c r="Q132" s="63"/>
      <c r="R132" s="162"/>
      <c r="S132" s="7"/>
      <c r="T132" s="7"/>
      <c r="U132" s="7"/>
      <c r="V132" s="7"/>
      <c r="W132" s="7"/>
      <c r="X132" s="7"/>
      <c r="Y132" s="7"/>
    </row>
    <row r="133" ht="15" customHeight="1" spans="1:18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7</v>
      </c>
      <c r="I133" s="51">
        <v>2</v>
      </c>
      <c r="J133" s="52">
        <v>2</v>
      </c>
      <c r="K133" s="53">
        <f t="shared" si="8"/>
        <v>0</v>
      </c>
      <c r="L133" s="53"/>
      <c r="M133" s="63"/>
      <c r="N133" s="51">
        <v>3</v>
      </c>
      <c r="O133" s="53">
        <f t="shared" si="9"/>
        <v>4906.08</v>
      </c>
      <c r="P133" s="53">
        <v>4906.08</v>
      </c>
      <c r="Q133" s="63"/>
      <c r="R133" s="162"/>
    </row>
    <row r="134" s="7" customFormat="1" ht="15" customHeight="1" spans="1:18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2</v>
      </c>
      <c r="I134" s="57"/>
      <c r="J134" s="58"/>
      <c r="K134" s="59">
        <f t="shared" si="8"/>
        <v>0</v>
      </c>
      <c r="L134" s="59"/>
      <c r="M134" s="59"/>
      <c r="N134" s="57"/>
      <c r="O134" s="59">
        <f t="shared" si="9"/>
        <v>0</v>
      </c>
      <c r="P134" s="59"/>
      <c r="Q134" s="59"/>
      <c r="R134" s="162"/>
    </row>
    <row r="135" s="9" customFormat="1" ht="15" customHeight="1" spans="1:25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6</v>
      </c>
      <c r="I135" s="51">
        <v>3</v>
      </c>
      <c r="J135" s="52">
        <v>3</v>
      </c>
      <c r="K135" s="53">
        <f t="shared" si="8"/>
        <v>0</v>
      </c>
      <c r="L135" s="53"/>
      <c r="M135" s="63"/>
      <c r="N135" s="51">
        <v>6</v>
      </c>
      <c r="O135" s="53">
        <f t="shared" si="9"/>
        <v>0</v>
      </c>
      <c r="P135" s="53"/>
      <c r="Q135" s="63"/>
      <c r="R135" s="162"/>
      <c r="S135" s="7"/>
      <c r="T135" s="7"/>
      <c r="U135" s="7"/>
      <c r="V135" s="7"/>
      <c r="W135" s="7"/>
      <c r="X135" s="7"/>
      <c r="Y135" s="7"/>
    </row>
    <row r="136" s="7" customFormat="1" ht="15" customHeight="1" spans="1:18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8"/>
        <v>0</v>
      </c>
      <c r="L136" s="59"/>
      <c r="M136" s="59"/>
      <c r="N136" s="57"/>
      <c r="O136" s="59">
        <f t="shared" si="9"/>
        <v>0</v>
      </c>
      <c r="P136" s="59"/>
      <c r="Q136" s="59"/>
      <c r="R136" s="162"/>
    </row>
    <row r="137" ht="14.45" customHeight="1" spans="1:18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15</v>
      </c>
      <c r="I137" s="51">
        <v>7</v>
      </c>
      <c r="J137" s="52">
        <v>7</v>
      </c>
      <c r="K137" s="53">
        <f t="shared" si="8"/>
        <v>0</v>
      </c>
      <c r="L137" s="53"/>
      <c r="M137" s="63"/>
      <c r="N137" s="51">
        <v>8</v>
      </c>
      <c r="O137" s="53">
        <f t="shared" si="9"/>
        <v>0</v>
      </c>
      <c r="P137" s="53"/>
      <c r="Q137" s="63"/>
      <c r="R137" s="162"/>
    </row>
    <row r="138" s="7" customFormat="1" ht="14.45" customHeight="1" spans="1:18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8"/>
        <v>0</v>
      </c>
      <c r="L138" s="59"/>
      <c r="M138" s="59"/>
      <c r="N138" s="57"/>
      <c r="O138" s="59">
        <f t="shared" si="9"/>
        <v>0</v>
      </c>
      <c r="P138" s="59"/>
      <c r="Q138" s="59"/>
      <c r="R138" s="162"/>
    </row>
    <row r="139" s="9" customFormat="1" ht="15" customHeight="1" spans="1:25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6</v>
      </c>
      <c r="I139" s="51"/>
      <c r="J139" s="52"/>
      <c r="K139" s="53">
        <f t="shared" si="8"/>
        <v>0</v>
      </c>
      <c r="L139" s="53"/>
      <c r="M139" s="63"/>
      <c r="N139" s="51">
        <v>5</v>
      </c>
      <c r="O139" s="53">
        <f t="shared" si="9"/>
        <v>7401.22</v>
      </c>
      <c r="P139" s="53">
        <v>7401.22</v>
      </c>
      <c r="Q139" s="63"/>
      <c r="R139" s="162"/>
      <c r="S139" s="7"/>
      <c r="T139" s="7"/>
      <c r="U139" s="7"/>
      <c r="V139" s="7"/>
      <c r="W139" s="7"/>
      <c r="X139" s="7"/>
      <c r="Y139" s="7"/>
    </row>
    <row r="140" s="7" customFormat="1" ht="15" customHeight="1" spans="1:18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3</v>
      </c>
      <c r="I140" s="57"/>
      <c r="J140" s="58"/>
      <c r="K140" s="59">
        <f t="shared" si="8"/>
        <v>0</v>
      </c>
      <c r="L140" s="59"/>
      <c r="M140" s="59"/>
      <c r="N140" s="57">
        <v>1</v>
      </c>
      <c r="O140" s="59">
        <f t="shared" si="9"/>
        <v>0</v>
      </c>
      <c r="P140" s="59"/>
      <c r="Q140" s="59"/>
      <c r="R140" s="162"/>
    </row>
    <row r="141" ht="15" customHeight="1" spans="1:18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16</v>
      </c>
      <c r="I141" s="51">
        <v>5</v>
      </c>
      <c r="J141" s="52">
        <v>6</v>
      </c>
      <c r="K141" s="53">
        <f t="shared" si="8"/>
        <v>0</v>
      </c>
      <c r="L141" s="53"/>
      <c r="M141" s="63"/>
      <c r="N141" s="51">
        <v>15</v>
      </c>
      <c r="O141" s="53">
        <f t="shared" si="9"/>
        <v>0</v>
      </c>
      <c r="P141" s="53"/>
      <c r="Q141" s="63"/>
      <c r="R141" s="162"/>
    </row>
    <row r="142" s="7" customFormat="1" ht="15" customHeight="1" spans="1:18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5</v>
      </c>
      <c r="I142" s="57"/>
      <c r="J142" s="58"/>
      <c r="K142" s="59">
        <f t="shared" si="8"/>
        <v>0</v>
      </c>
      <c r="L142" s="59"/>
      <c r="M142" s="59"/>
      <c r="N142" s="57">
        <v>10</v>
      </c>
      <c r="O142" s="59">
        <f t="shared" si="9"/>
        <v>9537.48</v>
      </c>
      <c r="P142" s="59">
        <v>9537.48</v>
      </c>
      <c r="Q142" s="141"/>
      <c r="R142" s="162"/>
    </row>
    <row r="143" ht="15" customHeight="1" spans="1:19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13</v>
      </c>
      <c r="I143" s="51">
        <v>3</v>
      </c>
      <c r="J143" s="52">
        <v>3</v>
      </c>
      <c r="K143" s="53">
        <f t="shared" si="8"/>
        <v>0</v>
      </c>
      <c r="L143" s="53"/>
      <c r="M143" s="63"/>
      <c r="N143" s="51">
        <v>26</v>
      </c>
      <c r="O143" s="53">
        <f t="shared" si="9"/>
        <v>15234.14</v>
      </c>
      <c r="P143" s="63">
        <v>15234.14</v>
      </c>
      <c r="Q143" s="63"/>
      <c r="R143" s="162"/>
      <c r="S143" s="162"/>
    </row>
    <row r="144" s="7" customFormat="1" ht="15" customHeight="1" spans="1:18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4</v>
      </c>
      <c r="I144" s="57"/>
      <c r="J144" s="58"/>
      <c r="K144" s="59">
        <f t="shared" si="8"/>
        <v>0</v>
      </c>
      <c r="L144" s="59"/>
      <c r="M144" s="59"/>
      <c r="N144" s="57">
        <v>4</v>
      </c>
      <c r="O144" s="59">
        <f t="shared" si="9"/>
        <v>0</v>
      </c>
      <c r="P144" s="59"/>
      <c r="Q144" s="59"/>
      <c r="R144" s="162"/>
    </row>
    <row r="145" ht="28.9" customHeight="1" spans="1:18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8"/>
        <v>0</v>
      </c>
      <c r="L145" s="53"/>
      <c r="M145" s="53"/>
      <c r="N145" s="51"/>
      <c r="O145" s="53">
        <f t="shared" si="9"/>
        <v>0</v>
      </c>
      <c r="P145" s="53"/>
      <c r="Q145" s="63"/>
      <c r="R145" s="162"/>
    </row>
    <row r="146" s="7" customFormat="1" ht="29.25" customHeight="1" spans="1:18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8</v>
      </c>
      <c r="I146" s="57"/>
      <c r="J146" s="64"/>
      <c r="K146" s="59">
        <f t="shared" si="8"/>
        <v>0</v>
      </c>
      <c r="L146" s="59"/>
      <c r="M146" s="59"/>
      <c r="N146" s="57">
        <v>7</v>
      </c>
      <c r="O146" s="59">
        <f t="shared" si="9"/>
        <v>0</v>
      </c>
      <c r="P146" s="59"/>
      <c r="Q146" s="59"/>
      <c r="R146" s="162"/>
    </row>
    <row r="147" ht="26.25" customHeight="1" spans="1:18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5</v>
      </c>
      <c r="I147" s="51"/>
      <c r="J147" s="52"/>
      <c r="K147" s="53">
        <f t="shared" ref="K147:K178" si="10">L147+M147</f>
        <v>0</v>
      </c>
      <c r="L147" s="53"/>
      <c r="M147" s="63"/>
      <c r="N147" s="51">
        <v>7</v>
      </c>
      <c r="O147" s="53">
        <f t="shared" ref="O147:O178" si="11">P147+Q147</f>
        <v>9885.55</v>
      </c>
      <c r="P147" s="53">
        <v>9885.55</v>
      </c>
      <c r="Q147" s="63"/>
      <c r="R147" s="162"/>
    </row>
    <row r="148" s="7" customFormat="1" ht="15" customHeight="1" spans="1:18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3</v>
      </c>
      <c r="I148" s="57"/>
      <c r="J148" s="58"/>
      <c r="K148" s="59">
        <f t="shared" si="10"/>
        <v>0</v>
      </c>
      <c r="L148" s="59"/>
      <c r="M148" s="59"/>
      <c r="N148" s="57">
        <v>5</v>
      </c>
      <c r="O148" s="59">
        <f t="shared" si="11"/>
        <v>0</v>
      </c>
      <c r="P148" s="113"/>
      <c r="Q148" s="59"/>
      <c r="R148" s="162"/>
    </row>
    <row r="149" ht="15" customHeight="1" spans="1:18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2</v>
      </c>
      <c r="I149" s="51"/>
      <c r="J149" s="52"/>
      <c r="K149" s="53">
        <f t="shared" si="10"/>
        <v>0</v>
      </c>
      <c r="L149" s="53"/>
      <c r="M149" s="63"/>
      <c r="N149" s="51">
        <v>3</v>
      </c>
      <c r="O149" s="53">
        <f t="shared" si="11"/>
        <v>6895.46</v>
      </c>
      <c r="P149" s="53">
        <v>6895.46</v>
      </c>
      <c r="Q149" s="63"/>
      <c r="R149" s="162"/>
    </row>
    <row r="150" s="9" customFormat="1" ht="15" customHeight="1" spans="1:25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8</v>
      </c>
      <c r="I150" s="51">
        <v>1</v>
      </c>
      <c r="J150" s="52">
        <v>1</v>
      </c>
      <c r="K150" s="53">
        <f t="shared" si="10"/>
        <v>0</v>
      </c>
      <c r="L150" s="53"/>
      <c r="M150" s="63"/>
      <c r="N150" s="51">
        <v>5</v>
      </c>
      <c r="O150" s="53">
        <f t="shared" si="11"/>
        <v>4094.75</v>
      </c>
      <c r="P150" s="53">
        <v>4094.75</v>
      </c>
      <c r="Q150" s="63"/>
      <c r="R150" s="162"/>
      <c r="S150" s="7"/>
      <c r="T150" s="7"/>
      <c r="U150" s="7"/>
      <c r="V150" s="7"/>
      <c r="W150" s="7"/>
      <c r="X150" s="7"/>
      <c r="Y150" s="7"/>
    </row>
    <row r="151" s="7" customFormat="1" ht="15" customHeight="1" spans="1:18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3</v>
      </c>
      <c r="I151" s="57"/>
      <c r="J151" s="58"/>
      <c r="K151" s="59">
        <f t="shared" si="10"/>
        <v>0</v>
      </c>
      <c r="L151" s="59"/>
      <c r="M151" s="59"/>
      <c r="N151" s="57"/>
      <c r="O151" s="59">
        <f t="shared" si="11"/>
        <v>0</v>
      </c>
      <c r="P151" s="59"/>
      <c r="Q151" s="59"/>
      <c r="R151" s="162"/>
    </row>
    <row r="152" ht="15" customHeight="1" spans="1:18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10"/>
        <v>0</v>
      </c>
      <c r="L152" s="53"/>
      <c r="M152" s="63"/>
      <c r="N152" s="51"/>
      <c r="O152" s="53">
        <f t="shared" si="11"/>
        <v>0</v>
      </c>
      <c r="P152" s="53"/>
      <c r="Q152" s="63"/>
      <c r="R152" s="162"/>
    </row>
    <row r="153" s="7" customFormat="1" ht="15.75" customHeight="1" spans="1:18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10"/>
        <v>0</v>
      </c>
      <c r="L153" s="59"/>
      <c r="M153" s="59"/>
      <c r="N153" s="57"/>
      <c r="O153" s="59">
        <f t="shared" si="11"/>
        <v>0</v>
      </c>
      <c r="P153" s="59"/>
      <c r="Q153" s="59"/>
      <c r="R153" s="162"/>
    </row>
    <row r="154" s="7" customFormat="1" ht="15" customHeight="1" spans="1:18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3</v>
      </c>
      <c r="I154" s="57"/>
      <c r="J154" s="58"/>
      <c r="K154" s="59">
        <f t="shared" si="10"/>
        <v>0</v>
      </c>
      <c r="L154" s="59"/>
      <c r="M154" s="59"/>
      <c r="N154" s="57">
        <v>2</v>
      </c>
      <c r="O154" s="59">
        <f t="shared" si="11"/>
        <v>0</v>
      </c>
      <c r="P154" s="59"/>
      <c r="Q154" s="59"/>
      <c r="R154" s="162"/>
    </row>
    <row r="155" ht="15" customHeight="1" spans="1:18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7</v>
      </c>
      <c r="I155" s="51">
        <v>1</v>
      </c>
      <c r="J155" s="52">
        <v>1</v>
      </c>
      <c r="K155" s="53">
        <f t="shared" si="10"/>
        <v>0</v>
      </c>
      <c r="L155" s="53"/>
      <c r="M155" s="63"/>
      <c r="N155" s="51">
        <v>1</v>
      </c>
      <c r="O155" s="53">
        <f t="shared" si="11"/>
        <v>0</v>
      </c>
      <c r="P155" s="53"/>
      <c r="Q155" s="63"/>
      <c r="R155" s="162"/>
    </row>
    <row r="156" s="7" customFormat="1" ht="15" customHeight="1" spans="1:18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10"/>
        <v>0</v>
      </c>
      <c r="L156" s="59"/>
      <c r="M156" s="59"/>
      <c r="N156" s="57"/>
      <c r="O156" s="59">
        <f t="shared" si="11"/>
        <v>0</v>
      </c>
      <c r="P156" s="59"/>
      <c r="Q156" s="59"/>
      <c r="R156" s="162"/>
    </row>
    <row r="157" s="7" customFormat="1" ht="15" customHeight="1" spans="1:18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11</v>
      </c>
      <c r="I157" s="57"/>
      <c r="J157" s="58"/>
      <c r="K157" s="59">
        <f t="shared" si="10"/>
        <v>0</v>
      </c>
      <c r="L157" s="59"/>
      <c r="M157" s="59"/>
      <c r="N157" s="57">
        <v>4</v>
      </c>
      <c r="O157" s="59">
        <f t="shared" si="11"/>
        <v>1921</v>
      </c>
      <c r="P157" s="59">
        <v>1921</v>
      </c>
      <c r="Q157" s="59"/>
      <c r="R157" s="162"/>
    </row>
    <row r="158" ht="15" customHeight="1" spans="1:18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14</v>
      </c>
      <c r="I158" s="51">
        <v>8</v>
      </c>
      <c r="J158" s="52">
        <v>9</v>
      </c>
      <c r="K158" s="53">
        <f t="shared" si="10"/>
        <v>0</v>
      </c>
      <c r="L158" s="53"/>
      <c r="M158" s="63"/>
      <c r="N158" s="51">
        <v>13</v>
      </c>
      <c r="O158" s="53">
        <f t="shared" si="11"/>
        <v>0</v>
      </c>
      <c r="P158" s="53"/>
      <c r="Q158" s="63"/>
      <c r="R158" s="162"/>
    </row>
    <row r="159" s="7" customFormat="1" ht="29.25" customHeight="1" spans="1:18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3</v>
      </c>
      <c r="I159" s="57"/>
      <c r="J159" s="58"/>
      <c r="K159" s="59">
        <f t="shared" si="10"/>
        <v>0</v>
      </c>
      <c r="L159" s="59"/>
      <c r="M159" s="59"/>
      <c r="N159" s="57">
        <v>3</v>
      </c>
      <c r="O159" s="59">
        <f t="shared" si="11"/>
        <v>0</v>
      </c>
      <c r="P159" s="59"/>
      <c r="Q159" s="59"/>
      <c r="R159" s="162"/>
    </row>
    <row r="160" s="7" customFormat="1" ht="15" customHeight="1" spans="1:18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10"/>
        <v>0</v>
      </c>
      <c r="L160" s="59"/>
      <c r="M160" s="59"/>
      <c r="N160" s="57"/>
      <c r="O160" s="59">
        <f t="shared" si="11"/>
        <v>0</v>
      </c>
      <c r="P160" s="59"/>
      <c r="Q160" s="59"/>
      <c r="R160" s="162"/>
    </row>
    <row r="161" ht="15" customHeight="1" spans="1:18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11</v>
      </c>
      <c r="I161" s="51">
        <v>4</v>
      </c>
      <c r="J161" s="52">
        <v>4</v>
      </c>
      <c r="K161" s="53">
        <f t="shared" si="10"/>
        <v>0</v>
      </c>
      <c r="L161" s="53"/>
      <c r="M161" s="63"/>
      <c r="N161" s="51">
        <v>3</v>
      </c>
      <c r="O161" s="53">
        <f t="shared" si="11"/>
        <v>0</v>
      </c>
      <c r="P161" s="53"/>
      <c r="Q161" s="63"/>
      <c r="R161" s="162"/>
    </row>
    <row r="162" ht="15" customHeight="1" spans="1:18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10"/>
        <v>0</v>
      </c>
      <c r="L162" s="59"/>
      <c r="M162" s="59"/>
      <c r="N162" s="57"/>
      <c r="O162" s="59">
        <f t="shared" si="11"/>
        <v>0</v>
      </c>
      <c r="P162" s="59"/>
      <c r="Q162" s="59"/>
      <c r="R162" s="162"/>
    </row>
    <row r="163" ht="15" customHeight="1" spans="1:18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7</v>
      </c>
      <c r="I163" s="57"/>
      <c r="J163" s="58"/>
      <c r="K163" s="59">
        <f t="shared" si="10"/>
        <v>0</v>
      </c>
      <c r="L163" s="59"/>
      <c r="M163" s="59"/>
      <c r="N163" s="57">
        <v>3</v>
      </c>
      <c r="O163" s="59">
        <f t="shared" si="11"/>
        <v>0</v>
      </c>
      <c r="P163" s="59"/>
      <c r="Q163" s="59"/>
      <c r="R163" s="162"/>
    </row>
    <row r="164" ht="15" customHeight="1" spans="1:18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1</v>
      </c>
      <c r="I164" s="57"/>
      <c r="J164" s="58"/>
      <c r="K164" s="59">
        <f t="shared" si="10"/>
        <v>0</v>
      </c>
      <c r="L164" s="59"/>
      <c r="M164" s="59"/>
      <c r="N164" s="57">
        <v>5</v>
      </c>
      <c r="O164" s="59">
        <f t="shared" si="11"/>
        <v>0</v>
      </c>
      <c r="P164" s="59"/>
      <c r="Q164" s="59"/>
      <c r="R164" s="162"/>
    </row>
    <row r="165" ht="15" customHeight="1" spans="1:18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10"/>
        <v>0</v>
      </c>
      <c r="L165" s="53"/>
      <c r="M165" s="63"/>
      <c r="N165" s="51"/>
      <c r="O165" s="53">
        <f t="shared" si="11"/>
        <v>0</v>
      </c>
      <c r="P165" s="53"/>
      <c r="Q165" s="63"/>
      <c r="R165" s="162"/>
    </row>
    <row r="166" ht="15" customHeight="1" spans="1:18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8</v>
      </c>
      <c r="I166" s="51">
        <v>6</v>
      </c>
      <c r="J166" s="52">
        <v>6</v>
      </c>
      <c r="K166" s="53">
        <f t="shared" si="10"/>
        <v>0</v>
      </c>
      <c r="L166" s="53"/>
      <c r="M166" s="63"/>
      <c r="N166" s="51">
        <v>3</v>
      </c>
      <c r="O166" s="53">
        <f t="shared" si="11"/>
        <v>7341.23</v>
      </c>
      <c r="P166" s="53">
        <v>7341.23</v>
      </c>
      <c r="Q166" s="63"/>
      <c r="R166" s="162"/>
    </row>
    <row r="167" ht="15" customHeight="1" spans="1:18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10"/>
        <v>0</v>
      </c>
      <c r="L167" s="53"/>
      <c r="M167" s="63"/>
      <c r="N167" s="51">
        <v>2</v>
      </c>
      <c r="O167" s="53">
        <f t="shared" si="11"/>
        <v>0</v>
      </c>
      <c r="P167" s="53"/>
      <c r="Q167" s="63"/>
      <c r="R167" s="162"/>
    </row>
    <row r="168" ht="24.6" customHeight="1" spans="1:18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10"/>
        <v>0</v>
      </c>
      <c r="L168" s="53"/>
      <c r="M168" s="63"/>
      <c r="N168" s="51">
        <v>6</v>
      </c>
      <c r="O168" s="53">
        <f t="shared" si="11"/>
        <v>0</v>
      </c>
      <c r="P168" s="53"/>
      <c r="Q168" s="63"/>
      <c r="R168" s="162"/>
    </row>
    <row r="169" ht="29.25" customHeight="1" spans="1:18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10"/>
        <v>0</v>
      </c>
      <c r="L169" s="59"/>
      <c r="M169" s="59"/>
      <c r="N169" s="57"/>
      <c r="O169" s="59">
        <f t="shared" si="11"/>
        <v>0</v>
      </c>
      <c r="P169" s="59"/>
      <c r="Q169" s="59"/>
      <c r="R169" s="162"/>
    </row>
    <row r="170" ht="26.25" customHeight="1" spans="1:18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10"/>
        <v>0</v>
      </c>
      <c r="L170" s="114"/>
      <c r="M170" s="74"/>
      <c r="N170" s="51"/>
      <c r="O170" s="53">
        <f t="shared" si="11"/>
        <v>0</v>
      </c>
      <c r="P170" s="114"/>
      <c r="Q170" s="74"/>
      <c r="R170" s="162"/>
    </row>
    <row r="171" ht="15.75" customHeight="1" spans="1:18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10"/>
        <v>0</v>
      </c>
      <c r="L171" s="53"/>
      <c r="M171" s="63"/>
      <c r="N171" s="51"/>
      <c r="O171" s="53">
        <f t="shared" si="11"/>
        <v>0</v>
      </c>
      <c r="P171" s="53"/>
      <c r="Q171" s="63"/>
      <c r="R171" s="162"/>
    </row>
    <row r="172" ht="15" customHeight="1" spans="1:18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10"/>
        <v>0</v>
      </c>
      <c r="L172" s="53"/>
      <c r="M172" s="63"/>
      <c r="N172" s="51"/>
      <c r="O172" s="53">
        <f t="shared" si="11"/>
        <v>0</v>
      </c>
      <c r="P172" s="53"/>
      <c r="Q172" s="63"/>
      <c r="R172" s="162"/>
    </row>
    <row r="173" ht="15" customHeight="1" spans="1:18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10"/>
        <v>0</v>
      </c>
      <c r="L173" s="59"/>
      <c r="M173" s="59"/>
      <c r="N173" s="57"/>
      <c r="O173" s="59">
        <f t="shared" si="11"/>
        <v>0</v>
      </c>
      <c r="P173" s="59"/>
      <c r="Q173" s="59"/>
      <c r="R173" s="162"/>
    </row>
    <row r="174" ht="15" customHeight="1" spans="1:19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1</v>
      </c>
      <c r="J174" s="52">
        <v>1</v>
      </c>
      <c r="K174" s="53">
        <f t="shared" si="10"/>
        <v>0</v>
      </c>
      <c r="L174" s="53"/>
      <c r="M174" s="63"/>
      <c r="N174" s="51">
        <v>7</v>
      </c>
      <c r="O174" s="53">
        <f t="shared" si="11"/>
        <v>8618.65</v>
      </c>
      <c r="P174" s="63">
        <v>8618.65</v>
      </c>
      <c r="Q174" s="63"/>
      <c r="R174" s="162"/>
      <c r="S174" s="162"/>
    </row>
    <row r="175" ht="15" customHeight="1" spans="1:18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10"/>
        <v>0</v>
      </c>
      <c r="L175" s="59"/>
      <c r="M175" s="59"/>
      <c r="N175" s="57">
        <v>6</v>
      </c>
      <c r="O175" s="59">
        <f t="shared" si="11"/>
        <v>0</v>
      </c>
      <c r="P175" s="59"/>
      <c r="Q175" s="59"/>
      <c r="R175" s="162"/>
    </row>
    <row r="176" ht="15" customHeight="1" spans="1:18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1</v>
      </c>
      <c r="I176" s="57"/>
      <c r="J176" s="58"/>
      <c r="K176" s="59">
        <f t="shared" si="10"/>
        <v>0</v>
      </c>
      <c r="L176" s="59"/>
      <c r="M176" s="59"/>
      <c r="N176" s="57">
        <v>3</v>
      </c>
      <c r="O176" s="59">
        <f t="shared" si="11"/>
        <v>0</v>
      </c>
      <c r="P176" s="59"/>
      <c r="Q176" s="59"/>
      <c r="R176" s="162"/>
    </row>
    <row r="177" ht="15" customHeight="1" spans="1:18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6</v>
      </c>
      <c r="I177" s="51">
        <v>2</v>
      </c>
      <c r="J177" s="52">
        <v>2</v>
      </c>
      <c r="K177" s="53">
        <f t="shared" si="10"/>
        <v>0</v>
      </c>
      <c r="L177" s="53"/>
      <c r="M177" s="63"/>
      <c r="N177" s="51">
        <v>1</v>
      </c>
      <c r="O177" s="53">
        <f t="shared" si="11"/>
        <v>896.8</v>
      </c>
      <c r="P177" s="63">
        <v>896.8</v>
      </c>
      <c r="Q177" s="63"/>
      <c r="R177" s="162"/>
    </row>
    <row r="178" s="7" customFormat="1" ht="15" customHeight="1" spans="1:18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10"/>
        <v>0</v>
      </c>
      <c r="L178" s="59"/>
      <c r="M178" s="59"/>
      <c r="N178" s="57"/>
      <c r="O178" s="59">
        <f t="shared" si="11"/>
        <v>0</v>
      </c>
      <c r="P178" s="59"/>
      <c r="Q178" s="59"/>
      <c r="R178" s="162"/>
    </row>
    <row r="179" s="7" customFormat="1" ht="15" customHeight="1" spans="1:18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4</v>
      </c>
      <c r="I179" s="57"/>
      <c r="J179" s="58"/>
      <c r="K179" s="59">
        <f t="shared" ref="K179:K191" si="12">L179+M179</f>
        <v>0</v>
      </c>
      <c r="L179" s="59"/>
      <c r="M179" s="59"/>
      <c r="N179" s="57">
        <v>4</v>
      </c>
      <c r="O179" s="59">
        <f t="shared" ref="O179:O191" si="13">P179+Q179</f>
        <v>16496.8</v>
      </c>
      <c r="P179" s="208">
        <v>16496.8</v>
      </c>
      <c r="Q179" s="59"/>
      <c r="R179" s="162"/>
    </row>
    <row r="180" s="7" customFormat="1" ht="15" customHeight="1" spans="1:18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4</v>
      </c>
      <c r="I180" s="57"/>
      <c r="J180" s="58"/>
      <c r="K180" s="59">
        <f t="shared" si="12"/>
        <v>0</v>
      </c>
      <c r="L180" s="59"/>
      <c r="M180" s="59"/>
      <c r="N180" s="57">
        <v>2</v>
      </c>
      <c r="O180" s="59">
        <f t="shared" si="13"/>
        <v>0</v>
      </c>
      <c r="P180" s="59"/>
      <c r="Q180" s="59"/>
      <c r="R180" s="162"/>
    </row>
    <row r="181" s="7" customFormat="1" ht="15" customHeight="1" spans="1:18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8</v>
      </c>
      <c r="I181" s="57"/>
      <c r="J181" s="58"/>
      <c r="K181" s="59">
        <f t="shared" si="12"/>
        <v>0</v>
      </c>
      <c r="L181" s="59"/>
      <c r="M181" s="59"/>
      <c r="N181" s="57">
        <v>3</v>
      </c>
      <c r="O181" s="59">
        <f t="shared" si="13"/>
        <v>0</v>
      </c>
      <c r="P181" s="59"/>
      <c r="Q181" s="59"/>
      <c r="R181" s="162"/>
    </row>
    <row r="182" ht="24.75" customHeight="1" spans="1:18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12"/>
        <v>0</v>
      </c>
      <c r="L182" s="53"/>
      <c r="M182" s="63"/>
      <c r="N182" s="51">
        <v>1</v>
      </c>
      <c r="O182" s="53">
        <f t="shared" si="13"/>
        <v>0</v>
      </c>
      <c r="P182" s="53"/>
      <c r="Q182" s="63"/>
      <c r="R182" s="162"/>
    </row>
    <row r="183" ht="24.75" customHeight="1" spans="1:18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5</v>
      </c>
      <c r="I183" s="51">
        <v>2</v>
      </c>
      <c r="J183" s="52">
        <v>3</v>
      </c>
      <c r="K183" s="53">
        <f t="shared" si="12"/>
        <v>0</v>
      </c>
      <c r="L183" s="53"/>
      <c r="M183" s="63"/>
      <c r="N183" s="51">
        <v>1</v>
      </c>
      <c r="O183" s="53">
        <f t="shared" si="13"/>
        <v>0</v>
      </c>
      <c r="P183" s="53"/>
      <c r="Q183" s="63"/>
      <c r="R183" s="162"/>
    </row>
    <row r="184" s="7" customFormat="1" ht="24.75" customHeight="1" spans="1:18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12"/>
        <v>0</v>
      </c>
      <c r="L184" s="59"/>
      <c r="M184" s="59"/>
      <c r="N184" s="57"/>
      <c r="O184" s="59">
        <f t="shared" si="13"/>
        <v>0</v>
      </c>
      <c r="P184" s="59"/>
      <c r="Q184" s="59"/>
      <c r="R184" s="162"/>
    </row>
    <row r="185" s="9" customFormat="1" ht="38.45" customHeight="1" spans="1:25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12"/>
        <v>0</v>
      </c>
      <c r="L185" s="53"/>
      <c r="M185" s="63"/>
      <c r="N185" s="51"/>
      <c r="O185" s="53">
        <f t="shared" si="13"/>
        <v>0</v>
      </c>
      <c r="P185" s="53"/>
      <c r="Q185" s="63"/>
      <c r="R185" s="162"/>
      <c r="S185" s="7"/>
      <c r="T185" s="7"/>
      <c r="U185" s="7"/>
      <c r="V185" s="7"/>
      <c r="W185" s="7"/>
      <c r="X185" s="7"/>
      <c r="Y185" s="7"/>
    </row>
    <row r="186" s="9" customFormat="1" ht="38.45" customHeight="1" spans="1:25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12"/>
        <v>0</v>
      </c>
      <c r="L186" s="53"/>
      <c r="M186" s="63"/>
      <c r="N186" s="51"/>
      <c r="O186" s="53">
        <f t="shared" si="13"/>
        <v>0</v>
      </c>
      <c r="P186" s="53"/>
      <c r="Q186" s="63"/>
      <c r="R186" s="162"/>
      <c r="S186" s="7"/>
      <c r="T186" s="7"/>
      <c r="U186" s="7"/>
      <c r="V186" s="7"/>
      <c r="W186" s="7"/>
      <c r="X186" s="7"/>
      <c r="Y186" s="7"/>
    </row>
    <row r="187" s="7" customFormat="1" ht="15.75" customHeight="1" spans="1:18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3</v>
      </c>
      <c r="I187" s="57"/>
      <c r="J187" s="58"/>
      <c r="K187" s="59">
        <f t="shared" si="12"/>
        <v>0</v>
      </c>
      <c r="L187" s="59"/>
      <c r="M187" s="59"/>
      <c r="N187" s="57">
        <v>2</v>
      </c>
      <c r="O187" s="59">
        <f t="shared" si="13"/>
        <v>0</v>
      </c>
      <c r="P187" s="59"/>
      <c r="Q187" s="59"/>
      <c r="R187" s="162"/>
    </row>
    <row r="188" s="7" customFormat="1" ht="15.75" customHeight="1" spans="1:18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2</v>
      </c>
      <c r="I188" s="57"/>
      <c r="J188" s="58"/>
      <c r="K188" s="59">
        <f t="shared" si="12"/>
        <v>0</v>
      </c>
      <c r="L188" s="59"/>
      <c r="M188" s="59"/>
      <c r="N188" s="57"/>
      <c r="O188" s="59">
        <f t="shared" si="13"/>
        <v>0</v>
      </c>
      <c r="P188" s="59"/>
      <c r="Q188" s="59"/>
      <c r="R188" s="162"/>
    </row>
    <row r="189" ht="16.5" customHeight="1" spans="1:18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11</v>
      </c>
      <c r="I189" s="51">
        <v>4</v>
      </c>
      <c r="J189" s="52">
        <v>4</v>
      </c>
      <c r="K189" s="53">
        <f t="shared" si="12"/>
        <v>0</v>
      </c>
      <c r="L189" s="53"/>
      <c r="M189" s="63"/>
      <c r="N189" s="51">
        <v>3</v>
      </c>
      <c r="O189" s="53">
        <f t="shared" si="13"/>
        <v>5204.76</v>
      </c>
      <c r="P189" s="53">
        <v>5204.76</v>
      </c>
      <c r="Q189" s="63"/>
      <c r="R189" s="162"/>
    </row>
    <row r="190" s="7" customFormat="1" ht="16.5" customHeight="1" spans="1:18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7</v>
      </c>
      <c r="I190" s="57">
        <v>1</v>
      </c>
      <c r="J190" s="58">
        <v>1</v>
      </c>
      <c r="K190" s="59">
        <f t="shared" si="12"/>
        <v>0</v>
      </c>
      <c r="L190" s="59"/>
      <c r="M190" s="59"/>
      <c r="N190" s="57">
        <v>5</v>
      </c>
      <c r="O190" s="59">
        <f t="shared" si="13"/>
        <v>0</v>
      </c>
      <c r="P190" s="59"/>
      <c r="Q190" s="59"/>
      <c r="R190" s="162"/>
    </row>
    <row r="191" s="9" customFormat="1" ht="16.5" customHeight="1" spans="1:25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18</v>
      </c>
      <c r="I191" s="51">
        <v>13</v>
      </c>
      <c r="J191" s="52">
        <v>13</v>
      </c>
      <c r="K191" s="53">
        <f t="shared" si="12"/>
        <v>0</v>
      </c>
      <c r="L191" s="53"/>
      <c r="M191" s="63"/>
      <c r="N191" s="51">
        <v>13</v>
      </c>
      <c r="O191" s="53">
        <f t="shared" si="13"/>
        <v>26167.79</v>
      </c>
      <c r="P191" s="53">
        <v>26167.79</v>
      </c>
      <c r="Q191" s="63"/>
      <c r="R191" s="162"/>
      <c r="S191" s="162"/>
      <c r="T191" s="7"/>
      <c r="U191" s="7"/>
      <c r="V191" s="7"/>
      <c r="W191" s="7"/>
      <c r="X191" s="7"/>
      <c r="Y191" s="7"/>
    </row>
    <row r="192" s="9" customFormat="1" ht="16.5" customHeight="1" spans="1:25">
      <c r="A192" s="121"/>
      <c r="B192" s="120" t="s">
        <v>179</v>
      </c>
      <c r="C192" s="121" t="s">
        <v>21</v>
      </c>
      <c r="D192" s="120"/>
      <c r="E192" s="120" t="s">
        <v>22</v>
      </c>
      <c r="F192" s="120" t="s">
        <v>252</v>
      </c>
      <c r="G192" s="120" t="s">
        <v>26</v>
      </c>
      <c r="H192" s="183">
        <v>9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162"/>
      <c r="S192" s="7"/>
      <c r="T192" s="7"/>
      <c r="U192" s="7"/>
      <c r="V192" s="7"/>
      <c r="W192" s="7"/>
      <c r="X192" s="7"/>
      <c r="Y192" s="7"/>
    </row>
    <row r="193" ht="23.45" customHeight="1" spans="1:19">
      <c r="A193" s="40">
        <v>99</v>
      </c>
      <c r="B193" s="39" t="s">
        <v>181</v>
      </c>
      <c r="C193" s="40" t="s">
        <v>54</v>
      </c>
      <c r="D193" s="39" t="s">
        <v>182</v>
      </c>
      <c r="E193" s="39" t="s">
        <v>39</v>
      </c>
      <c r="F193" s="34" t="s">
        <v>313</v>
      </c>
      <c r="G193" s="39" t="s">
        <v>24</v>
      </c>
      <c r="H193" s="2">
        <v>17</v>
      </c>
      <c r="I193" s="51">
        <v>8</v>
      </c>
      <c r="J193" s="52">
        <v>8</v>
      </c>
      <c r="K193" s="53">
        <f t="shared" ref="K193:K218" si="14">L193+M193</f>
        <v>0</v>
      </c>
      <c r="L193" s="53"/>
      <c r="M193" s="63"/>
      <c r="N193" s="51">
        <v>5</v>
      </c>
      <c r="O193" s="53">
        <f t="shared" ref="O193:O218" si="15">P193+Q193</f>
        <v>33817.22</v>
      </c>
      <c r="P193" s="63">
        <v>33817.22</v>
      </c>
      <c r="Q193" s="63"/>
      <c r="R193" s="162"/>
      <c r="S193" s="162"/>
    </row>
    <row r="194" ht="27" customHeight="1" spans="1:18">
      <c r="A194" s="105"/>
      <c r="B194" s="106" t="s">
        <v>181</v>
      </c>
      <c r="C194" s="105" t="s">
        <v>54</v>
      </c>
      <c r="D194" s="106" t="s">
        <v>182</v>
      </c>
      <c r="E194" s="106" t="s">
        <v>39</v>
      </c>
      <c r="F194" s="106" t="s">
        <v>253</v>
      </c>
      <c r="G194" s="106" t="s">
        <v>26</v>
      </c>
      <c r="H194" s="105">
        <v>20</v>
      </c>
      <c r="I194" s="57">
        <v>5</v>
      </c>
      <c r="J194" s="64">
        <v>5</v>
      </c>
      <c r="K194" s="59">
        <f t="shared" si="14"/>
        <v>0</v>
      </c>
      <c r="L194" s="59"/>
      <c r="M194" s="59"/>
      <c r="N194" s="57">
        <v>12</v>
      </c>
      <c r="O194" s="59">
        <f t="shared" si="15"/>
        <v>16242.23</v>
      </c>
      <c r="P194" s="59">
        <v>5570.9</v>
      </c>
      <c r="Q194" s="59">
        <v>10671.33</v>
      </c>
      <c r="R194" s="162"/>
    </row>
    <row r="195" ht="27.75" customHeight="1" spans="1:18">
      <c r="A195" s="33">
        <v>100</v>
      </c>
      <c r="B195" s="34" t="s">
        <v>183</v>
      </c>
      <c r="C195" s="33" t="s">
        <v>21</v>
      </c>
      <c r="D195" s="34"/>
      <c r="E195" s="34" t="s">
        <v>184</v>
      </c>
      <c r="F195" s="34" t="s">
        <v>23</v>
      </c>
      <c r="G195" s="34" t="s">
        <v>24</v>
      </c>
      <c r="H195" s="2">
        <v>0</v>
      </c>
      <c r="I195" s="51"/>
      <c r="J195" s="52"/>
      <c r="K195" s="53">
        <f t="shared" si="14"/>
        <v>0</v>
      </c>
      <c r="L195" s="53"/>
      <c r="M195" s="63"/>
      <c r="N195" s="51">
        <v>1</v>
      </c>
      <c r="O195" s="53">
        <f t="shared" si="15"/>
        <v>0</v>
      </c>
      <c r="P195" s="53"/>
      <c r="Q195" s="63"/>
      <c r="R195" s="162"/>
    </row>
    <row r="196" ht="16.5" customHeight="1" spans="1:18">
      <c r="A196" s="30"/>
      <c r="B196" s="31" t="s">
        <v>183</v>
      </c>
      <c r="C196" s="30" t="s">
        <v>21</v>
      </c>
      <c r="D196" s="31"/>
      <c r="E196" s="31" t="s">
        <v>184</v>
      </c>
      <c r="F196" s="31" t="s">
        <v>23</v>
      </c>
      <c r="G196" s="31" t="s">
        <v>32</v>
      </c>
      <c r="H196" s="105">
        <v>0</v>
      </c>
      <c r="I196" s="57"/>
      <c r="J196" s="58"/>
      <c r="K196" s="59">
        <f t="shared" si="14"/>
        <v>0</v>
      </c>
      <c r="L196" s="59"/>
      <c r="M196" s="59"/>
      <c r="N196" s="57"/>
      <c r="O196" s="59">
        <f t="shared" si="15"/>
        <v>0</v>
      </c>
      <c r="P196" s="59"/>
      <c r="Q196" s="59"/>
      <c r="R196" s="162"/>
    </row>
    <row r="197" ht="16.5" customHeight="1" spans="1:18">
      <c r="A197" s="30">
        <v>101</v>
      </c>
      <c r="B197" s="31" t="s">
        <v>185</v>
      </c>
      <c r="C197" s="30" t="s">
        <v>21</v>
      </c>
      <c r="D197" s="31"/>
      <c r="E197" s="31" t="s">
        <v>22</v>
      </c>
      <c r="F197" s="31" t="s">
        <v>254</v>
      </c>
      <c r="G197" s="31" t="s">
        <v>26</v>
      </c>
      <c r="H197" s="105">
        <v>13</v>
      </c>
      <c r="I197" s="57">
        <v>3</v>
      </c>
      <c r="J197" s="58">
        <v>3</v>
      </c>
      <c r="K197" s="59">
        <f t="shared" si="14"/>
        <v>0</v>
      </c>
      <c r="L197" s="59"/>
      <c r="M197" s="59"/>
      <c r="N197" s="57">
        <v>3</v>
      </c>
      <c r="O197" s="59">
        <f t="shared" si="15"/>
        <v>576.3</v>
      </c>
      <c r="P197" s="59"/>
      <c r="Q197" s="59">
        <v>576.3</v>
      </c>
      <c r="R197" s="162"/>
    </row>
    <row r="198" ht="16.5" customHeight="1" spans="1:18">
      <c r="A198" s="1">
        <v>102</v>
      </c>
      <c r="B198" s="28" t="s">
        <v>186</v>
      </c>
      <c r="C198" s="1" t="s">
        <v>21</v>
      </c>
      <c r="D198" s="28"/>
      <c r="E198" s="28" t="s">
        <v>39</v>
      </c>
      <c r="F198" s="28" t="s">
        <v>29</v>
      </c>
      <c r="G198" s="28" t="s">
        <v>24</v>
      </c>
      <c r="H198" s="2">
        <v>0</v>
      </c>
      <c r="I198" s="51"/>
      <c r="J198" s="52"/>
      <c r="K198" s="53">
        <f t="shared" si="14"/>
        <v>0</v>
      </c>
      <c r="L198" s="53"/>
      <c r="M198" s="63"/>
      <c r="N198" s="51"/>
      <c r="O198" s="53">
        <f t="shared" si="15"/>
        <v>11555.7</v>
      </c>
      <c r="P198" s="53">
        <v>11555.7</v>
      </c>
      <c r="Q198" s="63"/>
      <c r="R198" s="162"/>
    </row>
    <row r="199" ht="18.75" customHeight="1" spans="1:18">
      <c r="A199" s="30"/>
      <c r="B199" s="31" t="s">
        <v>186</v>
      </c>
      <c r="C199" s="30" t="s">
        <v>21</v>
      </c>
      <c r="D199" s="31"/>
      <c r="E199" s="31" t="s">
        <v>39</v>
      </c>
      <c r="F199" s="31" t="s">
        <v>255</v>
      </c>
      <c r="G199" s="31" t="s">
        <v>26</v>
      </c>
      <c r="H199" s="105">
        <v>12</v>
      </c>
      <c r="I199" s="57">
        <v>1</v>
      </c>
      <c r="J199" s="58">
        <v>1</v>
      </c>
      <c r="K199" s="59">
        <f t="shared" si="14"/>
        <v>0</v>
      </c>
      <c r="L199" s="59"/>
      <c r="M199" s="59"/>
      <c r="N199" s="57">
        <v>6</v>
      </c>
      <c r="O199" s="59">
        <f t="shared" si="15"/>
        <v>0</v>
      </c>
      <c r="P199" s="59"/>
      <c r="Q199" s="59"/>
      <c r="R199" s="162"/>
    </row>
    <row r="200" ht="20.25" customHeight="1" spans="1:18">
      <c r="A200" s="33">
        <v>103</v>
      </c>
      <c r="B200" s="34" t="s">
        <v>187</v>
      </c>
      <c r="C200" s="33" t="s">
        <v>21</v>
      </c>
      <c r="D200" s="34"/>
      <c r="E200" s="34" t="s">
        <v>63</v>
      </c>
      <c r="F200" s="34" t="s">
        <v>314</v>
      </c>
      <c r="G200" s="34" t="s">
        <v>24</v>
      </c>
      <c r="H200" s="2">
        <v>6</v>
      </c>
      <c r="I200" s="51">
        <v>3</v>
      </c>
      <c r="J200" s="52">
        <v>3</v>
      </c>
      <c r="K200" s="53">
        <f t="shared" si="14"/>
        <v>0</v>
      </c>
      <c r="L200" s="53"/>
      <c r="M200" s="63"/>
      <c r="N200" s="51">
        <v>3</v>
      </c>
      <c r="O200" s="53">
        <f t="shared" si="15"/>
        <v>0</v>
      </c>
      <c r="P200" s="53"/>
      <c r="Q200" s="63"/>
      <c r="R200" s="162"/>
    </row>
    <row r="201" ht="16.9" customHeight="1" spans="1:18">
      <c r="A201" s="30"/>
      <c r="B201" s="31" t="s">
        <v>188</v>
      </c>
      <c r="C201" s="30" t="s">
        <v>21</v>
      </c>
      <c r="D201" s="31"/>
      <c r="E201" s="36" t="s">
        <v>63</v>
      </c>
      <c r="F201" s="37" t="s">
        <v>256</v>
      </c>
      <c r="G201" s="31" t="s">
        <v>32</v>
      </c>
      <c r="H201" s="105">
        <v>4</v>
      </c>
      <c r="I201" s="57"/>
      <c r="J201" s="58"/>
      <c r="K201" s="59">
        <f t="shared" si="14"/>
        <v>0</v>
      </c>
      <c r="L201" s="59"/>
      <c r="M201" s="59"/>
      <c r="N201" s="57">
        <v>3</v>
      </c>
      <c r="O201" s="59">
        <f t="shared" si="15"/>
        <v>0</v>
      </c>
      <c r="P201" s="59"/>
      <c r="Q201" s="59"/>
      <c r="R201" s="162"/>
    </row>
    <row r="202" ht="16.9" customHeight="1" spans="1:19">
      <c r="A202" s="1">
        <v>104</v>
      </c>
      <c r="B202" s="28" t="s">
        <v>189</v>
      </c>
      <c r="C202" s="1" t="s">
        <v>21</v>
      </c>
      <c r="D202" s="28"/>
      <c r="E202" s="28" t="s">
        <v>39</v>
      </c>
      <c r="F202" s="34" t="s">
        <v>315</v>
      </c>
      <c r="G202" s="28" t="s">
        <v>24</v>
      </c>
      <c r="H202" s="2">
        <v>10</v>
      </c>
      <c r="I202" s="51">
        <v>6</v>
      </c>
      <c r="J202" s="52">
        <v>6</v>
      </c>
      <c r="K202" s="53">
        <f t="shared" si="14"/>
        <v>0</v>
      </c>
      <c r="L202" s="53"/>
      <c r="M202" s="63"/>
      <c r="N202" s="51">
        <v>1</v>
      </c>
      <c r="O202" s="53">
        <f t="shared" si="15"/>
        <v>12052.37</v>
      </c>
      <c r="P202" s="63">
        <v>12052.37</v>
      </c>
      <c r="Q202" s="63"/>
      <c r="R202" s="162"/>
      <c r="S202" s="162"/>
    </row>
    <row r="203" ht="16.9" customHeight="1" spans="1:18">
      <c r="A203" s="30"/>
      <c r="B203" s="31" t="s">
        <v>189</v>
      </c>
      <c r="C203" s="30" t="s">
        <v>21</v>
      </c>
      <c r="D203" s="31"/>
      <c r="E203" s="31" t="s">
        <v>39</v>
      </c>
      <c r="F203" s="31" t="s">
        <v>257</v>
      </c>
      <c r="G203" s="31" t="s">
        <v>26</v>
      </c>
      <c r="H203" s="105">
        <v>8</v>
      </c>
      <c r="I203" s="57"/>
      <c r="J203" s="58"/>
      <c r="K203" s="59">
        <f t="shared" si="14"/>
        <v>0</v>
      </c>
      <c r="L203" s="59"/>
      <c r="M203" s="59"/>
      <c r="N203" s="57">
        <v>1</v>
      </c>
      <c r="O203" s="59">
        <f t="shared" si="15"/>
        <v>0</v>
      </c>
      <c r="P203" s="59"/>
      <c r="Q203" s="59"/>
      <c r="R203" s="162"/>
    </row>
    <row r="204" ht="16.9" customHeight="1" spans="1:18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23</v>
      </c>
      <c r="G204" s="31" t="s">
        <v>44</v>
      </c>
      <c r="H204" s="105">
        <v>0</v>
      </c>
      <c r="I204" s="57"/>
      <c r="J204" s="58"/>
      <c r="K204" s="59">
        <f t="shared" si="14"/>
        <v>0</v>
      </c>
      <c r="L204" s="59"/>
      <c r="M204" s="59"/>
      <c r="N204" s="57"/>
      <c r="O204" s="59">
        <f t="shared" si="15"/>
        <v>0</v>
      </c>
      <c r="P204" s="59"/>
      <c r="Q204" s="59"/>
      <c r="R204" s="162"/>
    </row>
    <row r="205" ht="24.6" customHeight="1" spans="1:18">
      <c r="A205" s="2">
        <v>105</v>
      </c>
      <c r="B205" s="122" t="s">
        <v>190</v>
      </c>
      <c r="C205" s="2" t="s">
        <v>54</v>
      </c>
      <c r="D205" s="122" t="s">
        <v>182</v>
      </c>
      <c r="E205" s="122" t="s">
        <v>39</v>
      </c>
      <c r="F205" s="122"/>
      <c r="G205" s="122" t="s">
        <v>24</v>
      </c>
      <c r="H205" s="2">
        <v>0</v>
      </c>
      <c r="I205" s="51"/>
      <c r="J205" s="52"/>
      <c r="K205" s="53">
        <f t="shared" si="14"/>
        <v>0</v>
      </c>
      <c r="L205" s="53"/>
      <c r="M205" s="63"/>
      <c r="N205" s="51"/>
      <c r="O205" s="53">
        <f t="shared" si="15"/>
        <v>0</v>
      </c>
      <c r="P205" s="53"/>
      <c r="Q205" s="63"/>
      <c r="R205" s="162"/>
    </row>
    <row r="206" ht="32.25" customHeight="1" spans="1:18">
      <c r="A206" s="105"/>
      <c r="B206" s="106" t="s">
        <v>190</v>
      </c>
      <c r="C206" s="105" t="s">
        <v>54</v>
      </c>
      <c r="D206" s="106" t="s">
        <v>182</v>
      </c>
      <c r="E206" s="106" t="s">
        <v>39</v>
      </c>
      <c r="F206" s="106" t="s">
        <v>31</v>
      </c>
      <c r="G206" s="106" t="s">
        <v>26</v>
      </c>
      <c r="H206" s="105">
        <v>0</v>
      </c>
      <c r="I206" s="57"/>
      <c r="J206" s="64"/>
      <c r="K206" s="59">
        <f t="shared" si="14"/>
        <v>0</v>
      </c>
      <c r="L206" s="59"/>
      <c r="M206" s="59"/>
      <c r="N206" s="57"/>
      <c r="O206" s="59">
        <f t="shared" si="15"/>
        <v>0</v>
      </c>
      <c r="P206" s="59"/>
      <c r="Q206" s="59"/>
      <c r="R206" s="162"/>
    </row>
    <row r="207" ht="34.9" customHeight="1" spans="1:18">
      <c r="A207" s="40">
        <v>106</v>
      </c>
      <c r="B207" s="39" t="s">
        <v>191</v>
      </c>
      <c r="C207" s="40" t="s">
        <v>54</v>
      </c>
      <c r="D207" s="39" t="s">
        <v>192</v>
      </c>
      <c r="E207" s="39" t="s">
        <v>39</v>
      </c>
      <c r="F207" s="34" t="s">
        <v>316</v>
      </c>
      <c r="G207" s="39" t="s">
        <v>24</v>
      </c>
      <c r="H207" s="2">
        <v>12</v>
      </c>
      <c r="I207" s="51">
        <v>11</v>
      </c>
      <c r="J207" s="65">
        <v>11</v>
      </c>
      <c r="K207" s="53">
        <f t="shared" si="14"/>
        <v>0</v>
      </c>
      <c r="L207" s="53"/>
      <c r="M207" s="63"/>
      <c r="N207" s="51">
        <v>5</v>
      </c>
      <c r="O207" s="53">
        <f t="shared" si="15"/>
        <v>12250.57</v>
      </c>
      <c r="P207" s="53">
        <v>12250.57</v>
      </c>
      <c r="Q207" s="63"/>
      <c r="R207" s="162"/>
    </row>
    <row r="208" ht="34.9" customHeight="1" spans="1:18">
      <c r="A208" s="40">
        <v>107</v>
      </c>
      <c r="B208" s="39" t="s">
        <v>336</v>
      </c>
      <c r="C208" s="40" t="s">
        <v>21</v>
      </c>
      <c r="D208" s="39"/>
      <c r="E208" s="39" t="s">
        <v>39</v>
      </c>
      <c r="F208" s="34" t="s">
        <v>337</v>
      </c>
      <c r="G208" s="39" t="s">
        <v>24</v>
      </c>
      <c r="H208" s="2">
        <v>1</v>
      </c>
      <c r="I208" s="51"/>
      <c r="J208" s="65"/>
      <c r="K208" s="53">
        <f t="shared" si="14"/>
        <v>0</v>
      </c>
      <c r="L208" s="53"/>
      <c r="M208" s="63"/>
      <c r="N208" s="51"/>
      <c r="O208" s="53">
        <f t="shared" si="15"/>
        <v>0</v>
      </c>
      <c r="P208" s="53"/>
      <c r="Q208" s="63"/>
      <c r="R208" s="162"/>
    </row>
    <row r="209" ht="28.5" customHeight="1" spans="1:38">
      <c r="A209" s="40">
        <v>108</v>
      </c>
      <c r="B209" s="39" t="s">
        <v>193</v>
      </c>
      <c r="C209" s="40" t="s">
        <v>21</v>
      </c>
      <c r="D209" s="39"/>
      <c r="E209" s="39" t="s">
        <v>39</v>
      </c>
      <c r="F209" s="34" t="s">
        <v>23</v>
      </c>
      <c r="G209" s="39" t="s">
        <v>24</v>
      </c>
      <c r="H209" s="2">
        <v>0</v>
      </c>
      <c r="I209" s="51"/>
      <c r="J209" s="65"/>
      <c r="K209" s="53">
        <f t="shared" si="14"/>
        <v>0</v>
      </c>
      <c r="L209" s="53"/>
      <c r="M209" s="63"/>
      <c r="N209" s="51"/>
      <c r="O209" s="53">
        <f t="shared" si="15"/>
        <v>0</v>
      </c>
      <c r="P209" s="53"/>
      <c r="Q209" s="63"/>
      <c r="AL209" s="12"/>
    </row>
    <row r="210" ht="19.5" customHeight="1" spans="1:38">
      <c r="A210" s="40">
        <v>109</v>
      </c>
      <c r="B210" s="39" t="s">
        <v>194</v>
      </c>
      <c r="C210" s="40" t="s">
        <v>21</v>
      </c>
      <c r="D210" s="39"/>
      <c r="E210" s="39" t="s">
        <v>63</v>
      </c>
      <c r="F210" s="34" t="s">
        <v>317</v>
      </c>
      <c r="G210" s="39" t="s">
        <v>24</v>
      </c>
      <c r="H210" s="2">
        <v>6</v>
      </c>
      <c r="I210" s="51">
        <v>2</v>
      </c>
      <c r="J210" s="65">
        <v>2</v>
      </c>
      <c r="K210" s="53">
        <f t="shared" si="14"/>
        <v>0</v>
      </c>
      <c r="L210" s="53"/>
      <c r="M210" s="63"/>
      <c r="N210" s="51">
        <v>6</v>
      </c>
      <c r="O210" s="53">
        <f t="shared" si="15"/>
        <v>3252.38</v>
      </c>
      <c r="P210" s="63">
        <v>3252.38</v>
      </c>
      <c r="Q210" s="63"/>
      <c r="AL210" s="12"/>
    </row>
    <row r="211" s="7" customFormat="1" ht="30.6" customHeight="1" spans="1:17">
      <c r="A211" s="30"/>
      <c r="B211" s="31" t="s">
        <v>194</v>
      </c>
      <c r="C211" s="30" t="s">
        <v>21</v>
      </c>
      <c r="D211" s="31"/>
      <c r="E211" s="31" t="s">
        <v>63</v>
      </c>
      <c r="F211" s="31" t="s">
        <v>195</v>
      </c>
      <c r="G211" s="31" t="s">
        <v>44</v>
      </c>
      <c r="H211" s="105">
        <v>0</v>
      </c>
      <c r="I211" s="57"/>
      <c r="J211" s="64"/>
      <c r="K211" s="59">
        <f t="shared" si="14"/>
        <v>0</v>
      </c>
      <c r="L211" s="59"/>
      <c r="M211" s="59"/>
      <c r="N211" s="57"/>
      <c r="O211" s="59">
        <f t="shared" si="15"/>
        <v>0</v>
      </c>
      <c r="P211" s="59"/>
      <c r="Q211" s="59"/>
    </row>
    <row r="212" s="7" customFormat="1" ht="27" customHeight="1" spans="1:17">
      <c r="A212" s="30"/>
      <c r="B212" s="31" t="s">
        <v>194</v>
      </c>
      <c r="C212" s="30" t="s">
        <v>21</v>
      </c>
      <c r="D212" s="31"/>
      <c r="E212" s="31" t="s">
        <v>63</v>
      </c>
      <c r="F212" s="31" t="s">
        <v>23</v>
      </c>
      <c r="G212" s="31" t="s">
        <v>32</v>
      </c>
      <c r="H212" s="105">
        <v>0</v>
      </c>
      <c r="I212" s="57"/>
      <c r="J212" s="58"/>
      <c r="K212" s="59">
        <f t="shared" si="14"/>
        <v>0</v>
      </c>
      <c r="L212" s="59"/>
      <c r="M212" s="59"/>
      <c r="N212" s="57"/>
      <c r="O212" s="59">
        <f t="shared" si="15"/>
        <v>0</v>
      </c>
      <c r="P212" s="59"/>
      <c r="Q212" s="59"/>
    </row>
    <row r="213" s="7" customFormat="1" ht="27" customHeight="1" spans="1:17">
      <c r="A213" s="123">
        <v>110</v>
      </c>
      <c r="B213" s="124" t="s">
        <v>196</v>
      </c>
      <c r="C213" s="123" t="s">
        <v>21</v>
      </c>
      <c r="D213" s="124"/>
      <c r="E213" s="124" t="s">
        <v>78</v>
      </c>
      <c r="F213" s="34" t="s">
        <v>318</v>
      </c>
      <c r="G213" s="124" t="s">
        <v>24</v>
      </c>
      <c r="H213" s="5">
        <v>7</v>
      </c>
      <c r="I213" s="145">
        <v>3</v>
      </c>
      <c r="J213" s="146">
        <v>3</v>
      </c>
      <c r="K213" s="53">
        <f t="shared" si="14"/>
        <v>0</v>
      </c>
      <c r="L213" s="114"/>
      <c r="M213" s="114"/>
      <c r="N213" s="145">
        <v>1</v>
      </c>
      <c r="O213" s="53">
        <f t="shared" si="15"/>
        <v>0</v>
      </c>
      <c r="P213" s="114"/>
      <c r="Q213" s="114"/>
    </row>
    <row r="214" s="7" customFormat="1" ht="27" customHeight="1" spans="1:17">
      <c r="A214" s="125"/>
      <c r="B214" s="126" t="s">
        <v>197</v>
      </c>
      <c r="C214" s="125" t="s">
        <v>21</v>
      </c>
      <c r="D214" s="126"/>
      <c r="E214" s="126" t="s">
        <v>78</v>
      </c>
      <c r="F214" s="126" t="s">
        <v>29</v>
      </c>
      <c r="G214" s="126" t="s">
        <v>26</v>
      </c>
      <c r="H214" s="176">
        <v>0</v>
      </c>
      <c r="I214" s="148"/>
      <c r="J214" s="149"/>
      <c r="K214" s="59">
        <f t="shared" si="14"/>
        <v>0</v>
      </c>
      <c r="L214" s="150"/>
      <c r="M214" s="150"/>
      <c r="N214" s="148"/>
      <c r="O214" s="93">
        <f t="shared" si="15"/>
        <v>0</v>
      </c>
      <c r="P214" s="150"/>
      <c r="Q214" s="150"/>
    </row>
    <row r="215" s="7" customFormat="1" ht="27" customHeight="1" spans="1:17">
      <c r="A215" s="128"/>
      <c r="B215" s="129" t="s">
        <v>197</v>
      </c>
      <c r="C215" s="128" t="s">
        <v>21</v>
      </c>
      <c r="D215" s="129"/>
      <c r="E215" s="129" t="s">
        <v>258</v>
      </c>
      <c r="F215" s="129" t="s">
        <v>259</v>
      </c>
      <c r="G215" s="129" t="s">
        <v>44</v>
      </c>
      <c r="H215" s="184">
        <v>12</v>
      </c>
      <c r="I215" s="151"/>
      <c r="J215" s="205"/>
      <c r="K215" s="59">
        <f t="shared" si="14"/>
        <v>0</v>
      </c>
      <c r="L215" s="153"/>
      <c r="M215" s="153"/>
      <c r="N215" s="151">
        <v>4</v>
      </c>
      <c r="O215" s="93">
        <f t="shared" si="15"/>
        <v>0</v>
      </c>
      <c r="P215" s="153"/>
      <c r="Q215" s="153"/>
    </row>
    <row r="216" s="8" customFormat="1" ht="27" customHeight="1" spans="1:43">
      <c r="A216" s="123">
        <v>111</v>
      </c>
      <c r="B216" s="124" t="s">
        <v>198</v>
      </c>
      <c r="C216" s="123" t="s">
        <v>21</v>
      </c>
      <c r="D216" s="124"/>
      <c r="E216" s="124" t="s">
        <v>58</v>
      </c>
      <c r="F216" s="34" t="s">
        <v>319</v>
      </c>
      <c r="G216" s="124" t="s">
        <v>24</v>
      </c>
      <c r="H216" s="5">
        <v>6</v>
      </c>
      <c r="I216" s="145">
        <v>2</v>
      </c>
      <c r="J216" s="154">
        <v>2</v>
      </c>
      <c r="K216" s="53">
        <f t="shared" si="14"/>
        <v>0</v>
      </c>
      <c r="L216" s="114"/>
      <c r="M216" s="74"/>
      <c r="N216" s="145">
        <v>1</v>
      </c>
      <c r="O216" s="53">
        <f t="shared" si="15"/>
        <v>0</v>
      </c>
      <c r="P216" s="114"/>
      <c r="Q216" s="74"/>
      <c r="R216" s="7"/>
      <c r="S216" s="7"/>
      <c r="T216" s="7"/>
      <c r="U216" s="7"/>
      <c r="V216" s="7"/>
      <c r="W216" s="7"/>
      <c r="X216" s="7"/>
      <c r="Y216" s="7"/>
      <c r="AL216" s="12"/>
      <c r="AM216" s="12"/>
      <c r="AN216" s="12"/>
      <c r="AO216" s="12"/>
      <c r="AP216" s="12"/>
      <c r="AQ216" s="12"/>
    </row>
    <row r="217" s="7" customFormat="1" ht="27" customHeight="1" spans="1:17">
      <c r="A217" s="128"/>
      <c r="B217" s="31" t="s">
        <v>198</v>
      </c>
      <c r="C217" s="30" t="s">
        <v>21</v>
      </c>
      <c r="D217" s="31"/>
      <c r="E217" s="31" t="s">
        <v>58</v>
      </c>
      <c r="F217" s="31" t="s">
        <v>23</v>
      </c>
      <c r="G217" s="31" t="s">
        <v>44</v>
      </c>
      <c r="H217" s="105">
        <v>0</v>
      </c>
      <c r="I217" s="57"/>
      <c r="J217" s="58"/>
      <c r="K217" s="59">
        <f t="shared" si="14"/>
        <v>0</v>
      </c>
      <c r="L217" s="59"/>
      <c r="M217" s="59"/>
      <c r="N217" s="57"/>
      <c r="O217" s="59">
        <f t="shared" si="15"/>
        <v>0</v>
      </c>
      <c r="P217" s="59"/>
      <c r="Q217" s="59"/>
    </row>
    <row r="218" s="7" customFormat="1" ht="18.75" customHeight="1" spans="1:18">
      <c r="A218" s="131"/>
      <c r="B218" s="132" t="s">
        <v>198</v>
      </c>
      <c r="C218" s="133" t="s">
        <v>21</v>
      </c>
      <c r="D218" s="132"/>
      <c r="E218" s="132" t="s">
        <v>76</v>
      </c>
      <c r="F218" s="37" t="s">
        <v>323</v>
      </c>
      <c r="G218" s="132" t="s">
        <v>32</v>
      </c>
      <c r="H218" s="185">
        <v>11</v>
      </c>
      <c r="I218" s="155">
        <v>1</v>
      </c>
      <c r="J218" s="156">
        <v>1</v>
      </c>
      <c r="K218" s="59">
        <f t="shared" si="14"/>
        <v>0</v>
      </c>
      <c r="L218" s="157"/>
      <c r="M218" s="157"/>
      <c r="N218" s="155"/>
      <c r="O218" s="59">
        <f t="shared" si="15"/>
        <v>0</v>
      </c>
      <c r="P218" s="157"/>
      <c r="Q218" s="157"/>
      <c r="R218" s="162"/>
    </row>
    <row r="219" s="8" customFormat="1" ht="16.5" customHeight="1" spans="1:44">
      <c r="A219" s="137" t="s">
        <v>199</v>
      </c>
      <c r="B219" s="137"/>
      <c r="C219" s="138"/>
      <c r="D219" s="139"/>
      <c r="E219" s="139"/>
      <c r="F219" s="139"/>
      <c r="G219" s="139"/>
      <c r="H219" s="138">
        <f t="shared" ref="H219:Q219" si="16">SUM(H10:H218)</f>
        <v>950</v>
      </c>
      <c r="I219" s="138">
        <f t="shared" si="16"/>
        <v>271</v>
      </c>
      <c r="J219" s="138">
        <f t="shared" si="16"/>
        <v>279</v>
      </c>
      <c r="K219" s="158">
        <f t="shared" si="16"/>
        <v>0</v>
      </c>
      <c r="L219" s="158">
        <f t="shared" si="16"/>
        <v>0</v>
      </c>
      <c r="M219" s="138">
        <f t="shared" si="16"/>
        <v>0</v>
      </c>
      <c r="N219" s="138">
        <f t="shared" si="16"/>
        <v>657</v>
      </c>
      <c r="O219" s="158">
        <f t="shared" si="16"/>
        <v>799033.05</v>
      </c>
      <c r="P219" s="158">
        <f t="shared" si="16"/>
        <v>786440.72</v>
      </c>
      <c r="Q219" s="158">
        <f t="shared" si="16"/>
        <v>12592.33</v>
      </c>
      <c r="R219" s="158"/>
      <c r="S219" s="7"/>
      <c r="T219" s="7"/>
      <c r="U219" s="7"/>
      <c r="V219" s="7"/>
      <c r="W219" s="7"/>
      <c r="X219" s="7"/>
      <c r="Y219" s="7"/>
      <c r="AM219" s="12"/>
      <c r="AN219" s="12"/>
      <c r="AO219" s="12"/>
      <c r="AP219" s="12"/>
      <c r="AQ219" s="12"/>
      <c r="AR219" s="12"/>
    </row>
    <row r="220" s="8" customFormat="1" ht="15" customHeight="1" spans="1:44">
      <c r="A220" s="141"/>
      <c r="B220" s="142"/>
      <c r="C220" s="141"/>
      <c r="D220" s="142"/>
      <c r="E220" s="142"/>
      <c r="F220" s="142"/>
      <c r="G220" s="142"/>
      <c r="H220" s="159"/>
      <c r="I220" s="159"/>
      <c r="J220" s="159"/>
      <c r="K220" s="159"/>
      <c r="L220" s="159"/>
      <c r="M220" s="186"/>
      <c r="N220" s="159"/>
      <c r="O220" s="159"/>
      <c r="P220" s="141"/>
      <c r="Q220" s="121"/>
      <c r="R220" s="162"/>
      <c r="S220" s="7"/>
      <c r="T220" s="7"/>
      <c r="U220" s="7"/>
      <c r="V220" s="7"/>
      <c r="W220" s="7"/>
      <c r="X220" s="7"/>
      <c r="Y220" s="7"/>
      <c r="AM220" s="12"/>
      <c r="AN220" s="12"/>
      <c r="AO220" s="12"/>
      <c r="AP220" s="12"/>
      <c r="AQ220" s="12"/>
      <c r="AR220" s="12"/>
    </row>
    <row r="221" s="8" customFormat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1"/>
      <c r="N221" s="12"/>
      <c r="O221" s="12"/>
      <c r="P221" s="12"/>
      <c r="Q221" s="11"/>
      <c r="R221" s="162"/>
      <c r="S221" s="7"/>
      <c r="T221" s="7"/>
      <c r="U221" s="7"/>
      <c r="V221" s="7"/>
      <c r="W221" s="7"/>
      <c r="X221" s="7"/>
      <c r="Y221" s="7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193+K195+K198+K200+K202+K205+K207+K209+K210+K213+K216</f>
        <v>0</v>
      </c>
      <c r="L222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193+L195+L198+L200+L202+L205+L207+L209+L210+L213+L216</f>
        <v>0</v>
      </c>
      <c r="M222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193+M195+M198+M200+M202+M205+M207+M209+M210+M213+M216</f>
        <v>0</v>
      </c>
      <c r="N222" s="163"/>
      <c r="O222" s="163">
        <f>O10+O12+O14+O16+O18+O19+O20+O23+O30+O31+O33+O36+O38+O40+O42+O44+O46+O48+O50+O52+O54+O56+O57+O61+O62+O63+O64+O65+O67+O69+O70+O73+O75+O77+O79+O85+O87+O89+O91+O93+O95+O100+O103+O104+O105+O107+O109+O110+O111+O114++O117+O120+O123+O126+O127+O129+O132+O133+O135+O137+O139+O141+O143+O145+O147+O149+O150+O152+O155+O158+O161+O165+O166+O167+O168+O170+O171+O172+O174+O177+O182+O183+O185+O186+O189+O191+O193+O195+O198+O200+O202+O205+O207+O209+O210+O213+O216</f>
        <v>632233.72</v>
      </c>
      <c r="P222" s="163">
        <f>P10+P12+P14+P16+P18+P19+P20+P23+P30+P31+P33+P36+P38+P40+P42+P44+P46+P48+P50+P52+P54+P56+P57+P61+P62+P63+P64+P65+P67+P69+P70+P73+P75+P77+P79+P85+P87+P89+P91+P93+P95+P100+P103+P104+P105+P107+P109+P110+P111+P114++P117+P120+P123+P126+P127+P129+P132+P133+P135+P137+P139+P141+P143+P145+P147+P149+P150+P152+P155+P158+P161+P165+P166+P167+P168+P170+P171+P172+P174+P177+P182+P183+P185+P186+P189+P191+P193+P195+P198+P200+P202+P205+P207+P209+P210+P213+P216</f>
        <v>632233.72</v>
      </c>
      <c r="Q222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193+Q195+Q198+Q200+Q202+Q205+Q207+Q209+Q210+Q213+Q216</f>
        <v>0</v>
      </c>
      <c r="R222" s="7"/>
      <c r="S222" s="7"/>
      <c r="T222" s="7"/>
      <c r="U222" s="7"/>
      <c r="V222" s="7"/>
      <c r="W222" s="7"/>
      <c r="X222" s="7"/>
      <c r="Y222" s="7"/>
      <c r="AM222" s="12"/>
      <c r="AN222" s="12"/>
      <c r="AO222" s="12"/>
      <c r="AP222" s="12"/>
      <c r="AQ222" s="12"/>
      <c r="AR222" s="12"/>
    </row>
    <row r="223" s="8" customFormat="1" hidden="1" spans="1:44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63"/>
      <c r="L223" s="163"/>
      <c r="M223" s="11"/>
      <c r="N223" s="163"/>
      <c r="O223" s="163"/>
      <c r="P223" s="12"/>
      <c r="Q223" s="11"/>
      <c r="R223" s="7"/>
      <c r="S223" s="7"/>
      <c r="T223" s="7"/>
      <c r="U223" s="7"/>
      <c r="V223" s="7"/>
      <c r="W223" s="7"/>
      <c r="X223" s="7"/>
      <c r="Y223" s="7"/>
      <c r="AM223" s="12"/>
      <c r="AN223" s="12"/>
      <c r="AO223" s="12"/>
      <c r="AP223" s="12"/>
      <c r="AQ223" s="12"/>
      <c r="AR223" s="12"/>
    </row>
    <row r="224" s="8" customFormat="1" hidden="1" spans="1:44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/>
      <c r="L224" s="163"/>
      <c r="M224" s="163"/>
      <c r="N224" s="163"/>
      <c r="O224" s="163"/>
      <c r="P224" s="163"/>
      <c r="Q224" s="203"/>
      <c r="R224" s="7"/>
      <c r="S224" s="162"/>
      <c r="T224" s="7"/>
      <c r="U224" s="7"/>
      <c r="V224" s="7"/>
      <c r="W224" s="7"/>
      <c r="X224" s="7"/>
      <c r="Y224" s="7"/>
      <c r="AM224" s="12"/>
      <c r="AN224" s="12"/>
      <c r="AO224" s="12"/>
      <c r="AP224" s="12"/>
      <c r="AQ224" s="12"/>
      <c r="AR224" s="12"/>
    </row>
    <row r="225" s="8" customFormat="1" hidden="1" spans="1:44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63">
        <f>M222+Q222</f>
        <v>0</v>
      </c>
      <c r="N225" s="163">
        <v>1694872.64</v>
      </c>
      <c r="O225" s="163">
        <f>M225-N225</f>
        <v>-1694872.64</v>
      </c>
      <c r="P225" s="163"/>
      <c r="Q225" s="203"/>
      <c r="R225" s="7"/>
      <c r="S225" s="7"/>
      <c r="T225" s="7"/>
      <c r="U225" s="7"/>
      <c r="V225" s="7"/>
      <c r="W225" s="7"/>
      <c r="X225" s="7"/>
      <c r="Y225" s="7"/>
      <c r="AM225" s="12"/>
      <c r="AN225" s="12"/>
      <c r="AO225" s="12"/>
      <c r="AP225" s="12"/>
      <c r="AQ225" s="12"/>
      <c r="AR225" s="12"/>
    </row>
    <row r="226" s="8" customFormat="1" hidden="1" spans="1:44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>
        <f>K222+O222</f>
        <v>632233.72</v>
      </c>
      <c r="M226" s="163"/>
      <c r="N226" s="163"/>
      <c r="O226" s="163"/>
      <c r="P226" s="163"/>
      <c r="Q226" s="203"/>
      <c r="R226" s="7"/>
      <c r="S226" s="7"/>
      <c r="T226" s="7"/>
      <c r="U226" s="7"/>
      <c r="V226" s="7"/>
      <c r="W226" s="7"/>
      <c r="X226" s="7"/>
      <c r="Y226" s="7"/>
      <c r="AM226" s="12"/>
      <c r="AN226" s="12"/>
      <c r="AO226" s="12"/>
      <c r="AP226" s="12"/>
      <c r="AQ226" s="12"/>
      <c r="AR226" s="12"/>
    </row>
    <row r="227" s="8" customFormat="1" hidden="1" spans="1:44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/>
      <c r="N227" s="163"/>
      <c r="O227" s="163"/>
      <c r="P227" s="163"/>
      <c r="Q227" s="203"/>
      <c r="R227" s="7"/>
      <c r="S227" s="7"/>
      <c r="T227" s="7"/>
      <c r="U227" s="7"/>
      <c r="V227" s="7"/>
      <c r="W227" s="7"/>
      <c r="X227" s="7"/>
      <c r="Y227" s="7"/>
      <c r="AM227" s="12"/>
      <c r="AN227" s="12"/>
      <c r="AO227" s="12"/>
      <c r="AP227" s="12"/>
      <c r="AQ227" s="12"/>
      <c r="AR227" s="12"/>
    </row>
    <row r="228" hidden="1" spans="11:19">
      <c r="K228" s="163"/>
      <c r="L228" s="163"/>
      <c r="M228" s="163"/>
      <c r="N228" s="163"/>
      <c r="O228" s="163"/>
      <c r="P228" s="163"/>
      <c r="Q228" s="203"/>
      <c r="S228" s="162"/>
    </row>
    <row r="229" hidden="1" spans="11:12">
      <c r="K229" s="163">
        <f>L226-L229</f>
        <v>-4890756.83</v>
      </c>
      <c r="L229" s="12">
        <v>5522990.55</v>
      </c>
    </row>
    <row r="230" spans="11:18">
      <c r="K230" s="163"/>
      <c r="O230" s="163"/>
      <c r="P230" s="163"/>
      <c r="R230" s="162"/>
    </row>
    <row r="231" spans="16:19">
      <c r="P231" s="163"/>
      <c r="S231" s="162"/>
    </row>
    <row r="233" spans="15:15">
      <c r="O233" s="163"/>
    </row>
    <row r="234" s="11" customFormat="1" spans="1:44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63"/>
      <c r="N234" s="12"/>
      <c r="O234" s="12"/>
      <c r="P234" s="12"/>
      <c r="R234" s="7"/>
      <c r="S234" s="7"/>
      <c r="T234" s="7"/>
      <c r="U234" s="7"/>
      <c r="V234" s="7"/>
      <c r="W234" s="7"/>
      <c r="X234" s="7"/>
      <c r="Y234" s="7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12"/>
      <c r="AN234" s="12"/>
      <c r="AO234" s="12"/>
      <c r="AP234" s="12"/>
      <c r="AQ234" s="12"/>
      <c r="AR234" s="12"/>
    </row>
    <row r="235" spans="16:16">
      <c r="P235" s="163"/>
    </row>
    <row r="240" spans="16:16">
      <c r="P240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9:B219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40"/>
  <sheetViews>
    <sheetView zoomScale="80" zoomScaleNormal="80" topLeftCell="A215" workbookViewId="0">
      <selection activeCell="H219" sqref="H219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7" customWidth="1"/>
    <col min="19" max="19" width="10.1416666666667" style="7" customWidth="1"/>
    <col min="20" max="25" width="9" style="7"/>
    <col min="26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27" si="2">P10+Q10</f>
        <v>0</v>
      </c>
      <c r="P10" s="56"/>
      <c r="Q10" s="72"/>
      <c r="R10" s="162"/>
      <c r="S10" s="7"/>
      <c r="T10" s="7"/>
      <c r="U10" s="7"/>
      <c r="V10" s="7"/>
      <c r="W10" s="7"/>
      <c r="X10" s="7"/>
      <c r="Y10" s="7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20</v>
      </c>
      <c r="I11" s="57">
        <v>1</v>
      </c>
      <c r="J11" s="58">
        <v>1</v>
      </c>
      <c r="K11" s="59">
        <f t="shared" si="1"/>
        <v>0</v>
      </c>
      <c r="L11" s="59"/>
      <c r="M11" s="59"/>
      <c r="N11" s="57">
        <v>11</v>
      </c>
      <c r="O11" s="59">
        <f t="shared" si="2"/>
        <v>4226.2</v>
      </c>
      <c r="P11" s="59">
        <v>4226.2</v>
      </c>
      <c r="Q11" s="59"/>
      <c r="R11" s="162"/>
    </row>
    <row r="12" s="8" customFormat="1" ht="15" customHeight="1" spans="1:25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16</v>
      </c>
      <c r="I12" s="51">
        <v>8</v>
      </c>
      <c r="J12" s="52">
        <v>10</v>
      </c>
      <c r="K12" s="53">
        <f t="shared" si="1"/>
        <v>0</v>
      </c>
      <c r="L12" s="53"/>
      <c r="M12" s="63"/>
      <c r="N12" s="51">
        <v>23</v>
      </c>
      <c r="O12" s="53">
        <f t="shared" si="2"/>
        <v>17589.16</v>
      </c>
      <c r="P12" s="63">
        <v>17589.16</v>
      </c>
      <c r="Q12" s="63"/>
      <c r="R12" s="162"/>
      <c r="S12" s="162"/>
      <c r="T12" s="7"/>
      <c r="U12" s="7"/>
      <c r="V12" s="7"/>
      <c r="W12" s="7"/>
      <c r="X12" s="7"/>
      <c r="Y12" s="7"/>
    </row>
    <row r="13" s="7" customFormat="1" ht="15" customHeight="1" spans="1:18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R13" s="162"/>
    </row>
    <row r="14" s="9" customFormat="1" ht="15" customHeight="1" spans="1:25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162"/>
      <c r="S14" s="7"/>
      <c r="T14" s="7"/>
      <c r="U14" s="7"/>
      <c r="V14" s="7"/>
      <c r="W14" s="7"/>
      <c r="X14" s="7"/>
      <c r="Y14" s="7"/>
    </row>
    <row r="15" s="7" customFormat="1" ht="13.9" customHeight="1" spans="1:18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R15" s="162"/>
    </row>
    <row r="16" s="9" customFormat="1" ht="15" customHeight="1" spans="1:25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14</v>
      </c>
      <c r="I16" s="51">
        <v>6</v>
      </c>
      <c r="J16" s="52">
        <v>6</v>
      </c>
      <c r="K16" s="53">
        <f t="shared" si="1"/>
        <v>0</v>
      </c>
      <c r="L16" s="53"/>
      <c r="M16" s="63"/>
      <c r="N16" s="51">
        <v>20</v>
      </c>
      <c r="O16" s="53">
        <f t="shared" si="2"/>
        <v>14374.55</v>
      </c>
      <c r="P16" s="53">
        <v>14374.55</v>
      </c>
      <c r="Q16" s="63"/>
      <c r="R16" s="162"/>
      <c r="S16" s="7"/>
      <c r="T16" s="7"/>
      <c r="U16" s="7"/>
      <c r="V16" s="7"/>
      <c r="W16" s="7"/>
      <c r="X16" s="7"/>
      <c r="Y16" s="7"/>
    </row>
    <row r="17" s="7" customFormat="1" ht="15" customHeight="1" spans="1:18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R17" s="162"/>
    </row>
    <row r="18" s="6" customFormat="1" ht="15" customHeight="1" spans="1:3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162"/>
      <c r="S18" s="7"/>
      <c r="T18" s="7"/>
      <c r="U18" s="7"/>
      <c r="V18" s="7"/>
      <c r="W18" s="7"/>
      <c r="X18" s="7"/>
      <c r="Y18" s="7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R19" s="162"/>
    </row>
    <row r="20" s="9" customFormat="1" ht="15" customHeight="1" spans="1:25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22</v>
      </c>
      <c r="I20" s="51">
        <v>12</v>
      </c>
      <c r="J20" s="52">
        <v>12</v>
      </c>
      <c r="K20" s="53">
        <f t="shared" si="1"/>
        <v>0</v>
      </c>
      <c r="L20" s="53"/>
      <c r="M20" s="63"/>
      <c r="N20" s="51">
        <v>21</v>
      </c>
      <c r="O20" s="53">
        <f t="shared" si="2"/>
        <v>25154.15</v>
      </c>
      <c r="P20" s="53">
        <v>25154.15</v>
      </c>
      <c r="Q20" s="63"/>
      <c r="R20" s="162"/>
      <c r="S20" s="162"/>
      <c r="T20" s="7"/>
      <c r="U20" s="7"/>
      <c r="V20" s="7"/>
      <c r="W20" s="7"/>
      <c r="X20" s="7"/>
      <c r="Y20" s="7"/>
    </row>
    <row r="21" s="7" customFormat="1" ht="15" customHeight="1" spans="1:18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4</v>
      </c>
      <c r="I21" s="57"/>
      <c r="J21" s="58"/>
      <c r="K21" s="59">
        <f t="shared" si="1"/>
        <v>0</v>
      </c>
      <c r="L21" s="59"/>
      <c r="M21" s="59"/>
      <c r="N21" s="57">
        <v>3</v>
      </c>
      <c r="O21" s="59">
        <f t="shared" si="2"/>
        <v>2305.2</v>
      </c>
      <c r="P21" s="59">
        <v>2305.2</v>
      </c>
      <c r="Q21" s="59"/>
      <c r="R21" s="162"/>
    </row>
    <row r="22" s="7" customFormat="1" ht="37.5" customHeight="1" spans="1:18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/>
      <c r="J22" s="58"/>
      <c r="K22" s="59">
        <f t="shared" si="1"/>
        <v>0</v>
      </c>
      <c r="L22" s="59"/>
      <c r="M22" s="59"/>
      <c r="N22" s="57"/>
      <c r="O22" s="59">
        <f t="shared" si="2"/>
        <v>5570.9</v>
      </c>
      <c r="P22" s="59">
        <v>5570.9</v>
      </c>
      <c r="Q22" s="59"/>
      <c r="R22" s="162"/>
    </row>
    <row r="23" ht="15" customHeight="1" spans="1:18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R23" s="162"/>
    </row>
    <row r="24" s="7" customFormat="1" ht="31.5" customHeight="1" spans="1:18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  <c r="R24" s="162"/>
    </row>
    <row r="25" s="7" customFormat="1" ht="15" customHeight="1" spans="1:18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R25" s="162"/>
    </row>
    <row r="26" s="7" customFormat="1" ht="15" customHeight="1" spans="1:18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R26" s="162"/>
    </row>
    <row r="27" s="7" customFormat="1" ht="36.75" customHeight="1" spans="1:18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0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R27" s="162"/>
    </row>
    <row r="28" s="7" customFormat="1" ht="15" customHeight="1" spans="1:18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7</v>
      </c>
      <c r="I28" s="57"/>
      <c r="J28" s="58"/>
      <c r="K28" s="59"/>
      <c r="L28" s="59"/>
      <c r="M28" s="59"/>
      <c r="N28" s="57"/>
      <c r="O28" s="59"/>
      <c r="P28" s="59"/>
      <c r="Q28" s="59"/>
      <c r="R28" s="162"/>
    </row>
    <row r="29" s="7" customFormat="1" ht="15" customHeight="1" spans="1:18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12</v>
      </c>
      <c r="I29" s="57">
        <v>1</v>
      </c>
      <c r="J29" s="58">
        <v>1</v>
      </c>
      <c r="K29" s="59">
        <f t="shared" ref="K29:K75" si="3">L29+M29</f>
        <v>0</v>
      </c>
      <c r="L29" s="59"/>
      <c r="M29" s="59"/>
      <c r="N29" s="57">
        <v>2</v>
      </c>
      <c r="O29" s="59">
        <f t="shared" ref="O29:O75" si="4">P29+Q29</f>
        <v>0</v>
      </c>
      <c r="P29" s="59"/>
      <c r="Q29" s="59"/>
      <c r="R29" s="162"/>
    </row>
    <row r="30" ht="29.25" customHeight="1" spans="1:18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4"/>
        <v>0</v>
      </c>
      <c r="P30" s="53"/>
      <c r="Q30" s="63"/>
      <c r="R30" s="162"/>
    </row>
    <row r="31" ht="27.6" customHeight="1" spans="1:19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5</v>
      </c>
      <c r="I31" s="51">
        <v>2</v>
      </c>
      <c r="J31" s="65">
        <v>2</v>
      </c>
      <c r="K31" s="53">
        <f t="shared" si="3"/>
        <v>0</v>
      </c>
      <c r="L31" s="53"/>
      <c r="M31" s="63"/>
      <c r="N31" s="51">
        <v>9</v>
      </c>
      <c r="O31" s="53">
        <f t="shared" si="4"/>
        <v>3679</v>
      </c>
      <c r="P31" s="53">
        <v>3679</v>
      </c>
      <c r="Q31" s="63"/>
      <c r="R31" s="162"/>
      <c r="S31" s="162"/>
    </row>
    <row r="32" s="7" customFormat="1" ht="28.15" customHeight="1" spans="1:18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4"/>
        <v>0</v>
      </c>
      <c r="P32" s="59"/>
      <c r="Q32" s="59"/>
      <c r="R32" s="162"/>
    </row>
    <row r="33" s="9" customFormat="1" ht="15" customHeight="1" spans="1:25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13</v>
      </c>
      <c r="I33" s="51">
        <v>6</v>
      </c>
      <c r="J33" s="52">
        <v>7</v>
      </c>
      <c r="K33" s="53">
        <f t="shared" si="3"/>
        <v>0</v>
      </c>
      <c r="L33" s="53"/>
      <c r="M33" s="63"/>
      <c r="N33" s="51">
        <v>25</v>
      </c>
      <c r="O33" s="53">
        <f t="shared" si="4"/>
        <v>14697.26</v>
      </c>
      <c r="P33" s="53">
        <v>14697.26</v>
      </c>
      <c r="Q33" s="63"/>
      <c r="R33" s="162"/>
      <c r="S33" s="162"/>
      <c r="T33" s="7"/>
      <c r="U33" s="7"/>
      <c r="V33" s="7"/>
      <c r="W33" s="7"/>
      <c r="X33" s="7"/>
      <c r="Y33" s="7"/>
    </row>
    <row r="34" s="7" customFormat="1" ht="15" customHeight="1" spans="1:18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4"/>
        <v>0</v>
      </c>
      <c r="P34" s="59"/>
      <c r="Q34" s="59"/>
      <c r="R34" s="162"/>
    </row>
    <row r="35" s="7" customFormat="1" ht="15" customHeight="1" spans="1:18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2</v>
      </c>
      <c r="O35" s="59">
        <f t="shared" si="4"/>
        <v>0</v>
      </c>
      <c r="P35" s="59"/>
      <c r="Q35" s="59"/>
      <c r="R35" s="162"/>
    </row>
    <row r="36" s="9" customFormat="1" ht="15" customHeight="1" spans="1:25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8</v>
      </c>
      <c r="I36" s="51">
        <v>2</v>
      </c>
      <c r="J36" s="52">
        <v>2</v>
      </c>
      <c r="K36" s="53">
        <f t="shared" si="3"/>
        <v>0</v>
      </c>
      <c r="L36" s="53"/>
      <c r="M36" s="63"/>
      <c r="N36" s="51">
        <v>3</v>
      </c>
      <c r="O36" s="53">
        <f t="shared" si="4"/>
        <v>8014.2</v>
      </c>
      <c r="P36" s="53">
        <v>8014.2</v>
      </c>
      <c r="Q36" s="63"/>
      <c r="R36" s="162"/>
      <c r="S36" s="162"/>
      <c r="T36" s="7"/>
      <c r="U36" s="7"/>
      <c r="V36" s="7"/>
      <c r="W36" s="7"/>
      <c r="X36" s="7"/>
      <c r="Y36" s="7"/>
    </row>
    <row r="37" s="7" customFormat="1" ht="15" customHeight="1" spans="1:18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2</v>
      </c>
      <c r="O37" s="59">
        <f t="shared" si="4"/>
        <v>2689.4</v>
      </c>
      <c r="P37" s="59">
        <v>2689.4</v>
      </c>
      <c r="Q37" s="59"/>
      <c r="R37" s="162"/>
    </row>
    <row r="38" ht="15" customHeight="1" spans="1:19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4"/>
        <v>2419.71</v>
      </c>
      <c r="P38" s="53">
        <v>2419.71</v>
      </c>
      <c r="Q38" s="63"/>
      <c r="R38" s="162"/>
      <c r="S38" s="162"/>
    </row>
    <row r="39" s="7" customFormat="1" ht="15.6" customHeight="1" spans="1:18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</v>
      </c>
      <c r="I39" s="57"/>
      <c r="J39" s="58"/>
      <c r="K39" s="59">
        <f t="shared" si="3"/>
        <v>0</v>
      </c>
      <c r="L39" s="59"/>
      <c r="M39" s="59"/>
      <c r="N39" s="57">
        <v>3</v>
      </c>
      <c r="O39" s="59">
        <f t="shared" si="4"/>
        <v>1344.7</v>
      </c>
      <c r="P39" s="59">
        <v>1344.7</v>
      </c>
      <c r="Q39" s="59"/>
      <c r="R39" s="162"/>
    </row>
    <row r="40" s="9" customFormat="1" ht="15" customHeight="1" spans="1:25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8</v>
      </c>
      <c r="I40" s="51">
        <v>2</v>
      </c>
      <c r="J40" s="52">
        <v>2</v>
      </c>
      <c r="K40" s="53">
        <f t="shared" si="3"/>
        <v>0</v>
      </c>
      <c r="L40" s="53"/>
      <c r="M40" s="63"/>
      <c r="N40" s="51">
        <v>5</v>
      </c>
      <c r="O40" s="53">
        <f t="shared" si="4"/>
        <v>2487.94</v>
      </c>
      <c r="P40" s="53">
        <v>2487.94</v>
      </c>
      <c r="Q40" s="74"/>
      <c r="R40" s="162"/>
      <c r="S40" s="7"/>
      <c r="T40" s="7"/>
      <c r="U40" s="7"/>
      <c r="V40" s="7"/>
      <c r="W40" s="7"/>
      <c r="X40" s="7"/>
      <c r="Y40" s="7"/>
    </row>
    <row r="41" s="7" customFormat="1" ht="15" customHeight="1" spans="1:18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4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4"/>
        <v>18410</v>
      </c>
      <c r="P41" s="67">
        <v>18410</v>
      </c>
      <c r="Q41" s="59"/>
      <c r="R41" s="207"/>
    </row>
    <row r="42" ht="15" customHeight="1" spans="1:19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13</v>
      </c>
      <c r="I42" s="51">
        <v>7</v>
      </c>
      <c r="J42" s="52">
        <v>7</v>
      </c>
      <c r="K42" s="53">
        <f t="shared" si="3"/>
        <v>0</v>
      </c>
      <c r="L42" s="53"/>
      <c r="M42" s="63"/>
      <c r="N42" s="51">
        <v>8</v>
      </c>
      <c r="O42" s="53">
        <f t="shared" si="4"/>
        <v>13597.53</v>
      </c>
      <c r="P42" s="53">
        <v>13597.53</v>
      </c>
      <c r="Q42" s="75"/>
      <c r="R42" s="162"/>
      <c r="S42" s="162"/>
    </row>
    <row r="43" s="7" customFormat="1" ht="14.45" customHeight="1" spans="1:18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</v>
      </c>
      <c r="I43" s="57"/>
      <c r="J43" s="58"/>
      <c r="K43" s="59">
        <f t="shared" si="3"/>
        <v>0</v>
      </c>
      <c r="L43" s="59"/>
      <c r="M43" s="59"/>
      <c r="N43" s="57">
        <v>3</v>
      </c>
      <c r="O43" s="59">
        <f t="shared" si="4"/>
        <v>23092.2</v>
      </c>
      <c r="P43" s="59">
        <v>23092.2</v>
      </c>
      <c r="Q43" s="59"/>
      <c r="R43" s="162"/>
    </row>
    <row r="44" ht="15" customHeight="1" spans="1:19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6</v>
      </c>
      <c r="I44" s="51">
        <v>2</v>
      </c>
      <c r="J44" s="52">
        <v>2</v>
      </c>
      <c r="K44" s="53">
        <f t="shared" si="3"/>
        <v>0</v>
      </c>
      <c r="L44" s="53"/>
      <c r="M44" s="63"/>
      <c r="N44" s="51">
        <v>5</v>
      </c>
      <c r="O44" s="53">
        <f t="shared" si="4"/>
        <v>5154.8</v>
      </c>
      <c r="P44" s="53">
        <v>5154.8</v>
      </c>
      <c r="Q44" s="63"/>
      <c r="R44" s="162"/>
      <c r="S44" s="162"/>
    </row>
    <row r="45" s="7" customFormat="1" ht="15" customHeight="1" spans="1:18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9</v>
      </c>
      <c r="I45" s="57">
        <v>1</v>
      </c>
      <c r="J45" s="58">
        <v>1</v>
      </c>
      <c r="K45" s="59">
        <f t="shared" si="3"/>
        <v>0</v>
      </c>
      <c r="L45" s="59"/>
      <c r="M45" s="59"/>
      <c r="N45" s="57">
        <v>4</v>
      </c>
      <c r="O45" s="59">
        <f t="shared" si="4"/>
        <v>10986.34</v>
      </c>
      <c r="P45" s="68">
        <v>10986.34</v>
      </c>
      <c r="Q45" s="59"/>
      <c r="R45" s="162"/>
    </row>
    <row r="46" s="9" customFormat="1" ht="15" customHeight="1" spans="1:25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14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4"/>
        <v>15413.22</v>
      </c>
      <c r="P46" s="53">
        <v>15413.22</v>
      </c>
      <c r="Q46" s="63"/>
      <c r="R46" s="162"/>
      <c r="S46" s="162"/>
      <c r="T46" s="7"/>
      <c r="U46" s="7"/>
      <c r="V46" s="7"/>
      <c r="W46" s="7"/>
      <c r="X46" s="7"/>
      <c r="Y46" s="7"/>
    </row>
    <row r="47" s="7" customFormat="1" ht="15" customHeight="1" spans="1:18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0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4"/>
        <v>0</v>
      </c>
      <c r="P47" s="59"/>
      <c r="Q47" s="59"/>
      <c r="R47" s="162"/>
    </row>
    <row r="48" ht="15" customHeight="1" spans="1:19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4"/>
        <v>13485.81</v>
      </c>
      <c r="P48" s="53">
        <v>13485.81</v>
      </c>
      <c r="Q48" s="63"/>
      <c r="R48" s="162"/>
      <c r="S48" s="162"/>
    </row>
    <row r="49" s="7" customFormat="1" ht="15.6" customHeight="1" spans="1:18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5</v>
      </c>
      <c r="I49" s="57"/>
      <c r="J49" s="58"/>
      <c r="K49" s="59">
        <f t="shared" si="3"/>
        <v>0</v>
      </c>
      <c r="L49" s="59"/>
      <c r="M49" s="59"/>
      <c r="N49" s="57">
        <v>1</v>
      </c>
      <c r="O49" s="59">
        <f t="shared" si="4"/>
        <v>1728.9</v>
      </c>
      <c r="P49" s="59">
        <v>1728.9</v>
      </c>
      <c r="Q49" s="59"/>
      <c r="R49" s="162"/>
    </row>
    <row r="50" ht="15" customHeight="1" spans="1:18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/>
      <c r="O50" s="53">
        <f t="shared" si="4"/>
        <v>0</v>
      </c>
      <c r="P50" s="53"/>
      <c r="Q50" s="63"/>
      <c r="R50" s="162"/>
    </row>
    <row r="51" s="7" customFormat="1" ht="13.9" customHeight="1" spans="1:18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3</v>
      </c>
      <c r="I51" s="57"/>
      <c r="J51" s="58"/>
      <c r="K51" s="59">
        <f t="shared" si="3"/>
        <v>0</v>
      </c>
      <c r="L51" s="59"/>
      <c r="M51" s="59"/>
      <c r="N51" s="57">
        <v>4</v>
      </c>
      <c r="O51" s="59">
        <f t="shared" si="4"/>
        <v>4034.1</v>
      </c>
      <c r="P51" s="59">
        <v>4034.1</v>
      </c>
      <c r="Q51" s="59"/>
      <c r="R51" s="162"/>
    </row>
    <row r="52" spans="1:18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6</v>
      </c>
      <c r="I52" s="51">
        <v>2</v>
      </c>
      <c r="J52" s="52">
        <v>2</v>
      </c>
      <c r="K52" s="53">
        <f t="shared" si="3"/>
        <v>0</v>
      </c>
      <c r="L52" s="53"/>
      <c r="M52" s="63"/>
      <c r="N52" s="51"/>
      <c r="O52" s="53">
        <f t="shared" si="4"/>
        <v>5408.87</v>
      </c>
      <c r="P52" s="63">
        <v>5408.87</v>
      </c>
      <c r="Q52" s="63"/>
      <c r="R52" s="162"/>
    </row>
    <row r="53" s="7" customFormat="1" ht="13.9" customHeight="1" spans="1:18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4"/>
        <v>14452.83</v>
      </c>
      <c r="P53" s="59">
        <v>14452.83</v>
      </c>
      <c r="Q53" s="59"/>
      <c r="R53" s="162"/>
    </row>
    <row r="54" ht="15" customHeight="1" spans="1:18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0</v>
      </c>
      <c r="I54" s="51"/>
      <c r="J54" s="52"/>
      <c r="K54" s="53">
        <f t="shared" si="3"/>
        <v>0</v>
      </c>
      <c r="L54" s="53"/>
      <c r="M54" s="63"/>
      <c r="N54" s="51"/>
      <c r="O54" s="53">
        <f t="shared" si="4"/>
        <v>0</v>
      </c>
      <c r="P54" s="53"/>
      <c r="Q54" s="63"/>
      <c r="R54" s="162"/>
    </row>
    <row r="55" s="7" customFormat="1" ht="15" customHeight="1" spans="1:18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4"/>
        <v>0</v>
      </c>
      <c r="P55" s="59"/>
      <c r="Q55" s="59"/>
      <c r="R55" s="162"/>
    </row>
    <row r="56" ht="15" customHeight="1" spans="1:18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4"/>
        <v>0</v>
      </c>
      <c r="P56" s="53"/>
      <c r="Q56" s="63"/>
      <c r="R56" s="162"/>
    </row>
    <row r="57" s="9" customFormat="1" ht="15" customHeight="1" spans="1:25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28</v>
      </c>
      <c r="I57" s="51">
        <v>21</v>
      </c>
      <c r="J57" s="52">
        <v>21</v>
      </c>
      <c r="K57" s="53">
        <f t="shared" si="3"/>
        <v>0</v>
      </c>
      <c r="L57" s="53"/>
      <c r="M57" s="63"/>
      <c r="N57" s="51">
        <v>13</v>
      </c>
      <c r="O57" s="53">
        <f t="shared" si="4"/>
        <v>46802.62</v>
      </c>
      <c r="P57" s="53">
        <v>46802.62</v>
      </c>
      <c r="Q57" s="63"/>
      <c r="R57" s="162"/>
      <c r="S57" s="162"/>
      <c r="T57" s="7"/>
      <c r="U57" s="7"/>
      <c r="V57" s="7"/>
      <c r="W57" s="7"/>
      <c r="X57" s="7"/>
      <c r="Y57" s="7"/>
    </row>
    <row r="58" s="7" customFormat="1" ht="15" customHeight="1" spans="1:18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2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4"/>
        <v>0</v>
      </c>
      <c r="P58" s="59"/>
      <c r="Q58" s="59"/>
      <c r="R58" s="162"/>
    </row>
    <row r="59" s="7" customFormat="1" ht="15" customHeight="1" spans="1:18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4"/>
        <v>0</v>
      </c>
      <c r="P59" s="59"/>
      <c r="Q59" s="59"/>
      <c r="R59" s="162"/>
    </row>
    <row r="60" s="7" customFormat="1" ht="15" customHeight="1" spans="1:18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11</v>
      </c>
      <c r="I60" s="57"/>
      <c r="J60" s="58"/>
      <c r="K60" s="59">
        <f t="shared" si="3"/>
        <v>0</v>
      </c>
      <c r="L60" s="59"/>
      <c r="M60" s="59"/>
      <c r="N60" s="57">
        <v>7</v>
      </c>
      <c r="O60" s="59">
        <f t="shared" si="4"/>
        <v>4786.6</v>
      </c>
      <c r="P60" s="206">
        <v>4786.6</v>
      </c>
      <c r="Q60" s="59"/>
      <c r="R60" s="162"/>
    </row>
    <row r="61" s="10" customFormat="1" spans="1:3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4"/>
        <v>0</v>
      </c>
      <c r="P61" s="3"/>
      <c r="Q61" s="76"/>
      <c r="R61" s="162"/>
      <c r="S61" s="167"/>
      <c r="T61" s="167"/>
      <c r="U61" s="167"/>
      <c r="V61" s="167"/>
      <c r="W61" s="167"/>
      <c r="X61" s="167"/>
      <c r="Y61" s="16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4"/>
        <v>0</v>
      </c>
      <c r="P62" s="3"/>
      <c r="Q62" s="76"/>
      <c r="R62" s="162"/>
      <c r="S62" s="167"/>
      <c r="T62" s="167"/>
      <c r="U62" s="167"/>
      <c r="V62" s="167"/>
      <c r="W62" s="167"/>
      <c r="X62" s="167"/>
      <c r="Y62" s="16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10" customFormat="1" spans="1:3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11</v>
      </c>
      <c r="I63" s="52">
        <v>6</v>
      </c>
      <c r="J63" s="52">
        <v>6</v>
      </c>
      <c r="K63" s="53">
        <f t="shared" si="3"/>
        <v>0</v>
      </c>
      <c r="L63" s="201"/>
      <c r="M63" s="202"/>
      <c r="N63" s="52">
        <v>3</v>
      </c>
      <c r="O63" s="53">
        <f t="shared" si="4"/>
        <v>0</v>
      </c>
      <c r="P63" s="3"/>
      <c r="Q63" s="76"/>
      <c r="R63" s="162"/>
      <c r="S63" s="167"/>
      <c r="T63" s="167"/>
      <c r="U63" s="167"/>
      <c r="V63" s="167"/>
      <c r="W63" s="167"/>
      <c r="X63" s="167"/>
      <c r="Y63" s="16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="9" customFormat="1" ht="24.75" customHeight="1" spans="1:25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9</v>
      </c>
      <c r="I64" s="51">
        <v>3</v>
      </c>
      <c r="J64" s="52">
        <v>3</v>
      </c>
      <c r="K64" s="53">
        <f t="shared" si="3"/>
        <v>0</v>
      </c>
      <c r="L64" s="53"/>
      <c r="M64" s="63"/>
      <c r="N64" s="51">
        <v>6</v>
      </c>
      <c r="O64" s="53">
        <f t="shared" si="4"/>
        <v>0</v>
      </c>
      <c r="P64" s="53"/>
      <c r="Q64" s="63"/>
      <c r="R64" s="162"/>
      <c r="S64" s="7"/>
      <c r="T64" s="7"/>
      <c r="U64" s="7"/>
      <c r="V64" s="7"/>
      <c r="W64" s="7"/>
      <c r="X64" s="7"/>
      <c r="Y64" s="7"/>
    </row>
    <row r="65" ht="15" customHeight="1" spans="1:19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11</v>
      </c>
      <c r="I65" s="51">
        <v>5</v>
      </c>
      <c r="J65" s="52">
        <v>5</v>
      </c>
      <c r="K65" s="53">
        <f t="shared" si="3"/>
        <v>0</v>
      </c>
      <c r="L65" s="53"/>
      <c r="M65" s="63"/>
      <c r="N65" s="51">
        <v>3</v>
      </c>
      <c r="O65" s="53">
        <f t="shared" si="4"/>
        <v>16862.96</v>
      </c>
      <c r="P65" s="53">
        <v>16862.96</v>
      </c>
      <c r="Q65" s="63"/>
      <c r="R65" s="162"/>
      <c r="S65" s="162"/>
    </row>
    <row r="66" s="7" customFormat="1" ht="15" customHeight="1" spans="1:18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2</v>
      </c>
      <c r="I66" s="57"/>
      <c r="J66" s="58"/>
      <c r="K66" s="59">
        <f t="shared" si="3"/>
        <v>0</v>
      </c>
      <c r="L66" s="59"/>
      <c r="M66" s="59"/>
      <c r="N66" s="57">
        <v>1</v>
      </c>
      <c r="O66" s="59">
        <f t="shared" si="4"/>
        <v>1921</v>
      </c>
      <c r="P66" s="59">
        <v>1921</v>
      </c>
      <c r="Q66" s="59"/>
      <c r="R66" s="162"/>
    </row>
    <row r="67" s="9" customFormat="1" ht="15" customHeight="1" spans="1:25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4"/>
        <v>0</v>
      </c>
      <c r="P67" s="53"/>
      <c r="Q67" s="63"/>
      <c r="R67" s="162"/>
      <c r="S67" s="7"/>
      <c r="T67" s="7"/>
      <c r="U67" s="7"/>
      <c r="V67" s="7"/>
      <c r="W67" s="7"/>
      <c r="X67" s="7"/>
      <c r="Y67" s="7"/>
    </row>
    <row r="68" s="7" customFormat="1" ht="15.6" customHeight="1" spans="1:18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4"/>
        <v>0</v>
      </c>
      <c r="P68" s="59"/>
      <c r="Q68" s="59"/>
      <c r="R68" s="162"/>
    </row>
    <row r="69" s="9" customFormat="1" ht="15" customHeight="1" spans="1:25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10</v>
      </c>
      <c r="I69" s="51">
        <v>5</v>
      </c>
      <c r="J69" s="52">
        <v>5</v>
      </c>
      <c r="K69" s="53">
        <f t="shared" si="3"/>
        <v>0</v>
      </c>
      <c r="L69" s="53"/>
      <c r="M69" s="63"/>
      <c r="N69" s="51">
        <v>5</v>
      </c>
      <c r="O69" s="53">
        <f t="shared" si="4"/>
        <v>0</v>
      </c>
      <c r="P69" s="53"/>
      <c r="Q69" s="63"/>
      <c r="R69" s="162"/>
      <c r="S69" s="7"/>
      <c r="T69" s="7"/>
      <c r="U69" s="7"/>
      <c r="V69" s="7"/>
      <c r="W69" s="7"/>
      <c r="X69" s="7"/>
      <c r="Y69" s="7"/>
    </row>
    <row r="70" s="9" customFormat="1" ht="15" customHeight="1" spans="1:25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6</v>
      </c>
      <c r="I70" s="51">
        <v>1</v>
      </c>
      <c r="J70" s="52">
        <v>1</v>
      </c>
      <c r="K70" s="53">
        <f t="shared" si="3"/>
        <v>0</v>
      </c>
      <c r="L70" s="53"/>
      <c r="M70" s="63"/>
      <c r="N70" s="51">
        <v>1</v>
      </c>
      <c r="O70" s="53">
        <f t="shared" si="4"/>
        <v>7357.97</v>
      </c>
      <c r="P70" s="53">
        <v>7357.97</v>
      </c>
      <c r="Q70" s="63"/>
      <c r="R70" s="162"/>
      <c r="S70" s="162"/>
      <c r="T70" s="7"/>
      <c r="U70" s="7"/>
      <c r="V70" s="7"/>
      <c r="W70" s="7"/>
      <c r="X70" s="7"/>
      <c r="Y70" s="7"/>
    </row>
    <row r="71" s="7" customFormat="1" ht="15" customHeight="1" spans="1:18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/>
      <c r="O71" s="59">
        <f t="shared" si="4"/>
        <v>0</v>
      </c>
      <c r="P71" s="59"/>
      <c r="Q71" s="59"/>
      <c r="R71" s="162"/>
    </row>
    <row r="72" s="7" customFormat="1" ht="15" customHeight="1" spans="1:18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7</v>
      </c>
      <c r="I72" s="51"/>
      <c r="J72" s="52"/>
      <c r="K72" s="53">
        <f t="shared" si="3"/>
        <v>0</v>
      </c>
      <c r="L72" s="53"/>
      <c r="M72" s="53"/>
      <c r="N72" s="51"/>
      <c r="O72" s="53">
        <f t="shared" si="4"/>
        <v>0</v>
      </c>
      <c r="P72" s="53"/>
      <c r="Q72" s="53"/>
      <c r="R72" s="162"/>
    </row>
    <row r="73" ht="15" customHeight="1" spans="1:18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11</v>
      </c>
      <c r="I73" s="51">
        <v>6</v>
      </c>
      <c r="J73" s="52">
        <v>6</v>
      </c>
      <c r="K73" s="53">
        <f t="shared" si="3"/>
        <v>0</v>
      </c>
      <c r="L73" s="53"/>
      <c r="M73" s="63"/>
      <c r="N73" s="51">
        <v>11</v>
      </c>
      <c r="O73" s="53">
        <f t="shared" si="4"/>
        <v>0</v>
      </c>
      <c r="P73" s="53"/>
      <c r="Q73" s="63"/>
      <c r="R73" s="162"/>
    </row>
    <row r="74" s="7" customFormat="1" ht="15" customHeight="1" spans="1:18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7</v>
      </c>
      <c r="I74" s="57"/>
      <c r="J74" s="58"/>
      <c r="K74" s="59">
        <f t="shared" si="3"/>
        <v>0</v>
      </c>
      <c r="L74" s="59"/>
      <c r="M74" s="59"/>
      <c r="N74" s="57">
        <v>7</v>
      </c>
      <c r="O74" s="59">
        <f t="shared" si="4"/>
        <v>0</v>
      </c>
      <c r="P74" s="59"/>
      <c r="Q74" s="59"/>
      <c r="R74" s="162"/>
    </row>
    <row r="75" ht="15" customHeight="1" spans="1:18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15</v>
      </c>
      <c r="I75" s="51">
        <v>7</v>
      </c>
      <c r="J75" s="52">
        <v>7</v>
      </c>
      <c r="K75" s="53">
        <f t="shared" si="3"/>
        <v>0</v>
      </c>
      <c r="L75" s="53"/>
      <c r="M75" s="63"/>
      <c r="N75" s="51">
        <v>4</v>
      </c>
      <c r="O75" s="53">
        <f t="shared" si="4"/>
        <v>0</v>
      </c>
      <c r="P75" s="53"/>
      <c r="Q75" s="63"/>
      <c r="R75" s="162"/>
    </row>
    <row r="76" ht="15" customHeight="1" spans="1:18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  <c r="R76" s="162"/>
    </row>
    <row r="77" s="9" customFormat="1" ht="15" customHeight="1" spans="1:25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11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5">P77+Q77</f>
        <v>51742.87</v>
      </c>
      <c r="P77" s="53">
        <v>51742.87</v>
      </c>
      <c r="Q77" s="63"/>
      <c r="R77" s="162"/>
      <c r="S77" s="162"/>
      <c r="T77" s="7"/>
      <c r="U77" s="7"/>
      <c r="V77" s="7"/>
      <c r="W77" s="7"/>
      <c r="X77" s="7"/>
      <c r="Y77" s="7"/>
    </row>
    <row r="78" s="7" customFormat="1" ht="15" customHeight="1" spans="1:18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5"/>
        <v>0</v>
      </c>
      <c r="P78" s="59"/>
      <c r="Q78" s="59"/>
      <c r="R78" s="162"/>
    </row>
    <row r="79" ht="15" customHeight="1" spans="1:19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11</v>
      </c>
      <c r="I79" s="51">
        <v>3</v>
      </c>
      <c r="J79" s="52">
        <v>3</v>
      </c>
      <c r="K79" s="53">
        <f>L79+M79</f>
        <v>0</v>
      </c>
      <c r="L79" s="53"/>
      <c r="M79" s="63"/>
      <c r="N79" s="51">
        <v>8</v>
      </c>
      <c r="O79" s="53">
        <f t="shared" si="5"/>
        <v>87332.99</v>
      </c>
      <c r="P79" s="63">
        <v>87332.99</v>
      </c>
      <c r="Q79" s="63"/>
      <c r="R79" s="162"/>
      <c r="S79" s="162"/>
    </row>
    <row r="80" s="7" customFormat="1" ht="15" customHeight="1" spans="1:18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5"/>
        <v>0</v>
      </c>
      <c r="P80" s="59"/>
      <c r="Q80" s="59"/>
      <c r="R80" s="162"/>
    </row>
    <row r="81" s="7" customFormat="1" ht="15" customHeight="1" spans="1:18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4</v>
      </c>
      <c r="I81" s="57">
        <v>1</v>
      </c>
      <c r="J81" s="58">
        <v>1</v>
      </c>
      <c r="K81" s="59">
        <f>L81+M81</f>
        <v>0</v>
      </c>
      <c r="L81" s="59"/>
      <c r="M81" s="59"/>
      <c r="N81" s="57">
        <v>5</v>
      </c>
      <c r="O81" s="59">
        <f t="shared" si="5"/>
        <v>8289.8</v>
      </c>
      <c r="P81" s="59">
        <v>8289.8</v>
      </c>
      <c r="Q81" s="59"/>
      <c r="R81" s="162"/>
    </row>
    <row r="82" s="7" customFormat="1" ht="15" customHeight="1" spans="1:18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5"/>
        <v>0</v>
      </c>
      <c r="P82" s="59"/>
      <c r="Q82" s="59"/>
      <c r="R82" s="162"/>
    </row>
    <row r="83" s="7" customFormat="1" ht="15" customHeight="1" spans="1:18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6">L83+M83</f>
        <v>0</v>
      </c>
      <c r="L83" s="59"/>
      <c r="M83" s="59"/>
      <c r="N83" s="57">
        <v>2</v>
      </c>
      <c r="O83" s="59">
        <f t="shared" si="5"/>
        <v>0</v>
      </c>
      <c r="P83" s="59"/>
      <c r="Q83" s="59"/>
      <c r="R83" s="162"/>
    </row>
    <row r="84" s="7" customFormat="1" ht="15" customHeight="1" spans="1:18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3</v>
      </c>
      <c r="I84" s="51">
        <v>1</v>
      </c>
      <c r="J84" s="52">
        <v>1</v>
      </c>
      <c r="K84" s="53">
        <f t="shared" si="6"/>
        <v>0</v>
      </c>
      <c r="L84" s="53"/>
      <c r="M84" s="53"/>
      <c r="N84" s="51"/>
      <c r="O84" s="53">
        <f t="shared" si="5"/>
        <v>0</v>
      </c>
      <c r="P84" s="53"/>
      <c r="Q84" s="53"/>
      <c r="R84" s="162"/>
    </row>
    <row r="85" ht="15" customHeight="1" spans="1:18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1</v>
      </c>
      <c r="J85" s="52">
        <v>1</v>
      </c>
      <c r="K85" s="53">
        <f t="shared" si="6"/>
        <v>0</v>
      </c>
      <c r="L85" s="53"/>
      <c r="M85" s="63"/>
      <c r="N85" s="51">
        <v>8</v>
      </c>
      <c r="O85" s="53">
        <f t="shared" si="5"/>
        <v>0</v>
      </c>
      <c r="P85" s="53"/>
      <c r="Q85" s="63"/>
      <c r="R85" s="162"/>
    </row>
    <row r="86" s="7" customFormat="1" ht="15" customHeight="1" spans="1:18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4</v>
      </c>
      <c r="I86" s="57"/>
      <c r="J86" s="58"/>
      <c r="K86" s="59">
        <f t="shared" si="6"/>
        <v>0</v>
      </c>
      <c r="L86" s="59"/>
      <c r="M86" s="59"/>
      <c r="N86" s="57">
        <v>9</v>
      </c>
      <c r="O86" s="59">
        <f t="shared" si="5"/>
        <v>0</v>
      </c>
      <c r="P86" s="59"/>
      <c r="Q86" s="59"/>
      <c r="R86" s="162"/>
    </row>
    <row r="87" s="6" customFormat="1" ht="15" customHeight="1" spans="1:38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6"/>
        <v>0</v>
      </c>
      <c r="L87" s="53"/>
      <c r="M87" s="63"/>
      <c r="N87" s="51"/>
      <c r="O87" s="53">
        <f t="shared" si="5"/>
        <v>0</v>
      </c>
      <c r="P87" s="53"/>
      <c r="Q87" s="63"/>
      <c r="R87" s="162"/>
      <c r="S87" s="7"/>
      <c r="T87" s="7"/>
      <c r="U87" s="7"/>
      <c r="V87" s="7"/>
      <c r="W87" s="7"/>
      <c r="X87" s="7"/>
      <c r="Y87" s="7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="7" customFormat="1" ht="15" customHeight="1" spans="1:18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3</v>
      </c>
      <c r="I88" s="57"/>
      <c r="J88" s="58"/>
      <c r="K88" s="59">
        <f t="shared" si="6"/>
        <v>0</v>
      </c>
      <c r="L88" s="59"/>
      <c r="M88" s="59"/>
      <c r="N88" s="57">
        <v>3</v>
      </c>
      <c r="O88" s="59">
        <f t="shared" si="5"/>
        <v>0</v>
      </c>
      <c r="P88" s="59"/>
      <c r="Q88" s="59"/>
      <c r="R88" s="162"/>
    </row>
    <row r="89" ht="15" customHeight="1" spans="1:19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6</v>
      </c>
      <c r="K89" s="53">
        <f t="shared" si="6"/>
        <v>0</v>
      </c>
      <c r="L89" s="53"/>
      <c r="M89" s="63"/>
      <c r="N89" s="51">
        <v>1</v>
      </c>
      <c r="O89" s="53">
        <f t="shared" si="5"/>
        <v>10226.28</v>
      </c>
      <c r="P89" s="53">
        <v>10226.28</v>
      </c>
      <c r="Q89" s="63"/>
      <c r="R89" s="162"/>
      <c r="S89" s="162"/>
    </row>
    <row r="90" s="7" customFormat="1" ht="15" customHeight="1" spans="1:18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6"/>
        <v>0</v>
      </c>
      <c r="L90" s="59"/>
      <c r="M90" s="59"/>
      <c r="N90" s="57">
        <v>3</v>
      </c>
      <c r="O90" s="59">
        <f t="shared" si="5"/>
        <v>5763</v>
      </c>
      <c r="P90" s="59">
        <v>5763</v>
      </c>
      <c r="Q90" s="59"/>
      <c r="R90" s="162"/>
    </row>
    <row r="91" s="6" customFormat="1" ht="15" customHeight="1" spans="1:38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30</v>
      </c>
      <c r="I91" s="51">
        <v>13</v>
      </c>
      <c r="J91" s="52">
        <v>13</v>
      </c>
      <c r="K91" s="53">
        <f t="shared" si="6"/>
        <v>0</v>
      </c>
      <c r="L91" s="53"/>
      <c r="M91" s="63"/>
      <c r="N91" s="51">
        <v>29</v>
      </c>
      <c r="O91" s="53">
        <f t="shared" si="5"/>
        <v>3276.99</v>
      </c>
      <c r="P91" s="53">
        <v>3276.99</v>
      </c>
      <c r="Q91" s="63"/>
      <c r="R91" s="162"/>
      <c r="S91" s="7"/>
      <c r="T91" s="7"/>
      <c r="U91" s="7"/>
      <c r="V91" s="7"/>
      <c r="W91" s="7"/>
      <c r="X91" s="7"/>
      <c r="Y91" s="7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</row>
    <row r="92" s="7" customFormat="1" ht="15" customHeight="1" spans="1:18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8</v>
      </c>
      <c r="I92" s="57">
        <v>1</v>
      </c>
      <c r="J92" s="58">
        <v>1</v>
      </c>
      <c r="K92" s="59">
        <f t="shared" si="6"/>
        <v>0</v>
      </c>
      <c r="L92" s="59"/>
      <c r="M92" s="59"/>
      <c r="N92" s="57">
        <v>1</v>
      </c>
      <c r="O92" s="59">
        <f t="shared" si="5"/>
        <v>0</v>
      </c>
      <c r="P92" s="59"/>
      <c r="Q92" s="59"/>
      <c r="R92" s="162"/>
    </row>
    <row r="93" s="9" customFormat="1" ht="15" customHeight="1" spans="1:25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6"/>
        <v>0</v>
      </c>
      <c r="L93" s="53"/>
      <c r="M93" s="63"/>
      <c r="N93" s="51"/>
      <c r="O93" s="53">
        <f t="shared" si="5"/>
        <v>1416.65</v>
      </c>
      <c r="P93" s="63">
        <v>1416.65</v>
      </c>
      <c r="Q93" s="63"/>
      <c r="R93" s="162"/>
      <c r="S93" s="7"/>
      <c r="T93" s="7"/>
      <c r="U93" s="7"/>
      <c r="V93" s="7"/>
      <c r="W93" s="7"/>
      <c r="X93" s="7"/>
      <c r="Y93" s="7"/>
    </row>
    <row r="94" s="7" customFormat="1" ht="15" customHeight="1" spans="1:18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6"/>
        <v>0</v>
      </c>
      <c r="L94" s="59"/>
      <c r="M94" s="59"/>
      <c r="N94" s="57"/>
      <c r="O94" s="59">
        <f t="shared" si="5"/>
        <v>0</v>
      </c>
      <c r="P94" s="59"/>
      <c r="Q94" s="59"/>
      <c r="R94" s="162"/>
    </row>
    <row r="95" s="9" customFormat="1" ht="15" customHeight="1" spans="1:25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17</v>
      </c>
      <c r="I95" s="51">
        <v>14</v>
      </c>
      <c r="J95" s="52">
        <v>15</v>
      </c>
      <c r="K95" s="53">
        <f t="shared" si="6"/>
        <v>0</v>
      </c>
      <c r="L95" s="53"/>
      <c r="M95" s="63"/>
      <c r="N95" s="51">
        <v>12</v>
      </c>
      <c r="O95" s="53">
        <f t="shared" si="5"/>
        <v>15520.7</v>
      </c>
      <c r="P95" s="53">
        <v>15520.7</v>
      </c>
      <c r="Q95" s="63"/>
      <c r="R95" s="162"/>
      <c r="S95" s="162"/>
      <c r="T95" s="7"/>
      <c r="U95" s="7"/>
      <c r="V95" s="7"/>
      <c r="W95" s="7"/>
      <c r="X95" s="7"/>
      <c r="Y95" s="7"/>
    </row>
    <row r="96" s="7" customFormat="1" ht="15" customHeight="1" spans="1:18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6"/>
        <v>0</v>
      </c>
      <c r="L96" s="59"/>
      <c r="M96" s="59"/>
      <c r="N96" s="57"/>
      <c r="O96" s="59">
        <f t="shared" si="5"/>
        <v>0</v>
      </c>
      <c r="P96" s="59"/>
      <c r="Q96" s="59"/>
      <c r="R96" s="162"/>
    </row>
    <row r="97" ht="15" customHeight="1" spans="1:18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6"/>
        <v>0</v>
      </c>
      <c r="L97" s="53"/>
      <c r="M97" s="63"/>
      <c r="N97" s="51"/>
      <c r="O97" s="53">
        <f t="shared" si="5"/>
        <v>0</v>
      </c>
      <c r="P97" s="53"/>
      <c r="Q97" s="63"/>
      <c r="R97" s="162"/>
    </row>
    <row r="98" s="7" customFormat="1" ht="15" customHeight="1" spans="1:18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6"/>
        <v>0</v>
      </c>
      <c r="L98" s="59"/>
      <c r="M98" s="59"/>
      <c r="N98" s="57"/>
      <c r="O98" s="59">
        <f t="shared" si="5"/>
        <v>0</v>
      </c>
      <c r="P98" s="59"/>
      <c r="Q98" s="59"/>
      <c r="R98" s="162"/>
    </row>
    <row r="99" s="7" customFormat="1" ht="15" customHeight="1" spans="1:18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6"/>
        <v>0</v>
      </c>
      <c r="L99" s="59"/>
      <c r="M99" s="59"/>
      <c r="N99" s="57"/>
      <c r="O99" s="59">
        <f t="shared" si="5"/>
        <v>0</v>
      </c>
      <c r="P99" s="59"/>
      <c r="Q99" s="59"/>
      <c r="R99" s="162"/>
    </row>
    <row r="100" ht="15" customHeight="1" spans="1:18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8</v>
      </c>
      <c r="I100" s="51">
        <v>5</v>
      </c>
      <c r="J100" s="52">
        <v>5</v>
      </c>
      <c r="K100" s="53">
        <f t="shared" si="6"/>
        <v>0</v>
      </c>
      <c r="L100" s="53"/>
      <c r="M100" s="63"/>
      <c r="N100" s="51">
        <v>3</v>
      </c>
      <c r="O100" s="53">
        <f t="shared" si="5"/>
        <v>0</v>
      </c>
      <c r="P100" s="53"/>
      <c r="Q100" s="63"/>
      <c r="R100" s="162"/>
    </row>
    <row r="101" s="7" customFormat="1" ht="15" customHeight="1" spans="1:18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1</v>
      </c>
      <c r="I101" s="57"/>
      <c r="J101" s="58"/>
      <c r="K101" s="59">
        <f t="shared" si="6"/>
        <v>0</v>
      </c>
      <c r="L101" s="59"/>
      <c r="M101" s="59"/>
      <c r="N101" s="57">
        <v>1</v>
      </c>
      <c r="O101" s="59">
        <f t="shared" si="5"/>
        <v>1841</v>
      </c>
      <c r="P101" s="208">
        <v>1841</v>
      </c>
      <c r="Q101" s="59"/>
      <c r="R101" s="162"/>
    </row>
    <row r="102" s="7" customFormat="1" ht="15" customHeight="1" spans="1:18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6"/>
        <v>0</v>
      </c>
      <c r="L102" s="59"/>
      <c r="M102" s="59"/>
      <c r="N102" s="57"/>
      <c r="O102" s="59">
        <f t="shared" si="5"/>
        <v>0</v>
      </c>
      <c r="P102" s="59"/>
      <c r="Q102" s="59"/>
      <c r="R102" s="162"/>
    </row>
    <row r="103" s="9" customFormat="1" ht="15" customHeight="1" spans="1:25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6"/>
        <v>0</v>
      </c>
      <c r="L103" s="53"/>
      <c r="M103" s="63"/>
      <c r="N103" s="51"/>
      <c r="O103" s="53">
        <f t="shared" si="5"/>
        <v>0</v>
      </c>
      <c r="P103" s="53"/>
      <c r="Q103" s="63"/>
      <c r="R103" s="162"/>
      <c r="S103" s="7"/>
      <c r="T103" s="7"/>
      <c r="U103" s="7"/>
      <c r="V103" s="7"/>
      <c r="W103" s="7"/>
      <c r="X103" s="7"/>
      <c r="Y103" s="7"/>
    </row>
    <row r="104" s="9" customFormat="1" ht="15.75" customHeight="1" spans="1:25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5</v>
      </c>
      <c r="I104" s="51">
        <v>2</v>
      </c>
      <c r="J104" s="52">
        <v>2</v>
      </c>
      <c r="K104" s="53">
        <f t="shared" si="6"/>
        <v>0</v>
      </c>
      <c r="L104" s="53"/>
      <c r="M104" s="63"/>
      <c r="N104" s="51">
        <v>2</v>
      </c>
      <c r="O104" s="53">
        <f t="shared" si="5"/>
        <v>1416.76</v>
      </c>
      <c r="P104" s="53">
        <v>1416.76</v>
      </c>
      <c r="Q104" s="63"/>
      <c r="R104" s="162"/>
      <c r="S104" s="162"/>
      <c r="T104" s="7"/>
      <c r="U104" s="7"/>
      <c r="V104" s="7"/>
      <c r="W104" s="7"/>
      <c r="X104" s="7"/>
      <c r="Y104" s="7"/>
    </row>
    <row r="105" ht="15" customHeight="1" spans="1:18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6"/>
        <v>0</v>
      </c>
      <c r="L105" s="53"/>
      <c r="M105" s="63"/>
      <c r="N105" s="51"/>
      <c r="O105" s="53">
        <f t="shared" si="5"/>
        <v>0</v>
      </c>
      <c r="P105" s="53"/>
      <c r="Q105" s="63"/>
      <c r="R105" s="162"/>
    </row>
    <row r="106" s="7" customFormat="1" ht="15" customHeight="1" spans="1:18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6"/>
        <v>0</v>
      </c>
      <c r="L106" s="59"/>
      <c r="M106" s="59"/>
      <c r="N106" s="57"/>
      <c r="O106" s="59">
        <f t="shared" si="5"/>
        <v>0</v>
      </c>
      <c r="P106" s="59"/>
      <c r="Q106" s="59"/>
      <c r="R106" s="162"/>
    </row>
    <row r="107" ht="15" customHeight="1" spans="1:18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6"/>
        <v>0</v>
      </c>
      <c r="L107" s="53"/>
      <c r="M107" s="63"/>
      <c r="N107" s="51"/>
      <c r="O107" s="53">
        <f t="shared" si="5"/>
        <v>0</v>
      </c>
      <c r="P107" s="53"/>
      <c r="Q107" s="63"/>
      <c r="R107" s="162"/>
    </row>
    <row r="108" s="7" customFormat="1" ht="15" customHeight="1" spans="1:18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6"/>
        <v>0</v>
      </c>
      <c r="L108" s="59"/>
      <c r="M108" s="59"/>
      <c r="N108" s="57"/>
      <c r="O108" s="59">
        <f t="shared" si="5"/>
        <v>0</v>
      </c>
      <c r="P108" s="59"/>
      <c r="Q108" s="59"/>
      <c r="R108" s="162"/>
    </row>
    <row r="109" ht="15" customHeight="1" spans="1:18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1</v>
      </c>
      <c r="I109" s="51"/>
      <c r="J109" s="52"/>
      <c r="K109" s="53">
        <f t="shared" si="6"/>
        <v>0</v>
      </c>
      <c r="L109" s="53"/>
      <c r="M109" s="63"/>
      <c r="N109" s="51"/>
      <c r="O109" s="53">
        <f t="shared" si="5"/>
        <v>0</v>
      </c>
      <c r="P109" s="53"/>
      <c r="Q109" s="63"/>
      <c r="R109" s="162"/>
    </row>
    <row r="110" s="9" customFormat="1" ht="15" customHeight="1" spans="1:25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7</v>
      </c>
      <c r="I110" s="51">
        <v>4</v>
      </c>
      <c r="J110" s="52">
        <v>4</v>
      </c>
      <c r="K110" s="53">
        <f t="shared" si="6"/>
        <v>0</v>
      </c>
      <c r="L110" s="53"/>
      <c r="M110" s="63"/>
      <c r="N110" s="51">
        <v>5</v>
      </c>
      <c r="O110" s="53">
        <f t="shared" si="5"/>
        <v>13110</v>
      </c>
      <c r="P110" s="53">
        <v>13110</v>
      </c>
      <c r="Q110" s="63"/>
      <c r="R110" s="162"/>
      <c r="S110" s="162"/>
      <c r="T110" s="7"/>
      <c r="U110" s="7"/>
      <c r="V110" s="7"/>
      <c r="W110" s="7"/>
      <c r="X110" s="7"/>
      <c r="Y110" s="7"/>
    </row>
    <row r="111" s="9" customFormat="1" ht="15" customHeight="1" spans="1:25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7</v>
      </c>
      <c r="I111" s="51">
        <v>1</v>
      </c>
      <c r="J111" s="52">
        <v>1</v>
      </c>
      <c r="K111" s="53">
        <f t="shared" si="6"/>
        <v>0</v>
      </c>
      <c r="L111" s="53"/>
      <c r="M111" s="63"/>
      <c r="N111" s="51">
        <v>1</v>
      </c>
      <c r="O111" s="53">
        <f t="shared" si="5"/>
        <v>6286.12</v>
      </c>
      <c r="P111" s="53">
        <v>6286.12</v>
      </c>
      <c r="Q111" s="63"/>
      <c r="R111" s="162"/>
      <c r="S111" s="162"/>
      <c r="T111" s="7"/>
      <c r="U111" s="7"/>
      <c r="V111" s="7"/>
      <c r="W111" s="7"/>
      <c r="X111" s="7"/>
      <c r="Y111" s="7"/>
    </row>
    <row r="112" s="7" customFormat="1" ht="15" customHeight="1" spans="1:18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3</v>
      </c>
      <c r="I112" s="57">
        <v>1</v>
      </c>
      <c r="J112" s="58">
        <v>1</v>
      </c>
      <c r="K112" s="59">
        <f t="shared" si="6"/>
        <v>0</v>
      </c>
      <c r="L112" s="59"/>
      <c r="M112" s="59"/>
      <c r="N112" s="57">
        <v>2</v>
      </c>
      <c r="O112" s="59">
        <f t="shared" si="5"/>
        <v>0</v>
      </c>
      <c r="P112" s="204"/>
      <c r="Q112" s="59"/>
      <c r="R112" s="162"/>
    </row>
    <row r="113" s="7" customFormat="1" ht="15" customHeight="1" spans="1:18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22</v>
      </c>
      <c r="I113" s="57"/>
      <c r="J113" s="58"/>
      <c r="K113" s="59">
        <f t="shared" si="6"/>
        <v>0</v>
      </c>
      <c r="L113" s="59"/>
      <c r="M113" s="59"/>
      <c r="N113" s="57">
        <v>7</v>
      </c>
      <c r="O113" s="59">
        <f t="shared" si="5"/>
        <v>0</v>
      </c>
      <c r="P113" s="208"/>
      <c r="Q113" s="59"/>
      <c r="R113" s="162"/>
    </row>
    <row r="114" ht="15" customHeight="1" spans="1:18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3</v>
      </c>
      <c r="I114" s="51">
        <v>2</v>
      </c>
      <c r="J114" s="52">
        <v>2</v>
      </c>
      <c r="K114" s="53">
        <f t="shared" si="6"/>
        <v>0</v>
      </c>
      <c r="L114" s="53"/>
      <c r="M114" s="63"/>
      <c r="N114" s="51">
        <v>4</v>
      </c>
      <c r="O114" s="53">
        <f t="shared" si="5"/>
        <v>14316.88</v>
      </c>
      <c r="P114" s="63">
        <v>14316.88</v>
      </c>
      <c r="Q114" s="63"/>
      <c r="R114" s="162"/>
    </row>
    <row r="115" s="7" customFormat="1" ht="12.75" customHeight="1" spans="1:18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23</v>
      </c>
      <c r="I115" s="57">
        <v>1</v>
      </c>
      <c r="J115" s="58">
        <v>1</v>
      </c>
      <c r="K115" s="59">
        <f t="shared" si="6"/>
        <v>0</v>
      </c>
      <c r="L115" s="59"/>
      <c r="M115" s="59"/>
      <c r="N115" s="57">
        <v>15</v>
      </c>
      <c r="O115" s="59">
        <f t="shared" si="5"/>
        <v>0</v>
      </c>
      <c r="P115" s="59"/>
      <c r="Q115" s="59"/>
      <c r="R115" s="162"/>
    </row>
    <row r="116" s="7" customFormat="1" ht="15" customHeight="1" spans="1:18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21</v>
      </c>
      <c r="I116" s="57">
        <v>1</v>
      </c>
      <c r="J116" s="58">
        <v>1</v>
      </c>
      <c r="K116" s="59">
        <f t="shared" si="6"/>
        <v>0</v>
      </c>
      <c r="L116" s="59"/>
      <c r="M116" s="59"/>
      <c r="N116" s="57">
        <v>19</v>
      </c>
      <c r="O116" s="59">
        <f t="shared" si="5"/>
        <v>13756.8</v>
      </c>
      <c r="P116" s="95">
        <v>13756.8</v>
      </c>
      <c r="Q116" s="59"/>
      <c r="R116" s="162"/>
    </row>
    <row r="117" s="6" customFormat="1" ht="15" customHeight="1" spans="1:38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6"/>
        <v>0</v>
      </c>
      <c r="L117" s="53"/>
      <c r="M117" s="63"/>
      <c r="N117" s="51"/>
      <c r="O117" s="53">
        <f t="shared" si="5"/>
        <v>0</v>
      </c>
      <c r="P117" s="53"/>
      <c r="Q117" s="63"/>
      <c r="R117" s="162"/>
      <c r="S117" s="7"/>
      <c r="T117" s="7"/>
      <c r="U117" s="7"/>
      <c r="V117" s="7"/>
      <c r="W117" s="7"/>
      <c r="X117" s="7"/>
      <c r="Y117" s="7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="7" customFormat="1" ht="15" customHeight="1" spans="1:18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6</v>
      </c>
      <c r="I118" s="57"/>
      <c r="J118" s="58"/>
      <c r="K118" s="59">
        <f t="shared" si="6"/>
        <v>0</v>
      </c>
      <c r="L118" s="59"/>
      <c r="M118" s="59"/>
      <c r="N118" s="57">
        <v>5</v>
      </c>
      <c r="O118" s="59">
        <f t="shared" si="5"/>
        <v>18555.08</v>
      </c>
      <c r="P118" s="59">
        <v>18555.08</v>
      </c>
      <c r="Q118" s="59"/>
      <c r="R118" s="162"/>
    </row>
    <row r="119" s="7" customFormat="1" ht="15" customHeight="1" spans="1:18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2</v>
      </c>
      <c r="I119" s="57"/>
      <c r="J119" s="58"/>
      <c r="K119" s="59">
        <f t="shared" si="6"/>
        <v>0</v>
      </c>
      <c r="L119" s="59"/>
      <c r="M119" s="59"/>
      <c r="N119" s="57">
        <v>4</v>
      </c>
      <c r="O119" s="59">
        <f t="shared" si="5"/>
        <v>4802.5</v>
      </c>
      <c r="P119" s="59">
        <v>4802.5</v>
      </c>
      <c r="Q119" s="59"/>
      <c r="R119" s="162"/>
    </row>
    <row r="120" ht="15" customHeight="1" spans="1:18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13</v>
      </c>
      <c r="I120" s="51">
        <v>6</v>
      </c>
      <c r="J120" s="52">
        <v>6</v>
      </c>
      <c r="K120" s="53">
        <f t="shared" si="6"/>
        <v>0</v>
      </c>
      <c r="L120" s="53"/>
      <c r="M120" s="63"/>
      <c r="N120" s="51">
        <v>3</v>
      </c>
      <c r="O120" s="53">
        <f t="shared" si="5"/>
        <v>9245.21</v>
      </c>
      <c r="P120" s="53">
        <v>9245.21</v>
      </c>
      <c r="Q120" s="63"/>
      <c r="R120" s="162"/>
    </row>
    <row r="121" s="7" customFormat="1" ht="15" customHeight="1" spans="1:18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/>
      <c r="J121" s="58"/>
      <c r="K121" s="59">
        <f t="shared" si="6"/>
        <v>0</v>
      </c>
      <c r="L121" s="59"/>
      <c r="M121" s="59"/>
      <c r="N121" s="57">
        <v>6</v>
      </c>
      <c r="O121" s="59">
        <f t="shared" si="5"/>
        <v>0</v>
      </c>
      <c r="P121" s="59"/>
      <c r="Q121" s="59"/>
      <c r="R121" s="162"/>
    </row>
    <row r="122" s="7" customFormat="1" ht="15" customHeight="1" spans="1:18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6</v>
      </c>
      <c r="I122" s="57"/>
      <c r="J122" s="58"/>
      <c r="K122" s="59">
        <f t="shared" si="6"/>
        <v>0</v>
      </c>
      <c r="L122" s="59"/>
      <c r="M122" s="59"/>
      <c r="N122" s="57">
        <v>3</v>
      </c>
      <c r="O122" s="59">
        <f t="shared" si="5"/>
        <v>576.3</v>
      </c>
      <c r="P122" s="59">
        <v>576.3</v>
      </c>
      <c r="Q122" s="59"/>
      <c r="R122" s="162"/>
    </row>
    <row r="123" ht="30.75" customHeight="1" spans="1:19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5</v>
      </c>
      <c r="I123" s="51">
        <v>4</v>
      </c>
      <c r="J123" s="52">
        <v>4</v>
      </c>
      <c r="K123" s="53">
        <f t="shared" si="6"/>
        <v>0</v>
      </c>
      <c r="L123" s="53"/>
      <c r="M123" s="63"/>
      <c r="N123" s="51">
        <v>6</v>
      </c>
      <c r="O123" s="53">
        <f t="shared" si="5"/>
        <v>12171.35</v>
      </c>
      <c r="P123" s="53">
        <v>12171.35</v>
      </c>
      <c r="Q123" s="63"/>
      <c r="R123" s="162"/>
      <c r="S123" s="162"/>
    </row>
    <row r="124" s="7" customFormat="1" ht="15" customHeight="1" spans="1:18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6"/>
        <v>0</v>
      </c>
      <c r="L124" s="59"/>
      <c r="M124" s="59"/>
      <c r="N124" s="57"/>
      <c r="O124" s="59">
        <f t="shared" si="5"/>
        <v>0</v>
      </c>
      <c r="P124" s="59"/>
      <c r="Q124" s="59"/>
      <c r="R124" s="162"/>
    </row>
    <row r="125" s="7" customFormat="1" ht="15" customHeight="1" spans="1:18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6"/>
        <v>0</v>
      </c>
      <c r="L125" s="59"/>
      <c r="M125" s="59"/>
      <c r="N125" s="57"/>
      <c r="O125" s="59">
        <f t="shared" si="5"/>
        <v>0</v>
      </c>
      <c r="P125" s="59"/>
      <c r="Q125" s="59"/>
      <c r="R125" s="162"/>
    </row>
    <row r="126" ht="15" customHeight="1" spans="1:18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6"/>
        <v>0</v>
      </c>
      <c r="L126" s="53"/>
      <c r="M126" s="63"/>
      <c r="N126" s="51"/>
      <c r="O126" s="53">
        <f t="shared" si="5"/>
        <v>0</v>
      </c>
      <c r="P126" s="53"/>
      <c r="Q126" s="63"/>
      <c r="R126" s="162"/>
    </row>
    <row r="127" ht="15" customHeight="1" spans="1:19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3</v>
      </c>
      <c r="I127" s="51">
        <v>3</v>
      </c>
      <c r="J127" s="52">
        <v>3</v>
      </c>
      <c r="K127" s="53">
        <f t="shared" si="6"/>
        <v>0</v>
      </c>
      <c r="L127" s="53"/>
      <c r="M127" s="63"/>
      <c r="N127" s="51">
        <v>7</v>
      </c>
      <c r="O127" s="53">
        <f t="shared" si="5"/>
        <v>21364.46</v>
      </c>
      <c r="P127" s="53">
        <v>21364.46</v>
      </c>
      <c r="Q127" s="63"/>
      <c r="R127" s="162"/>
      <c r="S127" s="162"/>
    </row>
    <row r="128" s="7" customFormat="1" ht="15" customHeight="1" spans="1:18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6"/>
        <v>0</v>
      </c>
      <c r="L128" s="59"/>
      <c r="M128" s="59"/>
      <c r="N128" s="57"/>
      <c r="O128" s="59">
        <f t="shared" si="5"/>
        <v>0</v>
      </c>
      <c r="P128" s="59"/>
      <c r="Q128" s="59"/>
      <c r="R128" s="162"/>
    </row>
    <row r="129" s="9" customFormat="1" ht="15" customHeight="1" spans="1:25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17</v>
      </c>
      <c r="I129" s="51">
        <v>10</v>
      </c>
      <c r="J129" s="52">
        <v>10</v>
      </c>
      <c r="K129" s="53">
        <f t="shared" si="6"/>
        <v>0</v>
      </c>
      <c r="L129" s="53"/>
      <c r="M129" s="63"/>
      <c r="N129" s="51">
        <v>4</v>
      </c>
      <c r="O129" s="53">
        <f t="shared" si="5"/>
        <v>2732.04</v>
      </c>
      <c r="P129" s="63">
        <v>2732.04</v>
      </c>
      <c r="Q129" s="63"/>
      <c r="R129" s="162"/>
      <c r="S129" s="7"/>
      <c r="T129" s="7"/>
      <c r="U129" s="7"/>
      <c r="V129" s="7"/>
      <c r="W129" s="7"/>
      <c r="X129" s="7"/>
      <c r="Y129" s="7"/>
    </row>
    <row r="130" s="7" customFormat="1" ht="15" customHeight="1" spans="1:18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6"/>
        <v>0</v>
      </c>
      <c r="L130" s="59"/>
      <c r="M130" s="59"/>
      <c r="N130" s="57"/>
      <c r="O130" s="59">
        <f t="shared" si="5"/>
        <v>0</v>
      </c>
      <c r="P130" s="59"/>
      <c r="Q130" s="59"/>
      <c r="R130" s="162"/>
    </row>
    <row r="131" s="7" customFormat="1" ht="15" customHeight="1" spans="1:18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6</v>
      </c>
      <c r="I131" s="57"/>
      <c r="J131" s="58"/>
      <c r="K131" s="59">
        <f t="shared" si="6"/>
        <v>0</v>
      </c>
      <c r="L131" s="59"/>
      <c r="M131" s="59"/>
      <c r="N131" s="57">
        <v>1</v>
      </c>
      <c r="O131" s="59">
        <f t="shared" si="5"/>
        <v>3866.1</v>
      </c>
      <c r="P131" s="59">
        <v>3866.1</v>
      </c>
      <c r="Q131" s="59"/>
      <c r="R131" s="162"/>
    </row>
    <row r="132" s="9" customFormat="1" ht="15" customHeight="1" spans="1:25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6"/>
        <v>0</v>
      </c>
      <c r="L132" s="53"/>
      <c r="M132" s="63"/>
      <c r="N132" s="51"/>
      <c r="O132" s="53">
        <f t="shared" si="5"/>
        <v>0</v>
      </c>
      <c r="P132" s="53"/>
      <c r="Q132" s="63"/>
      <c r="R132" s="162"/>
      <c r="S132" s="7"/>
      <c r="T132" s="7"/>
      <c r="U132" s="7"/>
      <c r="V132" s="7"/>
      <c r="W132" s="7"/>
      <c r="X132" s="7"/>
      <c r="Y132" s="7"/>
    </row>
    <row r="133" ht="15" customHeight="1" spans="1:18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7</v>
      </c>
      <c r="I133" s="51">
        <v>3</v>
      </c>
      <c r="J133" s="52">
        <v>3</v>
      </c>
      <c r="K133" s="53">
        <f t="shared" si="6"/>
        <v>0</v>
      </c>
      <c r="L133" s="53"/>
      <c r="M133" s="63"/>
      <c r="N133" s="51">
        <v>5</v>
      </c>
      <c r="O133" s="53">
        <f t="shared" si="5"/>
        <v>4906.08</v>
      </c>
      <c r="P133" s="53">
        <v>4906.08</v>
      </c>
      <c r="Q133" s="63"/>
      <c r="R133" s="162"/>
    </row>
    <row r="134" s="7" customFormat="1" ht="15" customHeight="1" spans="1:18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2</v>
      </c>
      <c r="I134" s="57"/>
      <c r="J134" s="58"/>
      <c r="K134" s="59">
        <f t="shared" si="6"/>
        <v>0</v>
      </c>
      <c r="L134" s="59"/>
      <c r="M134" s="59"/>
      <c r="N134" s="57"/>
      <c r="O134" s="59">
        <f t="shared" si="5"/>
        <v>0</v>
      </c>
      <c r="P134" s="59"/>
      <c r="Q134" s="59"/>
      <c r="R134" s="162"/>
    </row>
    <row r="135" s="9" customFormat="1" ht="15" customHeight="1" spans="1:25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7</v>
      </c>
      <c r="I135" s="51">
        <v>3</v>
      </c>
      <c r="J135" s="52">
        <v>3</v>
      </c>
      <c r="K135" s="53">
        <f t="shared" si="6"/>
        <v>0</v>
      </c>
      <c r="L135" s="53"/>
      <c r="M135" s="63"/>
      <c r="N135" s="51">
        <v>6</v>
      </c>
      <c r="O135" s="53">
        <f t="shared" si="5"/>
        <v>0</v>
      </c>
      <c r="P135" s="53"/>
      <c r="Q135" s="63"/>
      <c r="R135" s="162"/>
      <c r="S135" s="7"/>
      <c r="T135" s="7"/>
      <c r="U135" s="7"/>
      <c r="V135" s="7"/>
      <c r="W135" s="7"/>
      <c r="X135" s="7"/>
      <c r="Y135" s="7"/>
    </row>
    <row r="136" s="7" customFormat="1" ht="15" customHeight="1" spans="1:18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6"/>
        <v>0</v>
      </c>
      <c r="L136" s="59"/>
      <c r="M136" s="59"/>
      <c r="N136" s="57"/>
      <c r="O136" s="59">
        <f t="shared" si="5"/>
        <v>0</v>
      </c>
      <c r="P136" s="59"/>
      <c r="Q136" s="59"/>
      <c r="R136" s="162"/>
    </row>
    <row r="137" ht="14.45" customHeight="1" spans="1:18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17</v>
      </c>
      <c r="I137" s="51">
        <v>7</v>
      </c>
      <c r="J137" s="52">
        <v>7</v>
      </c>
      <c r="K137" s="53">
        <f t="shared" si="6"/>
        <v>0</v>
      </c>
      <c r="L137" s="53"/>
      <c r="M137" s="63"/>
      <c r="N137" s="51">
        <v>8</v>
      </c>
      <c r="O137" s="53">
        <f t="shared" si="5"/>
        <v>0</v>
      </c>
      <c r="P137" s="53"/>
      <c r="Q137" s="63"/>
      <c r="R137" s="162"/>
    </row>
    <row r="138" s="7" customFormat="1" ht="14.45" customHeight="1" spans="1:18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6"/>
        <v>0</v>
      </c>
      <c r="L138" s="59"/>
      <c r="M138" s="59"/>
      <c r="N138" s="57"/>
      <c r="O138" s="59">
        <f t="shared" si="5"/>
        <v>0</v>
      </c>
      <c r="P138" s="59"/>
      <c r="Q138" s="59"/>
      <c r="R138" s="162"/>
    </row>
    <row r="139" s="9" customFormat="1" ht="15" customHeight="1" spans="1:25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6</v>
      </c>
      <c r="I139" s="51">
        <v>2</v>
      </c>
      <c r="J139" s="52">
        <v>2</v>
      </c>
      <c r="K139" s="53">
        <f t="shared" si="6"/>
        <v>0</v>
      </c>
      <c r="L139" s="53"/>
      <c r="M139" s="63"/>
      <c r="N139" s="51">
        <v>7</v>
      </c>
      <c r="O139" s="53">
        <f t="shared" si="5"/>
        <v>7401.22</v>
      </c>
      <c r="P139" s="53">
        <v>7401.22</v>
      </c>
      <c r="Q139" s="63"/>
      <c r="R139" s="162"/>
      <c r="S139" s="7"/>
      <c r="T139" s="7"/>
      <c r="U139" s="7"/>
      <c r="V139" s="7"/>
      <c r="W139" s="7"/>
      <c r="X139" s="7"/>
      <c r="Y139" s="7"/>
    </row>
    <row r="140" s="7" customFormat="1" ht="15" customHeight="1" spans="1:18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3</v>
      </c>
      <c r="I140" s="57"/>
      <c r="J140" s="58"/>
      <c r="K140" s="59">
        <f t="shared" si="6"/>
        <v>0</v>
      </c>
      <c r="L140" s="59"/>
      <c r="M140" s="59"/>
      <c r="N140" s="57">
        <v>1</v>
      </c>
      <c r="O140" s="59">
        <f t="shared" si="5"/>
        <v>0</v>
      </c>
      <c r="P140" s="59"/>
      <c r="Q140" s="59"/>
      <c r="R140" s="162"/>
    </row>
    <row r="141" ht="15" customHeight="1" spans="1:18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17</v>
      </c>
      <c r="I141" s="51">
        <v>9</v>
      </c>
      <c r="J141" s="52">
        <v>10</v>
      </c>
      <c r="K141" s="53">
        <f t="shared" si="6"/>
        <v>0</v>
      </c>
      <c r="L141" s="53"/>
      <c r="M141" s="63"/>
      <c r="N141" s="51">
        <v>15</v>
      </c>
      <c r="O141" s="53">
        <f t="shared" ref="O141:O191" si="7">P141+Q141</f>
        <v>0</v>
      </c>
      <c r="P141" s="53"/>
      <c r="Q141" s="63"/>
      <c r="R141" s="162"/>
    </row>
    <row r="142" s="7" customFormat="1" ht="15" customHeight="1" spans="1:18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5</v>
      </c>
      <c r="I142" s="57"/>
      <c r="J142" s="58"/>
      <c r="K142" s="59">
        <f t="shared" si="6"/>
        <v>0</v>
      </c>
      <c r="L142" s="59"/>
      <c r="M142" s="59"/>
      <c r="N142" s="57">
        <v>11</v>
      </c>
      <c r="O142" s="59">
        <f t="shared" si="7"/>
        <v>9537.48</v>
      </c>
      <c r="P142" s="59">
        <v>9537.48</v>
      </c>
      <c r="Q142" s="141"/>
      <c r="R142" s="162"/>
    </row>
    <row r="143" ht="15" customHeight="1" spans="1:19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13</v>
      </c>
      <c r="I143" s="51">
        <v>4</v>
      </c>
      <c r="J143" s="52">
        <v>6</v>
      </c>
      <c r="K143" s="53">
        <f t="shared" si="6"/>
        <v>0</v>
      </c>
      <c r="L143" s="53"/>
      <c r="M143" s="63"/>
      <c r="N143" s="51">
        <v>27</v>
      </c>
      <c r="O143" s="53">
        <f t="shared" si="7"/>
        <v>15234.14</v>
      </c>
      <c r="P143" s="63">
        <v>15234.14</v>
      </c>
      <c r="Q143" s="63"/>
      <c r="R143" s="162"/>
      <c r="S143" s="162"/>
    </row>
    <row r="144" s="7" customFormat="1" ht="15" customHeight="1" spans="1:18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4</v>
      </c>
      <c r="I144" s="57"/>
      <c r="J144" s="58"/>
      <c r="K144" s="59">
        <f t="shared" si="6"/>
        <v>0</v>
      </c>
      <c r="L144" s="59"/>
      <c r="M144" s="59"/>
      <c r="N144" s="57">
        <v>4</v>
      </c>
      <c r="O144" s="59">
        <f t="shared" si="7"/>
        <v>0</v>
      </c>
      <c r="P144" s="59"/>
      <c r="Q144" s="59"/>
      <c r="R144" s="162"/>
    </row>
    <row r="145" ht="28.9" customHeight="1" spans="1:18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6"/>
        <v>0</v>
      </c>
      <c r="L145" s="53"/>
      <c r="M145" s="53"/>
      <c r="N145" s="51"/>
      <c r="O145" s="53">
        <f t="shared" si="7"/>
        <v>0</v>
      </c>
      <c r="P145" s="53"/>
      <c r="Q145" s="63"/>
      <c r="R145" s="162"/>
    </row>
    <row r="146" s="7" customFormat="1" ht="29.25" customHeight="1" spans="1:18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8</v>
      </c>
      <c r="I146" s="57">
        <v>1</v>
      </c>
      <c r="J146" s="64">
        <v>1</v>
      </c>
      <c r="K146" s="59">
        <f t="shared" si="6"/>
        <v>0</v>
      </c>
      <c r="L146" s="59"/>
      <c r="M146" s="59"/>
      <c r="N146" s="57">
        <v>8</v>
      </c>
      <c r="O146" s="59">
        <f t="shared" si="7"/>
        <v>4034.1</v>
      </c>
      <c r="P146" s="59">
        <v>4034.1</v>
      </c>
      <c r="Q146" s="59"/>
      <c r="R146" s="162"/>
    </row>
    <row r="147" ht="26.25" customHeight="1" spans="1:18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7</v>
      </c>
      <c r="I147" s="51"/>
      <c r="J147" s="52"/>
      <c r="K147" s="53">
        <f t="shared" ref="K147:K191" si="8">L147+M147</f>
        <v>0</v>
      </c>
      <c r="L147" s="53"/>
      <c r="M147" s="63"/>
      <c r="N147" s="51">
        <v>7</v>
      </c>
      <c r="O147" s="53">
        <f t="shared" si="7"/>
        <v>9885.55</v>
      </c>
      <c r="P147" s="53">
        <v>9885.55</v>
      </c>
      <c r="Q147" s="63"/>
      <c r="R147" s="162"/>
    </row>
    <row r="148" s="7" customFormat="1" ht="15" customHeight="1" spans="1:18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3</v>
      </c>
      <c r="I148" s="57"/>
      <c r="J148" s="58"/>
      <c r="K148" s="59">
        <f t="shared" si="8"/>
        <v>0</v>
      </c>
      <c r="L148" s="59"/>
      <c r="M148" s="59"/>
      <c r="N148" s="57">
        <v>5</v>
      </c>
      <c r="O148" s="59">
        <f t="shared" si="7"/>
        <v>0</v>
      </c>
      <c r="P148" s="113"/>
      <c r="Q148" s="59"/>
      <c r="R148" s="162"/>
    </row>
    <row r="149" ht="15" customHeight="1" spans="1:18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2</v>
      </c>
      <c r="I149" s="51"/>
      <c r="J149" s="52"/>
      <c r="K149" s="53">
        <f t="shared" si="8"/>
        <v>0</v>
      </c>
      <c r="L149" s="53"/>
      <c r="M149" s="63"/>
      <c r="N149" s="51">
        <v>3</v>
      </c>
      <c r="O149" s="53">
        <f t="shared" si="7"/>
        <v>6895.46</v>
      </c>
      <c r="P149" s="53">
        <v>6895.46</v>
      </c>
      <c r="Q149" s="63"/>
      <c r="R149" s="162"/>
    </row>
    <row r="150" s="9" customFormat="1" ht="15" customHeight="1" spans="1:25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8</v>
      </c>
      <c r="I150" s="51">
        <v>1</v>
      </c>
      <c r="J150" s="52">
        <v>1</v>
      </c>
      <c r="K150" s="53">
        <f t="shared" si="8"/>
        <v>0</v>
      </c>
      <c r="L150" s="53"/>
      <c r="M150" s="63"/>
      <c r="N150" s="51">
        <v>5</v>
      </c>
      <c r="O150" s="53">
        <f t="shared" si="7"/>
        <v>4094.75</v>
      </c>
      <c r="P150" s="53">
        <v>4094.75</v>
      </c>
      <c r="Q150" s="63"/>
      <c r="R150" s="162"/>
      <c r="S150" s="7"/>
      <c r="T150" s="7"/>
      <c r="U150" s="7"/>
      <c r="V150" s="7"/>
      <c r="W150" s="7"/>
      <c r="X150" s="7"/>
      <c r="Y150" s="7"/>
    </row>
    <row r="151" s="7" customFormat="1" ht="15" customHeight="1" spans="1:18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3</v>
      </c>
      <c r="I151" s="57"/>
      <c r="J151" s="58"/>
      <c r="K151" s="59">
        <f t="shared" si="8"/>
        <v>0</v>
      </c>
      <c r="L151" s="59"/>
      <c r="M151" s="59"/>
      <c r="N151" s="57"/>
      <c r="O151" s="59">
        <f t="shared" si="7"/>
        <v>0</v>
      </c>
      <c r="P151" s="59"/>
      <c r="Q151" s="59"/>
      <c r="R151" s="162"/>
    </row>
    <row r="152" ht="15" customHeight="1" spans="1:18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8"/>
        <v>0</v>
      </c>
      <c r="L152" s="53"/>
      <c r="M152" s="63"/>
      <c r="N152" s="51"/>
      <c r="O152" s="53">
        <f t="shared" si="7"/>
        <v>0</v>
      </c>
      <c r="P152" s="53"/>
      <c r="Q152" s="63"/>
      <c r="R152" s="162"/>
    </row>
    <row r="153" s="7" customFormat="1" ht="15.75" customHeight="1" spans="1:18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8"/>
        <v>0</v>
      </c>
      <c r="L153" s="59"/>
      <c r="M153" s="59"/>
      <c r="N153" s="57"/>
      <c r="O153" s="59">
        <f t="shared" si="7"/>
        <v>0</v>
      </c>
      <c r="P153" s="59"/>
      <c r="Q153" s="59"/>
      <c r="R153" s="162"/>
    </row>
    <row r="154" s="7" customFormat="1" ht="15" customHeight="1" spans="1:18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4</v>
      </c>
      <c r="I154" s="57"/>
      <c r="J154" s="58"/>
      <c r="K154" s="59">
        <f t="shared" si="8"/>
        <v>0</v>
      </c>
      <c r="L154" s="59"/>
      <c r="M154" s="59"/>
      <c r="N154" s="57">
        <v>2</v>
      </c>
      <c r="O154" s="59">
        <f t="shared" si="7"/>
        <v>4610.4</v>
      </c>
      <c r="P154" s="59">
        <v>4610.4</v>
      </c>
      <c r="Q154" s="59"/>
      <c r="R154" s="162"/>
    </row>
    <row r="155" ht="15" customHeight="1" spans="1:18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7</v>
      </c>
      <c r="I155" s="51">
        <v>2</v>
      </c>
      <c r="J155" s="52">
        <v>2</v>
      </c>
      <c r="K155" s="53">
        <f t="shared" si="8"/>
        <v>0</v>
      </c>
      <c r="L155" s="53"/>
      <c r="M155" s="63"/>
      <c r="N155" s="51">
        <v>1</v>
      </c>
      <c r="O155" s="53">
        <f t="shared" si="7"/>
        <v>0</v>
      </c>
      <c r="P155" s="53"/>
      <c r="Q155" s="63"/>
      <c r="R155" s="162"/>
    </row>
    <row r="156" s="7" customFormat="1" ht="15" customHeight="1" spans="1:18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8"/>
        <v>0</v>
      </c>
      <c r="L156" s="59"/>
      <c r="M156" s="59"/>
      <c r="N156" s="57"/>
      <c r="O156" s="59">
        <f t="shared" si="7"/>
        <v>0</v>
      </c>
      <c r="P156" s="59"/>
      <c r="Q156" s="59"/>
      <c r="R156" s="162"/>
    </row>
    <row r="157" s="7" customFormat="1" ht="15" customHeight="1" spans="1:18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13</v>
      </c>
      <c r="I157" s="57"/>
      <c r="J157" s="58"/>
      <c r="K157" s="59">
        <f t="shared" si="8"/>
        <v>0</v>
      </c>
      <c r="L157" s="59"/>
      <c r="M157" s="59"/>
      <c r="N157" s="57">
        <v>4</v>
      </c>
      <c r="O157" s="59">
        <f t="shared" si="7"/>
        <v>1921</v>
      </c>
      <c r="P157" s="59">
        <v>1921</v>
      </c>
      <c r="Q157" s="59"/>
      <c r="R157" s="162"/>
    </row>
    <row r="158" ht="15" customHeight="1" spans="1:18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15</v>
      </c>
      <c r="I158" s="51">
        <v>10</v>
      </c>
      <c r="J158" s="52">
        <v>12</v>
      </c>
      <c r="K158" s="53">
        <f t="shared" si="8"/>
        <v>0</v>
      </c>
      <c r="L158" s="53"/>
      <c r="M158" s="63"/>
      <c r="N158" s="51">
        <v>16</v>
      </c>
      <c r="O158" s="53">
        <f t="shared" si="7"/>
        <v>0</v>
      </c>
      <c r="P158" s="53"/>
      <c r="Q158" s="63"/>
      <c r="R158" s="162"/>
    </row>
    <row r="159" s="7" customFormat="1" ht="29.25" customHeight="1" spans="1:18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3</v>
      </c>
      <c r="I159" s="57"/>
      <c r="J159" s="58"/>
      <c r="K159" s="59">
        <f t="shared" si="8"/>
        <v>0</v>
      </c>
      <c r="L159" s="59"/>
      <c r="M159" s="59"/>
      <c r="N159" s="57">
        <v>4</v>
      </c>
      <c r="O159" s="59">
        <f t="shared" si="7"/>
        <v>0</v>
      </c>
      <c r="P159" s="59"/>
      <c r="Q159" s="59"/>
      <c r="R159" s="162"/>
    </row>
    <row r="160" s="7" customFormat="1" ht="15" customHeight="1" spans="1:18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8"/>
        <v>0</v>
      </c>
      <c r="L160" s="59"/>
      <c r="M160" s="59"/>
      <c r="N160" s="57"/>
      <c r="O160" s="59">
        <f t="shared" si="7"/>
        <v>0</v>
      </c>
      <c r="P160" s="59"/>
      <c r="Q160" s="59"/>
      <c r="R160" s="162"/>
    </row>
    <row r="161" ht="15" customHeight="1" spans="1:18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12</v>
      </c>
      <c r="I161" s="51">
        <v>4</v>
      </c>
      <c r="J161" s="52">
        <v>4</v>
      </c>
      <c r="K161" s="53">
        <f t="shared" si="8"/>
        <v>0</v>
      </c>
      <c r="L161" s="53"/>
      <c r="M161" s="63"/>
      <c r="N161" s="51">
        <v>3</v>
      </c>
      <c r="O161" s="53">
        <f t="shared" si="7"/>
        <v>0</v>
      </c>
      <c r="P161" s="53"/>
      <c r="Q161" s="63"/>
      <c r="R161" s="162"/>
    </row>
    <row r="162" ht="15" customHeight="1" spans="1:18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8"/>
        <v>0</v>
      </c>
      <c r="L162" s="59"/>
      <c r="M162" s="59"/>
      <c r="N162" s="57"/>
      <c r="O162" s="59">
        <f t="shared" si="7"/>
        <v>0</v>
      </c>
      <c r="P162" s="59"/>
      <c r="Q162" s="59"/>
      <c r="R162" s="162"/>
    </row>
    <row r="163" ht="15" customHeight="1" spans="1:18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7</v>
      </c>
      <c r="I163" s="57"/>
      <c r="J163" s="58"/>
      <c r="K163" s="59">
        <f t="shared" si="8"/>
        <v>0</v>
      </c>
      <c r="L163" s="59"/>
      <c r="M163" s="59"/>
      <c r="N163" s="57">
        <v>4</v>
      </c>
      <c r="O163" s="59">
        <f t="shared" si="7"/>
        <v>0</v>
      </c>
      <c r="P163" s="59"/>
      <c r="Q163" s="59"/>
      <c r="R163" s="162"/>
    </row>
    <row r="164" ht="15" customHeight="1" spans="1:18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1</v>
      </c>
      <c r="I164" s="57"/>
      <c r="J164" s="58"/>
      <c r="K164" s="59">
        <f t="shared" si="8"/>
        <v>0</v>
      </c>
      <c r="L164" s="59"/>
      <c r="M164" s="59"/>
      <c r="N164" s="57">
        <v>5</v>
      </c>
      <c r="O164" s="59">
        <f t="shared" si="7"/>
        <v>0</v>
      </c>
      <c r="P164" s="59"/>
      <c r="Q164" s="59"/>
      <c r="R164" s="162"/>
    </row>
    <row r="165" ht="15" customHeight="1" spans="1:18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8"/>
        <v>0</v>
      </c>
      <c r="L165" s="53"/>
      <c r="M165" s="63"/>
      <c r="N165" s="51"/>
      <c r="O165" s="53">
        <f t="shared" si="7"/>
        <v>0</v>
      </c>
      <c r="P165" s="53"/>
      <c r="Q165" s="63"/>
      <c r="R165" s="162"/>
    </row>
    <row r="166" ht="15" customHeight="1" spans="1:18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9</v>
      </c>
      <c r="I166" s="51">
        <v>6</v>
      </c>
      <c r="J166" s="52">
        <v>6</v>
      </c>
      <c r="K166" s="53">
        <f t="shared" si="8"/>
        <v>0</v>
      </c>
      <c r="L166" s="53"/>
      <c r="M166" s="63"/>
      <c r="N166" s="51">
        <v>3</v>
      </c>
      <c r="O166" s="53">
        <f t="shared" si="7"/>
        <v>7341.23</v>
      </c>
      <c r="P166" s="53">
        <v>7341.23</v>
      </c>
      <c r="Q166" s="63"/>
      <c r="R166" s="162"/>
    </row>
    <row r="167" ht="15" customHeight="1" spans="1:18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8"/>
        <v>0</v>
      </c>
      <c r="L167" s="53"/>
      <c r="M167" s="63"/>
      <c r="N167" s="51">
        <v>2</v>
      </c>
      <c r="O167" s="53">
        <f t="shared" si="7"/>
        <v>0</v>
      </c>
      <c r="P167" s="53"/>
      <c r="Q167" s="63"/>
      <c r="R167" s="162"/>
    </row>
    <row r="168" ht="24.6" customHeight="1" spans="1:18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8"/>
        <v>0</v>
      </c>
      <c r="L168" s="53"/>
      <c r="M168" s="63"/>
      <c r="N168" s="51">
        <v>6</v>
      </c>
      <c r="O168" s="53">
        <f t="shared" si="7"/>
        <v>0</v>
      </c>
      <c r="P168" s="53"/>
      <c r="Q168" s="63"/>
      <c r="R168" s="162"/>
    </row>
    <row r="169" ht="29.25" customHeight="1" spans="1:18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8"/>
        <v>0</v>
      </c>
      <c r="L169" s="59"/>
      <c r="M169" s="59"/>
      <c r="N169" s="57"/>
      <c r="O169" s="59">
        <f t="shared" si="7"/>
        <v>0</v>
      </c>
      <c r="P169" s="59"/>
      <c r="Q169" s="59"/>
      <c r="R169" s="162"/>
    </row>
    <row r="170" ht="26.25" customHeight="1" spans="1:18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8"/>
        <v>0</v>
      </c>
      <c r="L170" s="114"/>
      <c r="M170" s="74"/>
      <c r="N170" s="51"/>
      <c r="O170" s="53">
        <f t="shared" si="7"/>
        <v>0</v>
      </c>
      <c r="P170" s="114"/>
      <c r="Q170" s="74"/>
      <c r="R170" s="162"/>
    </row>
    <row r="171" ht="15.75" customHeight="1" spans="1:18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8"/>
        <v>0</v>
      </c>
      <c r="L171" s="53"/>
      <c r="M171" s="63"/>
      <c r="N171" s="51"/>
      <c r="O171" s="53">
        <f t="shared" si="7"/>
        <v>0</v>
      </c>
      <c r="P171" s="53"/>
      <c r="Q171" s="63"/>
      <c r="R171" s="162"/>
    </row>
    <row r="172" ht="15" customHeight="1" spans="1:18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8"/>
        <v>0</v>
      </c>
      <c r="L172" s="53"/>
      <c r="M172" s="63"/>
      <c r="N172" s="51"/>
      <c r="O172" s="53">
        <f t="shared" si="7"/>
        <v>0</v>
      </c>
      <c r="P172" s="53"/>
      <c r="Q172" s="63"/>
      <c r="R172" s="162"/>
    </row>
    <row r="173" ht="15" customHeight="1" spans="1:18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8"/>
        <v>0</v>
      </c>
      <c r="L173" s="59"/>
      <c r="M173" s="59"/>
      <c r="N173" s="57"/>
      <c r="O173" s="59">
        <f t="shared" si="7"/>
        <v>0</v>
      </c>
      <c r="P173" s="59"/>
      <c r="Q173" s="59"/>
      <c r="R173" s="162"/>
    </row>
    <row r="174" ht="15" customHeight="1" spans="1:19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2</v>
      </c>
      <c r="J174" s="52">
        <v>2</v>
      </c>
      <c r="K174" s="53">
        <f t="shared" si="8"/>
        <v>0</v>
      </c>
      <c r="L174" s="53"/>
      <c r="M174" s="63"/>
      <c r="N174" s="51">
        <v>7</v>
      </c>
      <c r="O174" s="53">
        <f t="shared" si="7"/>
        <v>8618.65</v>
      </c>
      <c r="P174" s="63">
        <v>8618.65</v>
      </c>
      <c r="Q174" s="63"/>
      <c r="R174" s="162"/>
      <c r="S174" s="162"/>
    </row>
    <row r="175" ht="15" customHeight="1" spans="1:18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8"/>
        <v>0</v>
      </c>
      <c r="L175" s="59"/>
      <c r="M175" s="59"/>
      <c r="N175" s="57">
        <v>9</v>
      </c>
      <c r="O175" s="59">
        <f t="shared" si="7"/>
        <v>2305.2</v>
      </c>
      <c r="P175" s="59">
        <v>2305.2</v>
      </c>
      <c r="Q175" s="59"/>
      <c r="R175" s="162"/>
    </row>
    <row r="176" ht="15" customHeight="1" spans="1:18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1</v>
      </c>
      <c r="I176" s="57"/>
      <c r="J176" s="58"/>
      <c r="K176" s="59">
        <f t="shared" si="8"/>
        <v>0</v>
      </c>
      <c r="L176" s="59"/>
      <c r="M176" s="59"/>
      <c r="N176" s="57">
        <v>3</v>
      </c>
      <c r="O176" s="59">
        <f t="shared" si="7"/>
        <v>0</v>
      </c>
      <c r="P176" s="59"/>
      <c r="Q176" s="59"/>
      <c r="R176" s="162"/>
    </row>
    <row r="177" ht="15" customHeight="1" spans="1:18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7</v>
      </c>
      <c r="I177" s="51">
        <v>3</v>
      </c>
      <c r="J177" s="52">
        <v>3</v>
      </c>
      <c r="K177" s="53">
        <f t="shared" si="8"/>
        <v>0</v>
      </c>
      <c r="L177" s="53"/>
      <c r="M177" s="63"/>
      <c r="N177" s="51">
        <v>3</v>
      </c>
      <c r="O177" s="53">
        <f t="shared" si="7"/>
        <v>896.8</v>
      </c>
      <c r="P177" s="63">
        <v>896.8</v>
      </c>
      <c r="Q177" s="63"/>
      <c r="R177" s="162"/>
    </row>
    <row r="178" s="7" customFormat="1" ht="15" customHeight="1" spans="1:18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8"/>
        <v>0</v>
      </c>
      <c r="L178" s="59"/>
      <c r="M178" s="59"/>
      <c r="N178" s="57"/>
      <c r="O178" s="59">
        <f t="shared" si="7"/>
        <v>0</v>
      </c>
      <c r="P178" s="59"/>
      <c r="Q178" s="59"/>
      <c r="R178" s="162"/>
    </row>
    <row r="179" s="7" customFormat="1" ht="15" customHeight="1" spans="1:18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6</v>
      </c>
      <c r="I179" s="57"/>
      <c r="J179" s="58"/>
      <c r="K179" s="59">
        <f t="shared" si="8"/>
        <v>0</v>
      </c>
      <c r="L179" s="59"/>
      <c r="M179" s="59"/>
      <c r="N179" s="57">
        <v>4</v>
      </c>
      <c r="O179" s="59">
        <f t="shared" si="7"/>
        <v>16496.8</v>
      </c>
      <c r="P179" s="208">
        <v>16496.8</v>
      </c>
      <c r="Q179" s="59"/>
      <c r="R179" s="162"/>
    </row>
    <row r="180" s="7" customFormat="1" ht="15" customHeight="1" spans="1:18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4</v>
      </c>
      <c r="I180" s="57"/>
      <c r="J180" s="58"/>
      <c r="K180" s="59">
        <f t="shared" si="8"/>
        <v>0</v>
      </c>
      <c r="L180" s="59"/>
      <c r="M180" s="59"/>
      <c r="N180" s="57">
        <v>2</v>
      </c>
      <c r="O180" s="59">
        <f t="shared" si="7"/>
        <v>0</v>
      </c>
      <c r="P180" s="59"/>
      <c r="Q180" s="59"/>
      <c r="R180" s="162"/>
    </row>
    <row r="181" s="7" customFormat="1" ht="15" customHeight="1" spans="1:18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8</v>
      </c>
      <c r="I181" s="57"/>
      <c r="J181" s="58"/>
      <c r="K181" s="59">
        <f t="shared" si="8"/>
        <v>0</v>
      </c>
      <c r="L181" s="59"/>
      <c r="M181" s="59"/>
      <c r="N181" s="57">
        <v>3</v>
      </c>
      <c r="O181" s="59">
        <f t="shared" si="7"/>
        <v>3265.7</v>
      </c>
      <c r="P181" s="59">
        <v>3265.7</v>
      </c>
      <c r="Q181" s="59"/>
      <c r="R181" s="162"/>
    </row>
    <row r="182" ht="24.75" customHeight="1" spans="1:18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8"/>
        <v>0</v>
      </c>
      <c r="L182" s="53"/>
      <c r="M182" s="63"/>
      <c r="N182" s="51">
        <v>1</v>
      </c>
      <c r="O182" s="53">
        <f t="shared" si="7"/>
        <v>0</v>
      </c>
      <c r="P182" s="53"/>
      <c r="Q182" s="63"/>
      <c r="R182" s="162"/>
    </row>
    <row r="183" ht="24.75" customHeight="1" spans="1:18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6</v>
      </c>
      <c r="I183" s="51">
        <v>2</v>
      </c>
      <c r="J183" s="52">
        <v>3</v>
      </c>
      <c r="K183" s="53">
        <f t="shared" si="8"/>
        <v>0</v>
      </c>
      <c r="L183" s="53"/>
      <c r="M183" s="63"/>
      <c r="N183" s="51">
        <v>1</v>
      </c>
      <c r="O183" s="53">
        <f t="shared" si="7"/>
        <v>0</v>
      </c>
      <c r="P183" s="53"/>
      <c r="Q183" s="63"/>
      <c r="R183" s="162"/>
    </row>
    <row r="184" s="7" customFormat="1" ht="24.75" customHeight="1" spans="1:18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8"/>
        <v>0</v>
      </c>
      <c r="L184" s="59"/>
      <c r="M184" s="59"/>
      <c r="N184" s="57"/>
      <c r="O184" s="59">
        <f t="shared" si="7"/>
        <v>0</v>
      </c>
      <c r="P184" s="59"/>
      <c r="Q184" s="59"/>
      <c r="R184" s="162"/>
    </row>
    <row r="185" s="9" customFormat="1" ht="38.45" customHeight="1" spans="1:25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8"/>
        <v>0</v>
      </c>
      <c r="L185" s="53"/>
      <c r="M185" s="63"/>
      <c r="N185" s="51"/>
      <c r="O185" s="53">
        <f t="shared" si="7"/>
        <v>0</v>
      </c>
      <c r="P185" s="53"/>
      <c r="Q185" s="63"/>
      <c r="R185" s="162"/>
      <c r="S185" s="7"/>
      <c r="T185" s="7"/>
      <c r="U185" s="7"/>
      <c r="V185" s="7"/>
      <c r="W185" s="7"/>
      <c r="X185" s="7"/>
      <c r="Y185" s="7"/>
    </row>
    <row r="186" s="9" customFormat="1" ht="38.45" customHeight="1" spans="1:25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8"/>
        <v>0</v>
      </c>
      <c r="L186" s="53"/>
      <c r="M186" s="63"/>
      <c r="N186" s="51"/>
      <c r="O186" s="53">
        <f t="shared" si="7"/>
        <v>0</v>
      </c>
      <c r="P186" s="53"/>
      <c r="Q186" s="63"/>
      <c r="R186" s="162"/>
      <c r="S186" s="7"/>
      <c r="T186" s="7"/>
      <c r="U186" s="7"/>
      <c r="V186" s="7"/>
      <c r="W186" s="7"/>
      <c r="X186" s="7"/>
      <c r="Y186" s="7"/>
    </row>
    <row r="187" s="7" customFormat="1" ht="15.75" customHeight="1" spans="1:18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6</v>
      </c>
      <c r="I187" s="57"/>
      <c r="J187" s="58"/>
      <c r="K187" s="59">
        <f t="shared" si="8"/>
        <v>0</v>
      </c>
      <c r="L187" s="59"/>
      <c r="M187" s="59"/>
      <c r="N187" s="57">
        <v>2</v>
      </c>
      <c r="O187" s="59">
        <f t="shared" si="7"/>
        <v>0</v>
      </c>
      <c r="P187" s="59"/>
      <c r="Q187" s="59"/>
      <c r="R187" s="162"/>
    </row>
    <row r="188" s="7" customFormat="1" ht="15.75" customHeight="1" spans="1:18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3</v>
      </c>
      <c r="I188" s="57"/>
      <c r="J188" s="58"/>
      <c r="K188" s="59">
        <f t="shared" si="8"/>
        <v>0</v>
      </c>
      <c r="L188" s="59"/>
      <c r="M188" s="59"/>
      <c r="N188" s="57"/>
      <c r="O188" s="59">
        <f t="shared" si="7"/>
        <v>0</v>
      </c>
      <c r="P188" s="59"/>
      <c r="Q188" s="59"/>
      <c r="R188" s="162"/>
    </row>
    <row r="189" ht="16.5" customHeight="1" spans="1:18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13</v>
      </c>
      <c r="I189" s="51">
        <v>9</v>
      </c>
      <c r="J189" s="52">
        <v>9</v>
      </c>
      <c r="K189" s="53">
        <f t="shared" si="8"/>
        <v>0</v>
      </c>
      <c r="L189" s="53"/>
      <c r="M189" s="63"/>
      <c r="N189" s="51">
        <v>5</v>
      </c>
      <c r="O189" s="53">
        <f t="shared" si="7"/>
        <v>5204.76</v>
      </c>
      <c r="P189" s="53">
        <v>5204.76</v>
      </c>
      <c r="Q189" s="63"/>
      <c r="R189" s="162"/>
    </row>
    <row r="190" s="7" customFormat="1" ht="16.5" customHeight="1" spans="1:18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11</v>
      </c>
      <c r="I190" s="57">
        <v>1</v>
      </c>
      <c r="J190" s="58">
        <v>1</v>
      </c>
      <c r="K190" s="59">
        <f t="shared" si="8"/>
        <v>0</v>
      </c>
      <c r="L190" s="59"/>
      <c r="M190" s="59"/>
      <c r="N190" s="57">
        <v>5</v>
      </c>
      <c r="O190" s="59">
        <f t="shared" si="7"/>
        <v>3649.9</v>
      </c>
      <c r="P190" s="59">
        <v>3649.9</v>
      </c>
      <c r="Q190" s="59"/>
      <c r="R190" s="162"/>
    </row>
    <row r="191" s="9" customFormat="1" ht="16.5" customHeight="1" spans="1:25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22</v>
      </c>
      <c r="I191" s="51">
        <v>13</v>
      </c>
      <c r="J191" s="52">
        <v>13</v>
      </c>
      <c r="K191" s="53">
        <f t="shared" si="8"/>
        <v>0</v>
      </c>
      <c r="L191" s="53"/>
      <c r="M191" s="63"/>
      <c r="N191" s="51">
        <v>13</v>
      </c>
      <c r="O191" s="53">
        <f t="shared" si="7"/>
        <v>26167.79</v>
      </c>
      <c r="P191" s="53">
        <v>26167.79</v>
      </c>
      <c r="Q191" s="63"/>
      <c r="R191" s="162"/>
      <c r="S191" s="162"/>
      <c r="T191" s="7"/>
      <c r="U191" s="7"/>
      <c r="V191" s="7"/>
      <c r="W191" s="7"/>
      <c r="X191" s="7"/>
      <c r="Y191" s="7"/>
    </row>
    <row r="192" s="9" customFormat="1" ht="16.5" customHeight="1" spans="1:25">
      <c r="A192" s="121"/>
      <c r="B192" s="120" t="s">
        <v>179</v>
      </c>
      <c r="C192" s="121" t="s">
        <v>21</v>
      </c>
      <c r="D192" s="120"/>
      <c r="E192" s="120" t="s">
        <v>22</v>
      </c>
      <c r="F192" s="120" t="s">
        <v>252</v>
      </c>
      <c r="G192" s="120" t="s">
        <v>26</v>
      </c>
      <c r="H192" s="183">
        <v>9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162"/>
      <c r="S192" s="7"/>
      <c r="T192" s="7"/>
      <c r="U192" s="7"/>
      <c r="V192" s="7"/>
      <c r="W192" s="7"/>
      <c r="X192" s="7"/>
      <c r="Y192" s="7"/>
    </row>
    <row r="193" ht="23.45" customHeight="1" spans="1:19">
      <c r="A193" s="40">
        <v>99</v>
      </c>
      <c r="B193" s="39" t="s">
        <v>181</v>
      </c>
      <c r="C193" s="40" t="s">
        <v>54</v>
      </c>
      <c r="D193" s="39" t="s">
        <v>182</v>
      </c>
      <c r="E193" s="39" t="s">
        <v>39</v>
      </c>
      <c r="F193" s="34" t="s">
        <v>313</v>
      </c>
      <c r="G193" s="39" t="s">
        <v>24</v>
      </c>
      <c r="H193" s="2">
        <v>18</v>
      </c>
      <c r="I193" s="51">
        <v>12</v>
      </c>
      <c r="J193" s="52">
        <v>12</v>
      </c>
      <c r="K193" s="53">
        <f t="shared" ref="K193:K218" si="9">L193+M193</f>
        <v>0</v>
      </c>
      <c r="L193" s="53"/>
      <c r="M193" s="63"/>
      <c r="N193" s="51">
        <v>6</v>
      </c>
      <c r="O193" s="53">
        <f t="shared" ref="O193:O218" si="10">P193+Q193</f>
        <v>33817.22</v>
      </c>
      <c r="P193" s="63">
        <v>33817.22</v>
      </c>
      <c r="Q193" s="63"/>
      <c r="R193" s="162"/>
      <c r="S193" s="162"/>
    </row>
    <row r="194" ht="27" customHeight="1" spans="1:18">
      <c r="A194" s="105"/>
      <c r="B194" s="106" t="s">
        <v>181</v>
      </c>
      <c r="C194" s="105" t="s">
        <v>54</v>
      </c>
      <c r="D194" s="106" t="s">
        <v>182</v>
      </c>
      <c r="E194" s="106" t="s">
        <v>39</v>
      </c>
      <c r="F194" s="106" t="s">
        <v>253</v>
      </c>
      <c r="G194" s="106" t="s">
        <v>26</v>
      </c>
      <c r="H194" s="105">
        <v>20</v>
      </c>
      <c r="I194" s="57">
        <v>6</v>
      </c>
      <c r="J194" s="64">
        <v>6</v>
      </c>
      <c r="K194" s="59">
        <f t="shared" si="9"/>
        <v>0</v>
      </c>
      <c r="L194" s="59"/>
      <c r="M194" s="59"/>
      <c r="N194" s="57">
        <v>13</v>
      </c>
      <c r="O194" s="59">
        <f t="shared" si="10"/>
        <v>18199.23</v>
      </c>
      <c r="P194" s="59">
        <v>18199.23</v>
      </c>
      <c r="Q194" s="59"/>
      <c r="R194" s="162"/>
    </row>
    <row r="195" ht="27.75" customHeight="1" spans="1:18">
      <c r="A195" s="33">
        <v>100</v>
      </c>
      <c r="B195" s="34" t="s">
        <v>183</v>
      </c>
      <c r="C195" s="33" t="s">
        <v>21</v>
      </c>
      <c r="D195" s="34"/>
      <c r="E195" s="34" t="s">
        <v>184</v>
      </c>
      <c r="F195" s="34" t="s">
        <v>23</v>
      </c>
      <c r="G195" s="34" t="s">
        <v>24</v>
      </c>
      <c r="H195" s="2">
        <v>0</v>
      </c>
      <c r="I195" s="51"/>
      <c r="J195" s="52"/>
      <c r="K195" s="53">
        <f t="shared" si="9"/>
        <v>0</v>
      </c>
      <c r="L195" s="53"/>
      <c r="M195" s="63"/>
      <c r="N195" s="51">
        <v>1</v>
      </c>
      <c r="O195" s="53">
        <f t="shared" si="10"/>
        <v>0</v>
      </c>
      <c r="P195" s="53"/>
      <c r="Q195" s="63"/>
      <c r="R195" s="162"/>
    </row>
    <row r="196" ht="16.5" customHeight="1" spans="1:18">
      <c r="A196" s="30"/>
      <c r="B196" s="31" t="s">
        <v>183</v>
      </c>
      <c r="C196" s="30" t="s">
        <v>21</v>
      </c>
      <c r="D196" s="31"/>
      <c r="E196" s="31" t="s">
        <v>184</v>
      </c>
      <c r="F196" s="31" t="s">
        <v>23</v>
      </c>
      <c r="G196" s="31" t="s">
        <v>32</v>
      </c>
      <c r="H196" s="105">
        <v>0</v>
      </c>
      <c r="I196" s="57"/>
      <c r="J196" s="58"/>
      <c r="K196" s="59">
        <f t="shared" si="9"/>
        <v>0</v>
      </c>
      <c r="L196" s="59"/>
      <c r="M196" s="59"/>
      <c r="N196" s="57"/>
      <c r="O196" s="59">
        <f t="shared" si="10"/>
        <v>0</v>
      </c>
      <c r="P196" s="59"/>
      <c r="Q196" s="59"/>
      <c r="R196" s="162"/>
    </row>
    <row r="197" ht="16.5" customHeight="1" spans="1:18">
      <c r="A197" s="30">
        <v>101</v>
      </c>
      <c r="B197" s="31" t="s">
        <v>185</v>
      </c>
      <c r="C197" s="30" t="s">
        <v>21</v>
      </c>
      <c r="D197" s="31"/>
      <c r="E197" s="31" t="s">
        <v>22</v>
      </c>
      <c r="F197" s="31" t="s">
        <v>254</v>
      </c>
      <c r="G197" s="31" t="s">
        <v>26</v>
      </c>
      <c r="H197" s="105">
        <v>13</v>
      </c>
      <c r="I197" s="57">
        <v>3</v>
      </c>
      <c r="J197" s="58">
        <v>3</v>
      </c>
      <c r="K197" s="59">
        <f t="shared" si="9"/>
        <v>0</v>
      </c>
      <c r="L197" s="59"/>
      <c r="M197" s="59"/>
      <c r="N197" s="57">
        <v>3</v>
      </c>
      <c r="O197" s="59">
        <f t="shared" si="10"/>
        <v>576.3</v>
      </c>
      <c r="P197" s="59">
        <v>576.3</v>
      </c>
      <c r="Q197" s="59"/>
      <c r="R197" s="162"/>
    </row>
    <row r="198" ht="16.5" customHeight="1" spans="1:18">
      <c r="A198" s="1">
        <v>102</v>
      </c>
      <c r="B198" s="28" t="s">
        <v>186</v>
      </c>
      <c r="C198" s="1" t="s">
        <v>21</v>
      </c>
      <c r="D198" s="28"/>
      <c r="E198" s="28" t="s">
        <v>39</v>
      </c>
      <c r="F198" s="28" t="s">
        <v>29</v>
      </c>
      <c r="G198" s="28" t="s">
        <v>24</v>
      </c>
      <c r="H198" s="2">
        <v>0</v>
      </c>
      <c r="I198" s="51"/>
      <c r="J198" s="52"/>
      <c r="K198" s="53">
        <f t="shared" si="9"/>
        <v>0</v>
      </c>
      <c r="L198" s="53"/>
      <c r="M198" s="63"/>
      <c r="N198" s="51"/>
      <c r="O198" s="53">
        <f t="shared" si="10"/>
        <v>11555.7</v>
      </c>
      <c r="P198" s="53">
        <v>11555.7</v>
      </c>
      <c r="Q198" s="63"/>
      <c r="R198" s="162"/>
    </row>
    <row r="199" ht="18.75" customHeight="1" spans="1:18">
      <c r="A199" s="30"/>
      <c r="B199" s="31" t="s">
        <v>186</v>
      </c>
      <c r="C199" s="30" t="s">
        <v>21</v>
      </c>
      <c r="D199" s="31"/>
      <c r="E199" s="31" t="s">
        <v>39</v>
      </c>
      <c r="F199" s="31" t="s">
        <v>255</v>
      </c>
      <c r="G199" s="31" t="s">
        <v>26</v>
      </c>
      <c r="H199" s="105">
        <v>12</v>
      </c>
      <c r="I199" s="57">
        <v>1</v>
      </c>
      <c r="J199" s="58">
        <v>1</v>
      </c>
      <c r="K199" s="59">
        <f t="shared" si="9"/>
        <v>0</v>
      </c>
      <c r="L199" s="59"/>
      <c r="M199" s="59"/>
      <c r="N199" s="57">
        <v>6</v>
      </c>
      <c r="O199" s="59">
        <f t="shared" si="10"/>
        <v>4307.36</v>
      </c>
      <c r="P199" s="59">
        <v>4307.36</v>
      </c>
      <c r="Q199" s="59"/>
      <c r="R199" s="162"/>
    </row>
    <row r="200" ht="20.25" customHeight="1" spans="1:18">
      <c r="A200" s="33">
        <v>103</v>
      </c>
      <c r="B200" s="34" t="s">
        <v>187</v>
      </c>
      <c r="C200" s="33" t="s">
        <v>21</v>
      </c>
      <c r="D200" s="34"/>
      <c r="E200" s="34" t="s">
        <v>63</v>
      </c>
      <c r="F200" s="34" t="s">
        <v>314</v>
      </c>
      <c r="G200" s="34" t="s">
        <v>24</v>
      </c>
      <c r="H200" s="2">
        <v>6</v>
      </c>
      <c r="I200" s="51">
        <v>3</v>
      </c>
      <c r="J200" s="52">
        <v>3</v>
      </c>
      <c r="K200" s="53">
        <f t="shared" si="9"/>
        <v>0</v>
      </c>
      <c r="L200" s="53"/>
      <c r="M200" s="63"/>
      <c r="N200" s="51">
        <v>3</v>
      </c>
      <c r="O200" s="53">
        <f t="shared" si="10"/>
        <v>0</v>
      </c>
      <c r="P200" s="53"/>
      <c r="Q200" s="63"/>
      <c r="R200" s="162"/>
    </row>
    <row r="201" ht="16.9" customHeight="1" spans="1:18">
      <c r="A201" s="30"/>
      <c r="B201" s="31" t="s">
        <v>188</v>
      </c>
      <c r="C201" s="30" t="s">
        <v>21</v>
      </c>
      <c r="D201" s="31"/>
      <c r="E201" s="36" t="s">
        <v>63</v>
      </c>
      <c r="F201" s="37" t="s">
        <v>256</v>
      </c>
      <c r="G201" s="31" t="s">
        <v>32</v>
      </c>
      <c r="H201" s="105">
        <v>4</v>
      </c>
      <c r="I201" s="57"/>
      <c r="J201" s="58"/>
      <c r="K201" s="59">
        <f t="shared" si="9"/>
        <v>0</v>
      </c>
      <c r="L201" s="59"/>
      <c r="M201" s="59"/>
      <c r="N201" s="57">
        <v>3</v>
      </c>
      <c r="O201" s="59">
        <f t="shared" si="10"/>
        <v>0</v>
      </c>
      <c r="P201" s="59"/>
      <c r="Q201" s="59"/>
      <c r="R201" s="162"/>
    </row>
    <row r="202" ht="16.9" customHeight="1" spans="1:19">
      <c r="A202" s="1">
        <v>104</v>
      </c>
      <c r="B202" s="28" t="s">
        <v>189</v>
      </c>
      <c r="C202" s="1" t="s">
        <v>21</v>
      </c>
      <c r="D202" s="28"/>
      <c r="E202" s="28" t="s">
        <v>39</v>
      </c>
      <c r="F202" s="34" t="s">
        <v>315</v>
      </c>
      <c r="G202" s="28" t="s">
        <v>24</v>
      </c>
      <c r="H202" s="2">
        <v>12</v>
      </c>
      <c r="I202" s="51">
        <v>8</v>
      </c>
      <c r="J202" s="52">
        <v>8</v>
      </c>
      <c r="K202" s="53">
        <f t="shared" si="9"/>
        <v>0</v>
      </c>
      <c r="L202" s="53"/>
      <c r="M202" s="63"/>
      <c r="N202" s="51">
        <v>1</v>
      </c>
      <c r="O202" s="53">
        <f t="shared" si="10"/>
        <v>12052.37</v>
      </c>
      <c r="P202" s="63">
        <v>12052.37</v>
      </c>
      <c r="Q202" s="63"/>
      <c r="R202" s="162"/>
      <c r="S202" s="162"/>
    </row>
    <row r="203" ht="16.9" customHeight="1" spans="1:18">
      <c r="A203" s="30"/>
      <c r="B203" s="31" t="s">
        <v>189</v>
      </c>
      <c r="C203" s="30" t="s">
        <v>21</v>
      </c>
      <c r="D203" s="31"/>
      <c r="E203" s="31" t="s">
        <v>39</v>
      </c>
      <c r="F203" s="31" t="s">
        <v>257</v>
      </c>
      <c r="G203" s="31" t="s">
        <v>26</v>
      </c>
      <c r="H203" s="105">
        <v>8</v>
      </c>
      <c r="I203" s="57"/>
      <c r="J203" s="58"/>
      <c r="K203" s="59">
        <f t="shared" si="9"/>
        <v>0</v>
      </c>
      <c r="L203" s="59"/>
      <c r="M203" s="59"/>
      <c r="N203" s="57">
        <v>1</v>
      </c>
      <c r="O203" s="59">
        <f t="shared" si="10"/>
        <v>0</v>
      </c>
      <c r="P203" s="59"/>
      <c r="Q203" s="59"/>
      <c r="R203" s="162"/>
    </row>
    <row r="204" ht="16.9" customHeight="1" spans="1:18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23</v>
      </c>
      <c r="G204" s="31" t="s">
        <v>44</v>
      </c>
      <c r="H204" s="105">
        <v>0</v>
      </c>
      <c r="I204" s="57"/>
      <c r="J204" s="58"/>
      <c r="K204" s="59">
        <f t="shared" si="9"/>
        <v>0</v>
      </c>
      <c r="L204" s="59"/>
      <c r="M204" s="59"/>
      <c r="N204" s="57"/>
      <c r="O204" s="59">
        <f t="shared" si="10"/>
        <v>0</v>
      </c>
      <c r="P204" s="59"/>
      <c r="Q204" s="59"/>
      <c r="R204" s="162"/>
    </row>
    <row r="205" ht="24.6" customHeight="1" spans="1:18">
      <c r="A205" s="2">
        <v>105</v>
      </c>
      <c r="B205" s="122" t="s">
        <v>190</v>
      </c>
      <c r="C205" s="2" t="s">
        <v>54</v>
      </c>
      <c r="D205" s="122" t="s">
        <v>182</v>
      </c>
      <c r="E205" s="122" t="s">
        <v>39</v>
      </c>
      <c r="F205" s="122"/>
      <c r="G205" s="122" t="s">
        <v>24</v>
      </c>
      <c r="H205" s="2">
        <v>0</v>
      </c>
      <c r="I205" s="51"/>
      <c r="J205" s="52"/>
      <c r="K205" s="53">
        <f t="shared" si="9"/>
        <v>0</v>
      </c>
      <c r="L205" s="53"/>
      <c r="M205" s="63"/>
      <c r="N205" s="51"/>
      <c r="O205" s="53">
        <f t="shared" si="10"/>
        <v>0</v>
      </c>
      <c r="P205" s="53"/>
      <c r="Q205" s="63"/>
      <c r="R205" s="162"/>
    </row>
    <row r="206" ht="32.25" customHeight="1" spans="1:18">
      <c r="A206" s="105"/>
      <c r="B206" s="106" t="s">
        <v>190</v>
      </c>
      <c r="C206" s="105" t="s">
        <v>54</v>
      </c>
      <c r="D206" s="106" t="s">
        <v>182</v>
      </c>
      <c r="E206" s="106" t="s">
        <v>39</v>
      </c>
      <c r="F206" s="106" t="s">
        <v>31</v>
      </c>
      <c r="G206" s="106" t="s">
        <v>26</v>
      </c>
      <c r="H206" s="105">
        <v>0</v>
      </c>
      <c r="I206" s="57"/>
      <c r="J206" s="64"/>
      <c r="K206" s="59">
        <f t="shared" si="9"/>
        <v>0</v>
      </c>
      <c r="L206" s="59"/>
      <c r="M206" s="59"/>
      <c r="N206" s="57"/>
      <c r="O206" s="59">
        <f t="shared" si="10"/>
        <v>0</v>
      </c>
      <c r="P206" s="59"/>
      <c r="Q206" s="59"/>
      <c r="R206" s="162"/>
    </row>
    <row r="207" ht="34.9" customHeight="1" spans="1:18">
      <c r="A207" s="40">
        <v>106</v>
      </c>
      <c r="B207" s="39" t="s">
        <v>191</v>
      </c>
      <c r="C207" s="40" t="s">
        <v>54</v>
      </c>
      <c r="D207" s="39" t="s">
        <v>192</v>
      </c>
      <c r="E207" s="39" t="s">
        <v>39</v>
      </c>
      <c r="F207" s="34" t="s">
        <v>316</v>
      </c>
      <c r="G207" s="39" t="s">
        <v>24</v>
      </c>
      <c r="H207" s="2">
        <v>13</v>
      </c>
      <c r="I207" s="51">
        <v>11</v>
      </c>
      <c r="J207" s="65">
        <v>11</v>
      </c>
      <c r="K207" s="53">
        <f t="shared" si="9"/>
        <v>0</v>
      </c>
      <c r="L207" s="53"/>
      <c r="M207" s="63"/>
      <c r="N207" s="51">
        <v>5</v>
      </c>
      <c r="O207" s="53">
        <f t="shared" si="10"/>
        <v>12250.57</v>
      </c>
      <c r="P207" s="53">
        <v>12250.57</v>
      </c>
      <c r="Q207" s="63"/>
      <c r="R207" s="162"/>
    </row>
    <row r="208" ht="34.9" customHeight="1" spans="1:18">
      <c r="A208" s="40">
        <v>107</v>
      </c>
      <c r="B208" s="39" t="s">
        <v>336</v>
      </c>
      <c r="C208" s="40" t="s">
        <v>21</v>
      </c>
      <c r="D208" s="39"/>
      <c r="E208" s="39" t="s">
        <v>39</v>
      </c>
      <c r="F208" s="34" t="s">
        <v>337</v>
      </c>
      <c r="G208" s="39" t="s">
        <v>24</v>
      </c>
      <c r="H208" s="2">
        <v>2</v>
      </c>
      <c r="I208" s="51"/>
      <c r="J208" s="65"/>
      <c r="K208" s="53">
        <f t="shared" si="9"/>
        <v>0</v>
      </c>
      <c r="L208" s="53"/>
      <c r="M208" s="63"/>
      <c r="N208" s="51"/>
      <c r="O208" s="53">
        <f t="shared" si="10"/>
        <v>0</v>
      </c>
      <c r="P208" s="53"/>
      <c r="Q208" s="63"/>
      <c r="R208" s="162"/>
    </row>
    <row r="209" ht="28.5" customHeight="1" spans="1:38">
      <c r="A209" s="40">
        <v>108</v>
      </c>
      <c r="B209" s="39" t="s">
        <v>193</v>
      </c>
      <c r="C209" s="40" t="s">
        <v>21</v>
      </c>
      <c r="D209" s="39"/>
      <c r="E209" s="39" t="s">
        <v>39</v>
      </c>
      <c r="F209" s="34" t="s">
        <v>23</v>
      </c>
      <c r="G209" s="39" t="s">
        <v>24</v>
      </c>
      <c r="H209" s="2">
        <v>0</v>
      </c>
      <c r="I209" s="51"/>
      <c r="J209" s="65"/>
      <c r="K209" s="53">
        <f t="shared" si="9"/>
        <v>0</v>
      </c>
      <c r="L209" s="53"/>
      <c r="M209" s="63"/>
      <c r="N209" s="51"/>
      <c r="O209" s="53">
        <f t="shared" si="10"/>
        <v>0</v>
      </c>
      <c r="P209" s="53"/>
      <c r="Q209" s="63"/>
      <c r="AL209" s="12"/>
    </row>
    <row r="210" ht="19.5" customHeight="1" spans="1:38">
      <c r="A210" s="40">
        <v>109</v>
      </c>
      <c r="B210" s="39" t="s">
        <v>194</v>
      </c>
      <c r="C210" s="40" t="s">
        <v>21</v>
      </c>
      <c r="D210" s="39"/>
      <c r="E210" s="39" t="s">
        <v>63</v>
      </c>
      <c r="F210" s="34" t="s">
        <v>317</v>
      </c>
      <c r="G210" s="39" t="s">
        <v>24</v>
      </c>
      <c r="H210" s="2">
        <v>7</v>
      </c>
      <c r="I210" s="51">
        <v>2</v>
      </c>
      <c r="J210" s="65">
        <v>2</v>
      </c>
      <c r="K210" s="53">
        <f t="shared" si="9"/>
        <v>0</v>
      </c>
      <c r="L210" s="53"/>
      <c r="M210" s="63"/>
      <c r="N210" s="51">
        <v>7</v>
      </c>
      <c r="O210" s="53">
        <f t="shared" si="10"/>
        <v>3252.38</v>
      </c>
      <c r="P210" s="63">
        <v>3252.38</v>
      </c>
      <c r="Q210" s="63"/>
      <c r="AL210" s="12"/>
    </row>
    <row r="211" s="7" customFormat="1" ht="30.6" customHeight="1" spans="1:17">
      <c r="A211" s="30"/>
      <c r="B211" s="31" t="s">
        <v>194</v>
      </c>
      <c r="C211" s="30" t="s">
        <v>21</v>
      </c>
      <c r="D211" s="31"/>
      <c r="E211" s="31" t="s">
        <v>63</v>
      </c>
      <c r="F211" s="31" t="s">
        <v>195</v>
      </c>
      <c r="G211" s="31" t="s">
        <v>44</v>
      </c>
      <c r="H211" s="105">
        <v>0</v>
      </c>
      <c r="I211" s="57"/>
      <c r="J211" s="64"/>
      <c r="K211" s="59">
        <f t="shared" si="9"/>
        <v>0</v>
      </c>
      <c r="L211" s="59"/>
      <c r="M211" s="59"/>
      <c r="N211" s="57"/>
      <c r="O211" s="59">
        <f t="shared" si="10"/>
        <v>0</v>
      </c>
      <c r="P211" s="59"/>
      <c r="Q211" s="59"/>
    </row>
    <row r="212" s="7" customFormat="1" ht="27" customHeight="1" spans="1:17">
      <c r="A212" s="30"/>
      <c r="B212" s="31" t="s">
        <v>194</v>
      </c>
      <c r="C212" s="30" t="s">
        <v>21</v>
      </c>
      <c r="D212" s="31"/>
      <c r="E212" s="31" t="s">
        <v>63</v>
      </c>
      <c r="F212" s="31" t="s">
        <v>23</v>
      </c>
      <c r="G212" s="31" t="s">
        <v>32</v>
      </c>
      <c r="H212" s="105">
        <v>0</v>
      </c>
      <c r="I212" s="57"/>
      <c r="J212" s="58"/>
      <c r="K212" s="59">
        <f t="shared" si="9"/>
        <v>0</v>
      </c>
      <c r="L212" s="59"/>
      <c r="M212" s="59"/>
      <c r="N212" s="57"/>
      <c r="O212" s="59">
        <f t="shared" si="10"/>
        <v>0</v>
      </c>
      <c r="P212" s="59"/>
      <c r="Q212" s="59"/>
    </row>
    <row r="213" s="7" customFormat="1" ht="27" customHeight="1" spans="1:17">
      <c r="A213" s="123">
        <v>110</v>
      </c>
      <c r="B213" s="124" t="s">
        <v>196</v>
      </c>
      <c r="C213" s="123" t="s">
        <v>21</v>
      </c>
      <c r="D213" s="124"/>
      <c r="E213" s="124" t="s">
        <v>78</v>
      </c>
      <c r="F213" s="34" t="s">
        <v>318</v>
      </c>
      <c r="G213" s="124" t="s">
        <v>24</v>
      </c>
      <c r="H213" s="5">
        <v>7</v>
      </c>
      <c r="I213" s="145">
        <v>3</v>
      </c>
      <c r="J213" s="146">
        <v>3</v>
      </c>
      <c r="K213" s="53">
        <f t="shared" si="9"/>
        <v>0</v>
      </c>
      <c r="L213" s="114"/>
      <c r="M213" s="114"/>
      <c r="N213" s="145">
        <v>1</v>
      </c>
      <c r="O213" s="53">
        <f t="shared" si="10"/>
        <v>0</v>
      </c>
      <c r="P213" s="114"/>
      <c r="Q213" s="114"/>
    </row>
    <row r="214" s="7" customFormat="1" ht="27" customHeight="1" spans="1:17">
      <c r="A214" s="125"/>
      <c r="B214" s="126" t="s">
        <v>197</v>
      </c>
      <c r="C214" s="125" t="s">
        <v>21</v>
      </c>
      <c r="D214" s="126"/>
      <c r="E214" s="126" t="s">
        <v>78</v>
      </c>
      <c r="F214" s="126" t="s">
        <v>29</v>
      </c>
      <c r="G214" s="126" t="s">
        <v>26</v>
      </c>
      <c r="H214" s="176">
        <v>0</v>
      </c>
      <c r="I214" s="148"/>
      <c r="J214" s="149"/>
      <c r="K214" s="59">
        <f t="shared" si="9"/>
        <v>0</v>
      </c>
      <c r="L214" s="150"/>
      <c r="M214" s="150"/>
      <c r="N214" s="148"/>
      <c r="O214" s="93">
        <f t="shared" si="10"/>
        <v>0</v>
      </c>
      <c r="P214" s="150"/>
      <c r="Q214" s="150"/>
    </row>
    <row r="215" s="7" customFormat="1" ht="27" customHeight="1" spans="1:17">
      <c r="A215" s="128"/>
      <c r="B215" s="129" t="s">
        <v>197</v>
      </c>
      <c r="C215" s="128" t="s">
        <v>21</v>
      </c>
      <c r="D215" s="129"/>
      <c r="E215" s="129" t="s">
        <v>258</v>
      </c>
      <c r="F215" s="129" t="s">
        <v>259</v>
      </c>
      <c r="G215" s="129" t="s">
        <v>44</v>
      </c>
      <c r="H215" s="184">
        <v>12</v>
      </c>
      <c r="I215" s="151"/>
      <c r="J215" s="205"/>
      <c r="K215" s="59">
        <f t="shared" si="9"/>
        <v>0</v>
      </c>
      <c r="L215" s="153"/>
      <c r="M215" s="153"/>
      <c r="N215" s="151">
        <v>4</v>
      </c>
      <c r="O215" s="93">
        <f t="shared" si="10"/>
        <v>0</v>
      </c>
      <c r="P215" s="153"/>
      <c r="Q215" s="153"/>
    </row>
    <row r="216" s="8" customFormat="1" ht="27" customHeight="1" spans="1:43">
      <c r="A216" s="123">
        <v>111</v>
      </c>
      <c r="B216" s="124" t="s">
        <v>198</v>
      </c>
      <c r="C216" s="123" t="s">
        <v>21</v>
      </c>
      <c r="D216" s="124"/>
      <c r="E216" s="124" t="s">
        <v>58</v>
      </c>
      <c r="F216" s="34" t="s">
        <v>319</v>
      </c>
      <c r="G216" s="124" t="s">
        <v>24</v>
      </c>
      <c r="H216" s="5">
        <v>8</v>
      </c>
      <c r="I216" s="145">
        <v>2</v>
      </c>
      <c r="J216" s="154">
        <v>2</v>
      </c>
      <c r="K216" s="53">
        <f t="shared" si="9"/>
        <v>0</v>
      </c>
      <c r="L216" s="114"/>
      <c r="M216" s="74"/>
      <c r="N216" s="145">
        <v>1</v>
      </c>
      <c r="O216" s="53">
        <f t="shared" si="10"/>
        <v>0</v>
      </c>
      <c r="P216" s="114"/>
      <c r="Q216" s="74"/>
      <c r="R216" s="7"/>
      <c r="S216" s="7"/>
      <c r="T216" s="7"/>
      <c r="U216" s="7"/>
      <c r="V216" s="7"/>
      <c r="W216" s="7"/>
      <c r="X216" s="7"/>
      <c r="Y216" s="7"/>
      <c r="AL216" s="12"/>
      <c r="AM216" s="12"/>
      <c r="AN216" s="12"/>
      <c r="AO216" s="12"/>
      <c r="AP216" s="12"/>
      <c r="AQ216" s="12"/>
    </row>
    <row r="217" s="7" customFormat="1" ht="27" customHeight="1" spans="1:17">
      <c r="A217" s="128"/>
      <c r="B217" s="31" t="s">
        <v>198</v>
      </c>
      <c r="C217" s="30" t="s">
        <v>21</v>
      </c>
      <c r="D217" s="31"/>
      <c r="E217" s="31" t="s">
        <v>58</v>
      </c>
      <c r="F217" s="31" t="s">
        <v>23</v>
      </c>
      <c r="G217" s="31" t="s">
        <v>44</v>
      </c>
      <c r="H217" s="105">
        <v>0</v>
      </c>
      <c r="I217" s="57"/>
      <c r="J217" s="58"/>
      <c r="K217" s="59">
        <f t="shared" si="9"/>
        <v>0</v>
      </c>
      <c r="L217" s="59"/>
      <c r="M217" s="59"/>
      <c r="N217" s="57"/>
      <c r="O217" s="59">
        <f t="shared" si="10"/>
        <v>0</v>
      </c>
      <c r="P217" s="59"/>
      <c r="Q217" s="59"/>
    </row>
    <row r="218" s="7" customFormat="1" ht="18.75" customHeight="1" spans="1:18">
      <c r="A218" s="131"/>
      <c r="B218" s="132" t="s">
        <v>198</v>
      </c>
      <c r="C218" s="133" t="s">
        <v>21</v>
      </c>
      <c r="D218" s="132"/>
      <c r="E218" s="132" t="s">
        <v>76</v>
      </c>
      <c r="F218" s="37" t="s">
        <v>323</v>
      </c>
      <c r="G218" s="132" t="s">
        <v>32</v>
      </c>
      <c r="H218" s="185">
        <v>12</v>
      </c>
      <c r="I218" s="155">
        <v>1</v>
      </c>
      <c r="J218" s="156">
        <v>1</v>
      </c>
      <c r="K218" s="59">
        <f t="shared" si="9"/>
        <v>0</v>
      </c>
      <c r="L218" s="157"/>
      <c r="M218" s="157"/>
      <c r="N218" s="155"/>
      <c r="O218" s="59">
        <f t="shared" si="10"/>
        <v>0</v>
      </c>
      <c r="P218" s="157"/>
      <c r="Q218" s="157"/>
      <c r="R218" s="162"/>
    </row>
    <row r="219" s="8" customFormat="1" ht="16.5" customHeight="1" spans="1:44">
      <c r="A219" s="137" t="s">
        <v>199</v>
      </c>
      <c r="B219" s="137"/>
      <c r="C219" s="138"/>
      <c r="D219" s="139"/>
      <c r="E219" s="139"/>
      <c r="F219" s="139"/>
      <c r="G219" s="139"/>
      <c r="H219" s="138">
        <f t="shared" ref="H219:Q219" si="11">SUM(H10:H218)</f>
        <v>1044</v>
      </c>
      <c r="I219" s="138">
        <f t="shared" si="11"/>
        <v>331</v>
      </c>
      <c r="J219" s="138">
        <f t="shared" si="11"/>
        <v>344</v>
      </c>
      <c r="K219" s="158">
        <f t="shared" si="11"/>
        <v>0</v>
      </c>
      <c r="L219" s="158">
        <f t="shared" si="11"/>
        <v>0</v>
      </c>
      <c r="M219" s="138">
        <f t="shared" si="11"/>
        <v>0</v>
      </c>
      <c r="N219" s="138">
        <f t="shared" si="11"/>
        <v>707</v>
      </c>
      <c r="O219" s="158">
        <f t="shared" si="11"/>
        <v>854136.14</v>
      </c>
      <c r="P219" s="158">
        <f t="shared" si="11"/>
        <v>854136.14</v>
      </c>
      <c r="Q219" s="158">
        <f t="shared" si="11"/>
        <v>0</v>
      </c>
      <c r="R219" s="187"/>
      <c r="S219" s="167"/>
      <c r="T219" s="7"/>
      <c r="U219" s="7"/>
      <c r="V219" s="7"/>
      <c r="W219" s="7"/>
      <c r="X219" s="7"/>
      <c r="Y219" s="7"/>
      <c r="AM219" s="12"/>
      <c r="AN219" s="12"/>
      <c r="AO219" s="12"/>
      <c r="AP219" s="12"/>
      <c r="AQ219" s="12"/>
      <c r="AR219" s="12"/>
    </row>
    <row r="220" s="8" customFormat="1" ht="15" customHeight="1" spans="1:44">
      <c r="A220" s="141"/>
      <c r="B220" s="142"/>
      <c r="C220" s="141"/>
      <c r="D220" s="142"/>
      <c r="E220" s="142"/>
      <c r="F220" s="142"/>
      <c r="G220" s="142"/>
      <c r="H220" s="159"/>
      <c r="I220" s="159"/>
      <c r="J220" s="159"/>
      <c r="K220" s="159"/>
      <c r="L220" s="159"/>
      <c r="M220" s="186"/>
      <c r="N220" s="159"/>
      <c r="O220" s="159"/>
      <c r="P220" s="141"/>
      <c r="Q220" s="121"/>
      <c r="R220" s="162"/>
      <c r="S220" s="7"/>
      <c r="T220" s="7"/>
      <c r="U220" s="7"/>
      <c r="V220" s="7"/>
      <c r="W220" s="7"/>
      <c r="X220" s="7"/>
      <c r="Y220" s="7"/>
      <c r="AM220" s="12"/>
      <c r="AN220" s="12"/>
      <c r="AO220" s="12"/>
      <c r="AP220" s="12"/>
      <c r="AQ220" s="12"/>
      <c r="AR220" s="12"/>
    </row>
    <row r="221" s="8" customFormat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1"/>
      <c r="N221" s="12"/>
      <c r="O221" s="12"/>
      <c r="P221" s="12"/>
      <c r="Q221" s="11"/>
      <c r="R221" s="162"/>
      <c r="S221" s="7"/>
      <c r="T221" s="7"/>
      <c r="U221" s="7"/>
      <c r="V221" s="7"/>
      <c r="W221" s="7"/>
      <c r="X221" s="7"/>
      <c r="Y221" s="7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193+K195+K198+K200+K202+K205+K207+K209+K210+K213+K216</f>
        <v>0</v>
      </c>
      <c r="L222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193+L195+L198+L200+L202+L205+L207+L209+L210+L213+L216</f>
        <v>0</v>
      </c>
      <c r="M222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193+M195+M198+M200+M202+M205+M207+M209+M210+M213+M216</f>
        <v>0</v>
      </c>
      <c r="N222" s="163"/>
      <c r="O222" s="163">
        <f>O10+O12+O14+O16+O18+O19+O20+O23+O30+O31+O33+O36+O38+O40+O42+O44+O46+O48+O50+O52+O54+O56+O57+O61+O62+O63+O64+O65+O67+O69+O70+O73+O75+O77+O79+O85+O87+O89+O91+O93+O95+O100+O103+O104+O105+O107+O109+O110+O111+O114++O117+O120+O123+O126+O127+O129+O132+O133+O135+O137+O139+O141+O143+O145+O147+O149+O150+O152+O155+O158+O161+O165+O166+O167+O168+O170+O171+O172+O174+O177+O182+O183+O185+O186+O189+O191+O193+O195+O198+O200+O202+O205+O207+O209+O210+O213+O216</f>
        <v>632233.72</v>
      </c>
      <c r="P222" s="163">
        <f>P10+P12+P14+P16+P18+P19+P20+P23+P30+P31+P33+P36+P38+P40+P42+P44+P46+P48+P50+P52+P54+P56+P57+P61+P62+P63+P64+P65+P67+P69+P70+P73+P75+P77+P79+P85+P87+P89+P91+P93+P95+P100+P103+P104+P105+P107+P109+P110+P111+P114++P117+P120+P123+P126+P127+P129+P132+P133+P135+P137+P139+P141+P143+P145+P147+P149+P150+P152+P155+P158+P161+P165+P166+P167+P168+P170+P171+P172+P174+P177+P182+P183+P185+P186+P189+P191+P193+P195+P198+P200+P202+P205+P207+P209+P210+P213+P216</f>
        <v>632233.72</v>
      </c>
      <c r="Q222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193+Q195+Q198+Q200+Q202+Q205+Q207+Q209+Q210+Q213+Q216</f>
        <v>0</v>
      </c>
      <c r="R222" s="7"/>
      <c r="S222" s="7"/>
      <c r="T222" s="7"/>
      <c r="U222" s="7"/>
      <c r="V222" s="7"/>
      <c r="W222" s="7"/>
      <c r="X222" s="7"/>
      <c r="Y222" s="7"/>
      <c r="AM222" s="12"/>
      <c r="AN222" s="12"/>
      <c r="AO222" s="12"/>
      <c r="AP222" s="12"/>
      <c r="AQ222" s="12"/>
      <c r="AR222" s="12"/>
    </row>
    <row r="223" s="8" customFormat="1" hidden="1" spans="1:44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63"/>
      <c r="L223" s="163"/>
      <c r="M223" s="11"/>
      <c r="N223" s="163"/>
      <c r="O223" s="163"/>
      <c r="P223" s="12"/>
      <c r="Q223" s="11"/>
      <c r="R223" s="7"/>
      <c r="S223" s="7"/>
      <c r="T223" s="7"/>
      <c r="U223" s="7"/>
      <c r="V223" s="7"/>
      <c r="W223" s="7"/>
      <c r="X223" s="7"/>
      <c r="Y223" s="7"/>
      <c r="AM223" s="12"/>
      <c r="AN223" s="12"/>
      <c r="AO223" s="12"/>
      <c r="AP223" s="12"/>
      <c r="AQ223" s="12"/>
      <c r="AR223" s="12"/>
    </row>
    <row r="224" s="8" customFormat="1" hidden="1" spans="1:44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/>
      <c r="L224" s="163"/>
      <c r="M224" s="163"/>
      <c r="N224" s="163"/>
      <c r="O224" s="163"/>
      <c r="P224" s="163"/>
      <c r="Q224" s="203"/>
      <c r="R224" s="7"/>
      <c r="S224" s="162"/>
      <c r="T224" s="7"/>
      <c r="U224" s="7"/>
      <c r="V224" s="7"/>
      <c r="W224" s="7"/>
      <c r="X224" s="7"/>
      <c r="Y224" s="7"/>
      <c r="AM224" s="12"/>
      <c r="AN224" s="12"/>
      <c r="AO224" s="12"/>
      <c r="AP224" s="12"/>
      <c r="AQ224" s="12"/>
      <c r="AR224" s="12"/>
    </row>
    <row r="225" s="8" customFormat="1" hidden="1" spans="1:44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63">
        <f>M222+Q222</f>
        <v>0</v>
      </c>
      <c r="N225" s="163">
        <v>1694872.64</v>
      </c>
      <c r="O225" s="163">
        <f>M225-N225</f>
        <v>-1694872.64</v>
      </c>
      <c r="P225" s="163"/>
      <c r="Q225" s="203"/>
      <c r="R225" s="7"/>
      <c r="S225" s="7"/>
      <c r="T225" s="7"/>
      <c r="U225" s="7"/>
      <c r="V225" s="7"/>
      <c r="W225" s="7"/>
      <c r="X225" s="7"/>
      <c r="Y225" s="7"/>
      <c r="AM225" s="12"/>
      <c r="AN225" s="12"/>
      <c r="AO225" s="12"/>
      <c r="AP225" s="12"/>
      <c r="AQ225" s="12"/>
      <c r="AR225" s="12"/>
    </row>
    <row r="226" s="8" customFormat="1" hidden="1" spans="1:44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>
        <f>K222+O222</f>
        <v>632233.72</v>
      </c>
      <c r="M226" s="163"/>
      <c r="N226" s="163"/>
      <c r="O226" s="163"/>
      <c r="P226" s="163"/>
      <c r="Q226" s="203"/>
      <c r="R226" s="7"/>
      <c r="S226" s="7"/>
      <c r="T226" s="7"/>
      <c r="U226" s="7"/>
      <c r="V226" s="7"/>
      <c r="W226" s="7"/>
      <c r="X226" s="7"/>
      <c r="Y226" s="7"/>
      <c r="AM226" s="12"/>
      <c r="AN226" s="12"/>
      <c r="AO226" s="12"/>
      <c r="AP226" s="12"/>
      <c r="AQ226" s="12"/>
      <c r="AR226" s="12"/>
    </row>
    <row r="227" s="8" customFormat="1" hidden="1" spans="1:44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/>
      <c r="N227" s="163"/>
      <c r="O227" s="163"/>
      <c r="P227" s="163"/>
      <c r="Q227" s="203"/>
      <c r="R227" s="7"/>
      <c r="S227" s="7"/>
      <c r="T227" s="7"/>
      <c r="U227" s="7"/>
      <c r="V227" s="7"/>
      <c r="W227" s="7"/>
      <c r="X227" s="7"/>
      <c r="Y227" s="7"/>
      <c r="AM227" s="12"/>
      <c r="AN227" s="12"/>
      <c r="AO227" s="12"/>
      <c r="AP227" s="12"/>
      <c r="AQ227" s="12"/>
      <c r="AR227" s="12"/>
    </row>
    <row r="228" hidden="1" spans="11:19">
      <c r="K228" s="163"/>
      <c r="L228" s="163"/>
      <c r="M228" s="163"/>
      <c r="N228" s="163"/>
      <c r="O228" s="163"/>
      <c r="P228" s="163"/>
      <c r="Q228" s="203"/>
      <c r="S228" s="162"/>
    </row>
    <row r="229" hidden="1" spans="11:12">
      <c r="K229" s="163">
        <f>L226-L229</f>
        <v>-4890756.83</v>
      </c>
      <c r="L229" s="12">
        <v>5522990.55</v>
      </c>
    </row>
    <row r="230" spans="11:18">
      <c r="K230" s="163"/>
      <c r="O230" s="163"/>
      <c r="P230" s="163"/>
      <c r="R230" s="162"/>
    </row>
    <row r="231" spans="16:19">
      <c r="P231" s="163"/>
      <c r="S231" s="162"/>
    </row>
    <row r="233" spans="15:15">
      <c r="O233" s="163"/>
    </row>
    <row r="234" s="11" customFormat="1" spans="1:44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63"/>
      <c r="N234" s="12"/>
      <c r="O234" s="12"/>
      <c r="P234" s="12"/>
      <c r="R234" s="7"/>
      <c r="S234" s="7"/>
      <c r="T234" s="7"/>
      <c r="U234" s="7"/>
      <c r="V234" s="7"/>
      <c r="W234" s="7"/>
      <c r="X234" s="7"/>
      <c r="Y234" s="7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12"/>
      <c r="AN234" s="12"/>
      <c r="AO234" s="12"/>
      <c r="AP234" s="12"/>
      <c r="AQ234" s="12"/>
      <c r="AR234" s="12"/>
    </row>
    <row r="235" spans="16:16">
      <c r="P235" s="163"/>
    </row>
    <row r="240" spans="16:16">
      <c r="P240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9:B219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42"/>
  <sheetViews>
    <sheetView zoomScale="80" zoomScaleNormal="80" topLeftCell="A199" workbookViewId="0">
      <selection activeCell="H221" sqref="H221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7" customWidth="1"/>
    <col min="19" max="19" width="10.1416666666667" style="7" customWidth="1"/>
    <col min="20" max="25" width="9" style="7"/>
    <col min="26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27" si="2">P10+Q10</f>
        <v>0</v>
      </c>
      <c r="P10" s="56"/>
      <c r="Q10" s="72"/>
      <c r="R10" s="162"/>
      <c r="S10" s="7"/>
      <c r="T10" s="7"/>
      <c r="U10" s="7"/>
      <c r="V10" s="7"/>
      <c r="W10" s="7"/>
      <c r="X10" s="7"/>
      <c r="Y10" s="7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21</v>
      </c>
      <c r="I11" s="57">
        <v>2</v>
      </c>
      <c r="J11" s="58">
        <v>2</v>
      </c>
      <c r="K11" s="59">
        <f t="shared" si="1"/>
        <v>0</v>
      </c>
      <c r="L11" s="59"/>
      <c r="M11" s="59"/>
      <c r="N11" s="57">
        <v>11</v>
      </c>
      <c r="O11" s="59">
        <f t="shared" si="2"/>
        <v>4226.2</v>
      </c>
      <c r="P11" s="59">
        <v>4226.2</v>
      </c>
      <c r="Q11" s="59"/>
      <c r="R11" s="162"/>
    </row>
    <row r="12" s="8" customFormat="1" ht="15" customHeight="1" spans="1:25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18</v>
      </c>
      <c r="I12" s="51">
        <v>8</v>
      </c>
      <c r="J12" s="52">
        <v>10</v>
      </c>
      <c r="K12" s="53">
        <f t="shared" si="1"/>
        <v>0</v>
      </c>
      <c r="L12" s="53"/>
      <c r="M12" s="63"/>
      <c r="N12" s="51">
        <v>23</v>
      </c>
      <c r="O12" s="53">
        <f t="shared" si="2"/>
        <v>17589.16</v>
      </c>
      <c r="P12" s="63">
        <v>17589.16</v>
      </c>
      <c r="Q12" s="63"/>
      <c r="R12" s="162"/>
      <c r="S12" s="162"/>
      <c r="T12" s="7"/>
      <c r="U12" s="7"/>
      <c r="V12" s="7"/>
      <c r="W12" s="7"/>
      <c r="X12" s="7"/>
      <c r="Y12" s="7"/>
    </row>
    <row r="13" s="7" customFormat="1" ht="15" customHeight="1" spans="1:18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R13" s="162"/>
    </row>
    <row r="14" s="9" customFormat="1" ht="15" customHeight="1" spans="1:25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162"/>
      <c r="S14" s="7"/>
      <c r="T14" s="7"/>
      <c r="U14" s="7"/>
      <c r="V14" s="7"/>
      <c r="W14" s="7"/>
      <c r="X14" s="7"/>
      <c r="Y14" s="7"/>
    </row>
    <row r="15" s="7" customFormat="1" ht="13.9" customHeight="1" spans="1:18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R15" s="162"/>
    </row>
    <row r="16" s="9" customFormat="1" ht="15" customHeight="1" spans="1:25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14</v>
      </c>
      <c r="I16" s="51">
        <v>6</v>
      </c>
      <c r="J16" s="52">
        <v>6</v>
      </c>
      <c r="K16" s="53">
        <f t="shared" si="1"/>
        <v>0</v>
      </c>
      <c r="L16" s="53"/>
      <c r="M16" s="63"/>
      <c r="N16" s="51">
        <v>20</v>
      </c>
      <c r="O16" s="53">
        <f t="shared" si="2"/>
        <v>14374.55</v>
      </c>
      <c r="P16" s="53">
        <v>14374.55</v>
      </c>
      <c r="Q16" s="63"/>
      <c r="R16" s="162"/>
      <c r="S16" s="7"/>
      <c r="T16" s="7"/>
      <c r="U16" s="7"/>
      <c r="V16" s="7"/>
      <c r="W16" s="7"/>
      <c r="X16" s="7"/>
      <c r="Y16" s="7"/>
    </row>
    <row r="17" s="7" customFormat="1" ht="15" customHeight="1" spans="1:18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R17" s="162"/>
    </row>
    <row r="18" s="6" customFormat="1" ht="15" customHeight="1" spans="1:3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162"/>
      <c r="S18" s="7"/>
      <c r="T18" s="7"/>
      <c r="U18" s="7"/>
      <c r="V18" s="7"/>
      <c r="W18" s="7"/>
      <c r="X18" s="7"/>
      <c r="Y18" s="7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R19" s="162"/>
    </row>
    <row r="20" s="9" customFormat="1" ht="15" customHeight="1" spans="1:25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22</v>
      </c>
      <c r="I20" s="51">
        <v>12</v>
      </c>
      <c r="J20" s="52">
        <v>12</v>
      </c>
      <c r="K20" s="53">
        <f t="shared" si="1"/>
        <v>0</v>
      </c>
      <c r="L20" s="53"/>
      <c r="M20" s="63"/>
      <c r="N20" s="51">
        <v>21</v>
      </c>
      <c r="O20" s="53">
        <f t="shared" si="2"/>
        <v>25154.15</v>
      </c>
      <c r="P20" s="53">
        <v>25154.15</v>
      </c>
      <c r="Q20" s="63"/>
      <c r="R20" s="162"/>
      <c r="S20" s="162"/>
      <c r="T20" s="7"/>
      <c r="U20" s="7"/>
      <c r="V20" s="7"/>
      <c r="W20" s="7"/>
      <c r="X20" s="7"/>
      <c r="Y20" s="7"/>
    </row>
    <row r="21" s="7" customFormat="1" ht="15" customHeight="1" spans="1:18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4</v>
      </c>
      <c r="I21" s="57"/>
      <c r="J21" s="58"/>
      <c r="K21" s="59">
        <f t="shared" si="1"/>
        <v>0</v>
      </c>
      <c r="L21" s="59"/>
      <c r="M21" s="59"/>
      <c r="N21" s="57">
        <v>3</v>
      </c>
      <c r="O21" s="59">
        <f t="shared" si="2"/>
        <v>2305.2</v>
      </c>
      <c r="P21" s="59">
        <v>2305.2</v>
      </c>
      <c r="Q21" s="59"/>
      <c r="R21" s="162"/>
    </row>
    <row r="22" s="7" customFormat="1" ht="37.5" customHeight="1" spans="1:18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/>
      <c r="J22" s="58"/>
      <c r="K22" s="59">
        <f t="shared" si="1"/>
        <v>0</v>
      </c>
      <c r="L22" s="59"/>
      <c r="M22" s="59"/>
      <c r="N22" s="57"/>
      <c r="O22" s="59">
        <f t="shared" si="2"/>
        <v>5570.9</v>
      </c>
      <c r="P22" s="59">
        <v>5570.9</v>
      </c>
      <c r="Q22" s="59"/>
      <c r="R22" s="162"/>
    </row>
    <row r="23" ht="15" customHeight="1" spans="1:18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R23" s="162"/>
    </row>
    <row r="24" s="7" customFormat="1" ht="31.5" customHeight="1" spans="1:18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  <c r="R24" s="162"/>
    </row>
    <row r="25" s="7" customFormat="1" ht="15" customHeight="1" spans="1:18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R25" s="162"/>
    </row>
    <row r="26" s="7" customFormat="1" ht="15" customHeight="1" spans="1:18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R26" s="162"/>
    </row>
    <row r="27" s="7" customFormat="1" ht="36.75" customHeight="1" spans="1:18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R27" s="162"/>
    </row>
    <row r="28" s="7" customFormat="1" ht="15" customHeight="1" spans="1:18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7</v>
      </c>
      <c r="I28" s="57"/>
      <c r="J28" s="58"/>
      <c r="K28" s="59"/>
      <c r="L28" s="59"/>
      <c r="M28" s="59"/>
      <c r="N28" s="57"/>
      <c r="O28" s="59"/>
      <c r="P28" s="59"/>
      <c r="Q28" s="59"/>
      <c r="R28" s="162"/>
    </row>
    <row r="29" s="7" customFormat="1" ht="15" customHeight="1" spans="1:18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12</v>
      </c>
      <c r="I29" s="57">
        <v>1</v>
      </c>
      <c r="J29" s="58">
        <v>1</v>
      </c>
      <c r="K29" s="59">
        <f t="shared" ref="K29:K75" si="3">L29+M29</f>
        <v>0</v>
      </c>
      <c r="L29" s="59"/>
      <c r="M29" s="59"/>
      <c r="N29" s="57">
        <v>2</v>
      </c>
      <c r="O29" s="59">
        <f t="shared" ref="O29:O75" si="4">P29+Q29</f>
        <v>0</v>
      </c>
      <c r="P29" s="59"/>
      <c r="Q29" s="59"/>
      <c r="R29" s="162"/>
    </row>
    <row r="30" ht="29.25" customHeight="1" spans="1:18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4"/>
        <v>0</v>
      </c>
      <c r="P30" s="53"/>
      <c r="Q30" s="63"/>
      <c r="R30" s="162"/>
    </row>
    <row r="31" ht="27.6" customHeight="1" spans="1:19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6</v>
      </c>
      <c r="I31" s="51">
        <v>2</v>
      </c>
      <c r="J31" s="65">
        <v>2</v>
      </c>
      <c r="K31" s="53">
        <f t="shared" si="3"/>
        <v>0</v>
      </c>
      <c r="L31" s="53"/>
      <c r="M31" s="63"/>
      <c r="N31" s="51">
        <v>9</v>
      </c>
      <c r="O31" s="53">
        <f t="shared" si="4"/>
        <v>3679</v>
      </c>
      <c r="P31" s="53">
        <v>3679</v>
      </c>
      <c r="Q31" s="63"/>
      <c r="R31" s="162"/>
      <c r="S31" s="162"/>
    </row>
    <row r="32" s="7" customFormat="1" ht="28.15" customHeight="1" spans="1:18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4"/>
        <v>0</v>
      </c>
      <c r="P32" s="59"/>
      <c r="Q32" s="59"/>
      <c r="R32" s="162"/>
    </row>
    <row r="33" s="9" customFormat="1" ht="15" customHeight="1" spans="1:25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13</v>
      </c>
      <c r="I33" s="51">
        <v>6</v>
      </c>
      <c r="J33" s="52">
        <v>7</v>
      </c>
      <c r="K33" s="53">
        <f t="shared" si="3"/>
        <v>0</v>
      </c>
      <c r="L33" s="53"/>
      <c r="M33" s="63"/>
      <c r="N33" s="51">
        <v>25</v>
      </c>
      <c r="O33" s="53">
        <f t="shared" si="4"/>
        <v>14697.26</v>
      </c>
      <c r="P33" s="53">
        <v>14697.26</v>
      </c>
      <c r="Q33" s="63"/>
      <c r="R33" s="162"/>
      <c r="S33" s="162"/>
      <c r="T33" s="7"/>
      <c r="U33" s="7"/>
      <c r="V33" s="7"/>
      <c r="W33" s="7"/>
      <c r="X33" s="7"/>
      <c r="Y33" s="7"/>
    </row>
    <row r="34" s="7" customFormat="1" ht="15" customHeight="1" spans="1:18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4"/>
        <v>0</v>
      </c>
      <c r="P34" s="59"/>
      <c r="Q34" s="59"/>
      <c r="R34" s="162"/>
    </row>
    <row r="35" s="7" customFormat="1" ht="15" customHeight="1" spans="1:18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2</v>
      </c>
      <c r="O35" s="59">
        <f t="shared" si="4"/>
        <v>0</v>
      </c>
      <c r="P35" s="59"/>
      <c r="Q35" s="59"/>
      <c r="R35" s="162"/>
    </row>
    <row r="36" s="9" customFormat="1" ht="15" customHeight="1" spans="1:25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8</v>
      </c>
      <c r="I36" s="51">
        <v>2</v>
      </c>
      <c r="J36" s="52">
        <v>2</v>
      </c>
      <c r="K36" s="53">
        <f t="shared" si="3"/>
        <v>0</v>
      </c>
      <c r="L36" s="53"/>
      <c r="M36" s="63"/>
      <c r="N36" s="51">
        <v>3</v>
      </c>
      <c r="O36" s="53">
        <f t="shared" si="4"/>
        <v>8014.2</v>
      </c>
      <c r="P36" s="53">
        <v>8014.2</v>
      </c>
      <c r="Q36" s="63"/>
      <c r="R36" s="162"/>
      <c r="S36" s="162"/>
      <c r="T36" s="7"/>
      <c r="U36" s="7"/>
      <c r="V36" s="7"/>
      <c r="W36" s="7"/>
      <c r="X36" s="7"/>
      <c r="Y36" s="7"/>
    </row>
    <row r="37" s="7" customFormat="1" ht="15" customHeight="1" spans="1:18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/>
      <c r="K37" s="59">
        <f t="shared" si="3"/>
        <v>0</v>
      </c>
      <c r="L37" s="59"/>
      <c r="M37" s="59"/>
      <c r="N37" s="57">
        <v>3</v>
      </c>
      <c r="O37" s="59">
        <f t="shared" si="4"/>
        <v>2689.4</v>
      </c>
      <c r="P37" s="59">
        <v>2689.4</v>
      </c>
      <c r="Q37" s="59"/>
      <c r="R37" s="162"/>
    </row>
    <row r="38" ht="15" customHeight="1" spans="1:19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4"/>
        <v>2419.71</v>
      </c>
      <c r="P38" s="53">
        <v>2419.71</v>
      </c>
      <c r="Q38" s="63"/>
      <c r="R38" s="162"/>
      <c r="S38" s="162"/>
    </row>
    <row r="39" s="7" customFormat="1" ht="15.6" customHeight="1" spans="1:18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</v>
      </c>
      <c r="I39" s="57"/>
      <c r="J39" s="58"/>
      <c r="K39" s="59">
        <f t="shared" si="3"/>
        <v>0</v>
      </c>
      <c r="L39" s="59"/>
      <c r="M39" s="59"/>
      <c r="N39" s="57">
        <v>3</v>
      </c>
      <c r="O39" s="59">
        <f t="shared" si="4"/>
        <v>1344.7</v>
      </c>
      <c r="P39" s="59">
        <v>1344.7</v>
      </c>
      <c r="Q39" s="59"/>
      <c r="R39" s="162"/>
    </row>
    <row r="40" s="9" customFormat="1" ht="15" customHeight="1" spans="1:25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9</v>
      </c>
      <c r="I40" s="51">
        <v>2</v>
      </c>
      <c r="J40" s="52">
        <v>2</v>
      </c>
      <c r="K40" s="53">
        <f t="shared" si="3"/>
        <v>0</v>
      </c>
      <c r="L40" s="53"/>
      <c r="M40" s="63"/>
      <c r="N40" s="51">
        <v>5</v>
      </c>
      <c r="O40" s="53">
        <f t="shared" si="4"/>
        <v>2487.94</v>
      </c>
      <c r="P40" s="53">
        <v>2487.94</v>
      </c>
      <c r="Q40" s="74"/>
      <c r="R40" s="162"/>
      <c r="S40" s="7"/>
      <c r="T40" s="7"/>
      <c r="U40" s="7"/>
      <c r="V40" s="7"/>
      <c r="W40" s="7"/>
      <c r="X40" s="7"/>
      <c r="Y40" s="7"/>
    </row>
    <row r="41" s="7" customFormat="1" ht="15" customHeight="1" spans="1:18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4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4"/>
        <v>18410</v>
      </c>
      <c r="P41" s="67">
        <v>18410</v>
      </c>
      <c r="Q41" s="59"/>
      <c r="R41" s="207"/>
    </row>
    <row r="42" ht="15" customHeight="1" spans="1:19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14</v>
      </c>
      <c r="I42" s="51">
        <v>7</v>
      </c>
      <c r="J42" s="52">
        <v>7</v>
      </c>
      <c r="K42" s="53">
        <f t="shared" si="3"/>
        <v>0</v>
      </c>
      <c r="L42" s="53"/>
      <c r="M42" s="63"/>
      <c r="N42" s="51">
        <v>8</v>
      </c>
      <c r="O42" s="53">
        <f t="shared" si="4"/>
        <v>13597.53</v>
      </c>
      <c r="P42" s="53">
        <v>13597.53</v>
      </c>
      <c r="Q42" s="75"/>
      <c r="R42" s="162"/>
      <c r="S42" s="162"/>
    </row>
    <row r="43" s="7" customFormat="1" ht="14.45" customHeight="1" spans="1:18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</v>
      </c>
      <c r="I43" s="57"/>
      <c r="J43" s="58"/>
      <c r="K43" s="59">
        <f t="shared" si="3"/>
        <v>0</v>
      </c>
      <c r="L43" s="59"/>
      <c r="M43" s="59"/>
      <c r="N43" s="57">
        <v>3</v>
      </c>
      <c r="O43" s="59">
        <f t="shared" si="4"/>
        <v>23092.2</v>
      </c>
      <c r="P43" s="59">
        <v>23092.2</v>
      </c>
      <c r="Q43" s="59"/>
      <c r="R43" s="162"/>
    </row>
    <row r="44" ht="15" customHeight="1" spans="1:19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6</v>
      </c>
      <c r="I44" s="51">
        <v>2</v>
      </c>
      <c r="J44" s="52">
        <v>2</v>
      </c>
      <c r="K44" s="53">
        <f t="shared" si="3"/>
        <v>0</v>
      </c>
      <c r="L44" s="53"/>
      <c r="M44" s="63"/>
      <c r="N44" s="51">
        <v>5</v>
      </c>
      <c r="O44" s="53">
        <f t="shared" si="4"/>
        <v>5154.8</v>
      </c>
      <c r="P44" s="53">
        <v>5154.8</v>
      </c>
      <c r="Q44" s="63"/>
      <c r="R44" s="162"/>
      <c r="S44" s="162"/>
    </row>
    <row r="45" s="7" customFormat="1" ht="15" customHeight="1" spans="1:18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9</v>
      </c>
      <c r="I45" s="57">
        <v>1</v>
      </c>
      <c r="J45" s="58">
        <v>1</v>
      </c>
      <c r="K45" s="59">
        <f t="shared" si="3"/>
        <v>0</v>
      </c>
      <c r="L45" s="59"/>
      <c r="M45" s="59"/>
      <c r="N45" s="57">
        <v>4</v>
      </c>
      <c r="O45" s="59">
        <f t="shared" si="4"/>
        <v>10986.34</v>
      </c>
      <c r="P45" s="68">
        <v>10986.34</v>
      </c>
      <c r="Q45" s="59"/>
      <c r="R45" s="162"/>
    </row>
    <row r="46" s="9" customFormat="1" ht="15" customHeight="1" spans="1:25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14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4"/>
        <v>15413.22</v>
      </c>
      <c r="P46" s="53">
        <v>15413.22</v>
      </c>
      <c r="Q46" s="63"/>
      <c r="R46" s="162"/>
      <c r="S46" s="162"/>
      <c r="T46" s="7"/>
      <c r="U46" s="7"/>
      <c r="V46" s="7"/>
      <c r="W46" s="7"/>
      <c r="X46" s="7"/>
      <c r="Y46" s="7"/>
    </row>
    <row r="47" s="7" customFormat="1" ht="15" customHeight="1" spans="1:18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0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4"/>
        <v>0</v>
      </c>
      <c r="P47" s="59"/>
      <c r="Q47" s="59"/>
      <c r="R47" s="162"/>
    </row>
    <row r="48" ht="15" customHeight="1" spans="1:19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4"/>
        <v>13485.81</v>
      </c>
      <c r="P48" s="53">
        <v>13485.81</v>
      </c>
      <c r="Q48" s="63"/>
      <c r="R48" s="162"/>
      <c r="S48" s="162"/>
    </row>
    <row r="49" s="7" customFormat="1" ht="15.6" customHeight="1" spans="1:18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5</v>
      </c>
      <c r="I49" s="57"/>
      <c r="J49" s="58"/>
      <c r="K49" s="59">
        <f t="shared" si="3"/>
        <v>0</v>
      </c>
      <c r="L49" s="59"/>
      <c r="M49" s="59"/>
      <c r="N49" s="57">
        <v>1</v>
      </c>
      <c r="O49" s="59">
        <f t="shared" si="4"/>
        <v>1728.9</v>
      </c>
      <c r="P49" s="59">
        <v>1728.9</v>
      </c>
      <c r="Q49" s="59"/>
      <c r="R49" s="162"/>
    </row>
    <row r="50" ht="15" customHeight="1" spans="1:18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/>
      <c r="O50" s="53">
        <f t="shared" si="4"/>
        <v>0</v>
      </c>
      <c r="P50" s="53"/>
      <c r="Q50" s="63"/>
      <c r="R50" s="162"/>
    </row>
    <row r="51" s="7" customFormat="1" ht="13.9" customHeight="1" spans="1:18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4</v>
      </c>
      <c r="I51" s="57"/>
      <c r="J51" s="58"/>
      <c r="K51" s="59">
        <f t="shared" si="3"/>
        <v>0</v>
      </c>
      <c r="L51" s="59"/>
      <c r="M51" s="59"/>
      <c r="N51" s="57">
        <v>4</v>
      </c>
      <c r="O51" s="59">
        <f t="shared" si="4"/>
        <v>4034.1</v>
      </c>
      <c r="P51" s="59">
        <v>4034.1</v>
      </c>
      <c r="Q51" s="59"/>
      <c r="R51" s="162"/>
    </row>
    <row r="52" spans="1:18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7</v>
      </c>
      <c r="I52" s="51">
        <v>2</v>
      </c>
      <c r="J52" s="52">
        <v>2</v>
      </c>
      <c r="K52" s="53">
        <f t="shared" si="3"/>
        <v>0</v>
      </c>
      <c r="L52" s="53"/>
      <c r="M52" s="63"/>
      <c r="N52" s="51"/>
      <c r="O52" s="53">
        <f t="shared" si="4"/>
        <v>5408.87</v>
      </c>
      <c r="P52" s="63">
        <v>5408.87</v>
      </c>
      <c r="Q52" s="63"/>
      <c r="R52" s="162"/>
    </row>
    <row r="53" s="7" customFormat="1" ht="13.9" customHeight="1" spans="1:18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4"/>
        <v>14452.83</v>
      </c>
      <c r="P53" s="59">
        <v>14452.83</v>
      </c>
      <c r="Q53" s="59"/>
      <c r="R53" s="162"/>
    </row>
    <row r="54" ht="15" customHeight="1" spans="1:18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0</v>
      </c>
      <c r="I54" s="51"/>
      <c r="J54" s="52"/>
      <c r="K54" s="53">
        <f t="shared" si="3"/>
        <v>0</v>
      </c>
      <c r="L54" s="53"/>
      <c r="M54" s="63"/>
      <c r="N54" s="51"/>
      <c r="O54" s="53">
        <f t="shared" si="4"/>
        <v>0</v>
      </c>
      <c r="P54" s="53"/>
      <c r="Q54" s="63"/>
      <c r="R54" s="162"/>
    </row>
    <row r="55" s="7" customFormat="1" ht="15" customHeight="1" spans="1:18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4"/>
        <v>0</v>
      </c>
      <c r="P55" s="59"/>
      <c r="Q55" s="59"/>
      <c r="R55" s="162"/>
    </row>
    <row r="56" ht="15" customHeight="1" spans="1:18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4"/>
        <v>0</v>
      </c>
      <c r="P56" s="53"/>
      <c r="Q56" s="63"/>
      <c r="R56" s="162"/>
    </row>
    <row r="57" s="9" customFormat="1" ht="15" customHeight="1" spans="1:25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28</v>
      </c>
      <c r="I57" s="51">
        <v>21</v>
      </c>
      <c r="J57" s="52">
        <v>21</v>
      </c>
      <c r="K57" s="53">
        <f t="shared" si="3"/>
        <v>0</v>
      </c>
      <c r="L57" s="53"/>
      <c r="M57" s="63"/>
      <c r="N57" s="51">
        <v>13</v>
      </c>
      <c r="O57" s="53">
        <f t="shared" si="4"/>
        <v>46802.62</v>
      </c>
      <c r="P57" s="53">
        <v>46802.62</v>
      </c>
      <c r="Q57" s="63"/>
      <c r="R57" s="162"/>
      <c r="S57" s="162"/>
      <c r="T57" s="7"/>
      <c r="U57" s="7"/>
      <c r="V57" s="7"/>
      <c r="W57" s="7"/>
      <c r="X57" s="7"/>
      <c r="Y57" s="7"/>
    </row>
    <row r="58" s="7" customFormat="1" ht="15" customHeight="1" spans="1:18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2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4"/>
        <v>0</v>
      </c>
      <c r="P58" s="59"/>
      <c r="Q58" s="59"/>
      <c r="R58" s="162"/>
    </row>
    <row r="59" s="7" customFormat="1" ht="15" customHeight="1" spans="1:18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4"/>
        <v>0</v>
      </c>
      <c r="P59" s="59"/>
      <c r="Q59" s="59"/>
      <c r="R59" s="162"/>
    </row>
    <row r="60" s="7" customFormat="1" ht="15" customHeight="1" spans="1:18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11</v>
      </c>
      <c r="I60" s="57"/>
      <c r="J60" s="58"/>
      <c r="K60" s="59">
        <f t="shared" si="3"/>
        <v>0</v>
      </c>
      <c r="L60" s="59"/>
      <c r="M60" s="59"/>
      <c r="N60" s="57">
        <v>7</v>
      </c>
      <c r="O60" s="59">
        <f t="shared" si="4"/>
        <v>4786.6</v>
      </c>
      <c r="P60" s="206">
        <v>4786.6</v>
      </c>
      <c r="Q60" s="59"/>
      <c r="R60" s="162"/>
    </row>
    <row r="61" s="10" customFormat="1" spans="1:3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4"/>
        <v>0</v>
      </c>
      <c r="P61" s="3"/>
      <c r="Q61" s="76"/>
      <c r="R61" s="162"/>
      <c r="S61" s="167"/>
      <c r="T61" s="167"/>
      <c r="U61" s="167"/>
      <c r="V61" s="167"/>
      <c r="W61" s="167"/>
      <c r="X61" s="167"/>
      <c r="Y61" s="16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4"/>
        <v>0</v>
      </c>
      <c r="P62" s="3"/>
      <c r="Q62" s="76"/>
      <c r="R62" s="162"/>
      <c r="S62" s="167"/>
      <c r="T62" s="167"/>
      <c r="U62" s="167"/>
      <c r="V62" s="167"/>
      <c r="W62" s="167"/>
      <c r="X62" s="167"/>
      <c r="Y62" s="16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10" customFormat="1" spans="1:3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13</v>
      </c>
      <c r="I63" s="52">
        <v>6</v>
      </c>
      <c r="J63" s="52">
        <v>6</v>
      </c>
      <c r="K63" s="53">
        <f t="shared" si="3"/>
        <v>0</v>
      </c>
      <c r="L63" s="201"/>
      <c r="M63" s="202"/>
      <c r="N63" s="52">
        <v>3</v>
      </c>
      <c r="O63" s="53">
        <f t="shared" si="4"/>
        <v>0</v>
      </c>
      <c r="P63" s="3"/>
      <c r="Q63" s="76"/>
      <c r="R63" s="162"/>
      <c r="S63" s="167"/>
      <c r="T63" s="167"/>
      <c r="U63" s="167"/>
      <c r="V63" s="167"/>
      <c r="W63" s="167"/>
      <c r="X63" s="167"/>
      <c r="Y63" s="16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="9" customFormat="1" ht="24.75" customHeight="1" spans="1:25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9</v>
      </c>
      <c r="I64" s="51">
        <v>3</v>
      </c>
      <c r="J64" s="52">
        <v>3</v>
      </c>
      <c r="K64" s="53">
        <f t="shared" si="3"/>
        <v>0</v>
      </c>
      <c r="L64" s="53"/>
      <c r="M64" s="63"/>
      <c r="N64" s="51">
        <v>6</v>
      </c>
      <c r="O64" s="53">
        <f t="shared" si="4"/>
        <v>0</v>
      </c>
      <c r="P64" s="53"/>
      <c r="Q64" s="63"/>
      <c r="R64" s="162"/>
      <c r="S64" s="7"/>
      <c r="T64" s="7"/>
      <c r="U64" s="7"/>
      <c r="V64" s="7"/>
      <c r="W64" s="7"/>
      <c r="X64" s="7"/>
      <c r="Y64" s="7"/>
    </row>
    <row r="65" ht="15" customHeight="1" spans="1:19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11</v>
      </c>
      <c r="I65" s="51">
        <v>5</v>
      </c>
      <c r="J65" s="52">
        <v>5</v>
      </c>
      <c r="K65" s="53">
        <f t="shared" si="3"/>
        <v>0</v>
      </c>
      <c r="L65" s="53"/>
      <c r="M65" s="63"/>
      <c r="N65" s="51">
        <v>3</v>
      </c>
      <c r="O65" s="53">
        <f t="shared" si="4"/>
        <v>16862.96</v>
      </c>
      <c r="P65" s="53">
        <v>16862.96</v>
      </c>
      <c r="Q65" s="63"/>
      <c r="R65" s="162"/>
      <c r="S65" s="162"/>
    </row>
    <row r="66" s="7" customFormat="1" ht="15" customHeight="1" spans="1:18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3</v>
      </c>
      <c r="I66" s="57"/>
      <c r="J66" s="58"/>
      <c r="K66" s="59">
        <f t="shared" si="3"/>
        <v>0</v>
      </c>
      <c r="L66" s="59"/>
      <c r="M66" s="59"/>
      <c r="N66" s="57">
        <v>1</v>
      </c>
      <c r="O66" s="59">
        <f t="shared" si="4"/>
        <v>1921</v>
      </c>
      <c r="P66" s="59">
        <v>1921</v>
      </c>
      <c r="Q66" s="59"/>
      <c r="R66" s="162"/>
    </row>
    <row r="67" s="9" customFormat="1" ht="15" customHeight="1" spans="1:25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4"/>
        <v>0</v>
      </c>
      <c r="P67" s="53"/>
      <c r="Q67" s="63"/>
      <c r="R67" s="162"/>
      <c r="S67" s="7"/>
      <c r="T67" s="7"/>
      <c r="U67" s="7"/>
      <c r="V67" s="7"/>
      <c r="W67" s="7"/>
      <c r="X67" s="7"/>
      <c r="Y67" s="7"/>
    </row>
    <row r="68" s="7" customFormat="1" ht="15.6" customHeight="1" spans="1:18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4"/>
        <v>0</v>
      </c>
      <c r="P68" s="59"/>
      <c r="Q68" s="59"/>
      <c r="R68" s="162"/>
    </row>
    <row r="69" s="9" customFormat="1" ht="15" customHeight="1" spans="1:25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10</v>
      </c>
      <c r="I69" s="51">
        <v>5</v>
      </c>
      <c r="J69" s="52">
        <v>5</v>
      </c>
      <c r="K69" s="53">
        <f t="shared" si="3"/>
        <v>0</v>
      </c>
      <c r="L69" s="53"/>
      <c r="M69" s="63"/>
      <c r="N69" s="51">
        <v>5</v>
      </c>
      <c r="O69" s="53">
        <f t="shared" si="4"/>
        <v>0</v>
      </c>
      <c r="P69" s="53"/>
      <c r="Q69" s="63"/>
      <c r="R69" s="162"/>
      <c r="S69" s="7"/>
      <c r="T69" s="7"/>
      <c r="U69" s="7"/>
      <c r="V69" s="7"/>
      <c r="W69" s="7"/>
      <c r="X69" s="7"/>
      <c r="Y69" s="7"/>
    </row>
    <row r="70" s="9" customFormat="1" ht="15" customHeight="1" spans="1:25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6</v>
      </c>
      <c r="I70" s="51">
        <v>1</v>
      </c>
      <c r="J70" s="52">
        <v>1</v>
      </c>
      <c r="K70" s="53">
        <f t="shared" si="3"/>
        <v>0</v>
      </c>
      <c r="L70" s="53"/>
      <c r="M70" s="63"/>
      <c r="N70" s="51">
        <v>1</v>
      </c>
      <c r="O70" s="53">
        <f t="shared" si="4"/>
        <v>7357.97</v>
      </c>
      <c r="P70" s="53">
        <v>7357.97</v>
      </c>
      <c r="Q70" s="63"/>
      <c r="R70" s="162"/>
      <c r="S70" s="162"/>
      <c r="T70" s="7"/>
      <c r="U70" s="7"/>
      <c r="V70" s="7"/>
      <c r="W70" s="7"/>
      <c r="X70" s="7"/>
      <c r="Y70" s="7"/>
    </row>
    <row r="71" s="7" customFormat="1" ht="15" customHeight="1" spans="1:18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/>
      <c r="O71" s="59">
        <f t="shared" si="4"/>
        <v>0</v>
      </c>
      <c r="P71" s="59"/>
      <c r="Q71" s="59"/>
      <c r="R71" s="162"/>
    </row>
    <row r="72" s="7" customFormat="1" ht="15" customHeight="1" spans="1:18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7</v>
      </c>
      <c r="I72" s="51"/>
      <c r="J72" s="52"/>
      <c r="K72" s="53">
        <f t="shared" si="3"/>
        <v>0</v>
      </c>
      <c r="L72" s="53"/>
      <c r="M72" s="53"/>
      <c r="N72" s="51"/>
      <c r="O72" s="53">
        <f t="shared" si="4"/>
        <v>0</v>
      </c>
      <c r="P72" s="53"/>
      <c r="Q72" s="53"/>
      <c r="R72" s="162"/>
    </row>
    <row r="73" ht="15" customHeight="1" spans="1:18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11</v>
      </c>
      <c r="I73" s="51">
        <v>6</v>
      </c>
      <c r="J73" s="52">
        <v>6</v>
      </c>
      <c r="K73" s="53">
        <f t="shared" si="3"/>
        <v>0</v>
      </c>
      <c r="L73" s="53"/>
      <c r="M73" s="63"/>
      <c r="N73" s="51">
        <v>11</v>
      </c>
      <c r="O73" s="53">
        <f t="shared" si="4"/>
        <v>0</v>
      </c>
      <c r="P73" s="53"/>
      <c r="Q73" s="63"/>
      <c r="R73" s="162"/>
    </row>
    <row r="74" s="7" customFormat="1" ht="15" customHeight="1" spans="1:18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7</v>
      </c>
      <c r="I74" s="57"/>
      <c r="J74" s="58"/>
      <c r="K74" s="59">
        <f t="shared" si="3"/>
        <v>0</v>
      </c>
      <c r="L74" s="59"/>
      <c r="M74" s="59"/>
      <c r="N74" s="57">
        <v>7</v>
      </c>
      <c r="O74" s="59">
        <f t="shared" si="4"/>
        <v>0</v>
      </c>
      <c r="P74" s="59"/>
      <c r="Q74" s="59"/>
      <c r="R74" s="162"/>
    </row>
    <row r="75" ht="15" customHeight="1" spans="1:18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15</v>
      </c>
      <c r="I75" s="51">
        <v>7</v>
      </c>
      <c r="J75" s="52">
        <v>7</v>
      </c>
      <c r="K75" s="53">
        <f t="shared" si="3"/>
        <v>0</v>
      </c>
      <c r="L75" s="53"/>
      <c r="M75" s="63"/>
      <c r="N75" s="51">
        <v>4</v>
      </c>
      <c r="O75" s="53">
        <f t="shared" si="4"/>
        <v>0</v>
      </c>
      <c r="P75" s="53"/>
      <c r="Q75" s="63"/>
      <c r="R75" s="162"/>
    </row>
    <row r="76" ht="15" customHeight="1" spans="1:18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  <c r="R76" s="162"/>
    </row>
    <row r="77" s="9" customFormat="1" ht="15" customHeight="1" spans="1:25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11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5">P77+Q77</f>
        <v>51742.87</v>
      </c>
      <c r="P77" s="53">
        <v>51742.87</v>
      </c>
      <c r="Q77" s="63"/>
      <c r="R77" s="162"/>
      <c r="S77" s="162"/>
      <c r="T77" s="7"/>
      <c r="U77" s="7"/>
      <c r="V77" s="7"/>
      <c r="W77" s="7"/>
      <c r="X77" s="7"/>
      <c r="Y77" s="7"/>
    </row>
    <row r="78" s="7" customFormat="1" ht="15" customHeight="1" spans="1:18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5"/>
        <v>0</v>
      </c>
      <c r="P78" s="59"/>
      <c r="Q78" s="59"/>
      <c r="R78" s="162"/>
    </row>
    <row r="79" ht="15" customHeight="1" spans="1:19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12</v>
      </c>
      <c r="I79" s="51">
        <v>3</v>
      </c>
      <c r="J79" s="52">
        <v>3</v>
      </c>
      <c r="K79" s="53">
        <f>L79+M79</f>
        <v>0</v>
      </c>
      <c r="L79" s="53"/>
      <c r="M79" s="63"/>
      <c r="N79" s="51">
        <v>8</v>
      </c>
      <c r="O79" s="53">
        <f t="shared" si="5"/>
        <v>87332.99</v>
      </c>
      <c r="P79" s="63">
        <v>87332.99</v>
      </c>
      <c r="Q79" s="63"/>
      <c r="R79" s="162"/>
      <c r="S79" s="162"/>
    </row>
    <row r="80" s="7" customFormat="1" ht="15" customHeight="1" spans="1:18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5"/>
        <v>1921</v>
      </c>
      <c r="P80" s="59"/>
      <c r="Q80" s="59">
        <v>1921</v>
      </c>
      <c r="R80" s="162"/>
    </row>
    <row r="81" s="7" customFormat="1" ht="15" customHeight="1" spans="1:18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4</v>
      </c>
      <c r="I81" s="57">
        <v>2</v>
      </c>
      <c r="J81" s="58">
        <v>2</v>
      </c>
      <c r="K81" s="59">
        <f>L81+M81</f>
        <v>0</v>
      </c>
      <c r="L81" s="59"/>
      <c r="M81" s="59"/>
      <c r="N81" s="57">
        <v>5</v>
      </c>
      <c r="O81" s="59">
        <f t="shared" si="5"/>
        <v>8289.8</v>
      </c>
      <c r="P81" s="59">
        <v>8289.8</v>
      </c>
      <c r="Q81" s="59"/>
      <c r="R81" s="162"/>
    </row>
    <row r="82" s="7" customFormat="1" ht="15" customHeight="1" spans="1:18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5"/>
        <v>0</v>
      </c>
      <c r="P82" s="59"/>
      <c r="Q82" s="59"/>
      <c r="R82" s="162"/>
    </row>
    <row r="83" s="7" customFormat="1" ht="15" customHeight="1" spans="1:18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6">L83+M83</f>
        <v>0</v>
      </c>
      <c r="L83" s="59"/>
      <c r="M83" s="59"/>
      <c r="N83" s="57">
        <v>2</v>
      </c>
      <c r="O83" s="59">
        <f t="shared" si="5"/>
        <v>0</v>
      </c>
      <c r="P83" s="59"/>
      <c r="Q83" s="59"/>
      <c r="R83" s="162"/>
    </row>
    <row r="84" s="7" customFormat="1" ht="15" customHeight="1" spans="1:18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5</v>
      </c>
      <c r="I84" s="51">
        <v>1</v>
      </c>
      <c r="J84" s="52">
        <v>1</v>
      </c>
      <c r="K84" s="53">
        <f t="shared" si="6"/>
        <v>0</v>
      </c>
      <c r="L84" s="53"/>
      <c r="M84" s="53"/>
      <c r="N84" s="51"/>
      <c r="O84" s="53">
        <f t="shared" si="5"/>
        <v>0</v>
      </c>
      <c r="P84" s="53"/>
      <c r="Q84" s="53"/>
      <c r="R84" s="162"/>
    </row>
    <row r="85" ht="15" customHeight="1" spans="1:18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1</v>
      </c>
      <c r="J85" s="52">
        <v>1</v>
      </c>
      <c r="K85" s="53">
        <f t="shared" si="6"/>
        <v>0</v>
      </c>
      <c r="L85" s="53"/>
      <c r="M85" s="63"/>
      <c r="N85" s="51">
        <v>8</v>
      </c>
      <c r="O85" s="53">
        <f t="shared" si="5"/>
        <v>0</v>
      </c>
      <c r="P85" s="53"/>
      <c r="Q85" s="63"/>
      <c r="R85" s="162"/>
    </row>
    <row r="86" s="7" customFormat="1" ht="15" customHeight="1" spans="1:18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4</v>
      </c>
      <c r="I86" s="57"/>
      <c r="J86" s="58"/>
      <c r="K86" s="59">
        <f t="shared" si="6"/>
        <v>0</v>
      </c>
      <c r="L86" s="59"/>
      <c r="M86" s="59"/>
      <c r="N86" s="57">
        <v>9</v>
      </c>
      <c r="O86" s="59">
        <f t="shared" si="5"/>
        <v>0</v>
      </c>
      <c r="P86" s="59"/>
      <c r="Q86" s="59"/>
      <c r="R86" s="162"/>
    </row>
    <row r="87" s="6" customFormat="1" ht="15" customHeight="1" spans="1:38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6"/>
        <v>0</v>
      </c>
      <c r="L87" s="53"/>
      <c r="M87" s="63"/>
      <c r="N87" s="51"/>
      <c r="O87" s="53">
        <f t="shared" si="5"/>
        <v>0</v>
      </c>
      <c r="P87" s="53"/>
      <c r="Q87" s="63"/>
      <c r="R87" s="162"/>
      <c r="S87" s="7"/>
      <c r="T87" s="7"/>
      <c r="U87" s="7"/>
      <c r="V87" s="7"/>
      <c r="W87" s="7"/>
      <c r="X87" s="7"/>
      <c r="Y87" s="7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="7" customFormat="1" ht="15" customHeight="1" spans="1:18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3</v>
      </c>
      <c r="I88" s="57"/>
      <c r="J88" s="58"/>
      <c r="K88" s="59">
        <f t="shared" si="6"/>
        <v>0</v>
      </c>
      <c r="L88" s="59"/>
      <c r="M88" s="59"/>
      <c r="N88" s="57">
        <v>3</v>
      </c>
      <c r="O88" s="59">
        <f t="shared" si="5"/>
        <v>0</v>
      </c>
      <c r="P88" s="59"/>
      <c r="Q88" s="59"/>
      <c r="R88" s="162"/>
    </row>
    <row r="89" ht="15" customHeight="1" spans="1:19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6</v>
      </c>
      <c r="K89" s="53">
        <f t="shared" si="6"/>
        <v>0</v>
      </c>
      <c r="L89" s="53"/>
      <c r="M89" s="63"/>
      <c r="N89" s="51">
        <v>1</v>
      </c>
      <c r="O89" s="53">
        <f t="shared" si="5"/>
        <v>10226.28</v>
      </c>
      <c r="P89" s="53">
        <v>10226.28</v>
      </c>
      <c r="Q89" s="63"/>
      <c r="R89" s="162"/>
      <c r="S89" s="162"/>
    </row>
    <row r="90" s="7" customFormat="1" ht="15" customHeight="1" spans="1:18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6"/>
        <v>0</v>
      </c>
      <c r="L90" s="59"/>
      <c r="M90" s="59"/>
      <c r="N90" s="57">
        <v>3</v>
      </c>
      <c r="O90" s="59">
        <f t="shared" si="5"/>
        <v>5763</v>
      </c>
      <c r="P90" s="59">
        <v>5763</v>
      </c>
      <c r="Q90" s="59"/>
      <c r="R90" s="162"/>
    </row>
    <row r="91" s="6" customFormat="1" ht="15" customHeight="1" spans="1:38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30</v>
      </c>
      <c r="I91" s="51">
        <v>13</v>
      </c>
      <c r="J91" s="52">
        <v>13</v>
      </c>
      <c r="K91" s="53">
        <f t="shared" si="6"/>
        <v>0</v>
      </c>
      <c r="L91" s="53"/>
      <c r="M91" s="63"/>
      <c r="N91" s="51">
        <v>29</v>
      </c>
      <c r="O91" s="53">
        <f t="shared" si="5"/>
        <v>3276.99</v>
      </c>
      <c r="P91" s="53">
        <v>3276.99</v>
      </c>
      <c r="Q91" s="63"/>
      <c r="R91" s="162"/>
      <c r="S91" s="7"/>
      <c r="T91" s="7"/>
      <c r="U91" s="7"/>
      <c r="V91" s="7"/>
      <c r="W91" s="7"/>
      <c r="X91" s="7"/>
      <c r="Y91" s="7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</row>
    <row r="92" s="7" customFormat="1" ht="15" customHeight="1" spans="1:18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11</v>
      </c>
      <c r="I92" s="57">
        <v>1</v>
      </c>
      <c r="J92" s="58">
        <v>1</v>
      </c>
      <c r="K92" s="59">
        <f t="shared" si="6"/>
        <v>0</v>
      </c>
      <c r="L92" s="59"/>
      <c r="M92" s="59"/>
      <c r="N92" s="57">
        <v>3</v>
      </c>
      <c r="O92" s="59">
        <f t="shared" si="5"/>
        <v>0</v>
      </c>
      <c r="P92" s="59"/>
      <c r="Q92" s="59"/>
      <c r="R92" s="162"/>
    </row>
    <row r="93" s="9" customFormat="1" ht="15" customHeight="1" spans="1:25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6"/>
        <v>0</v>
      </c>
      <c r="L93" s="53"/>
      <c r="M93" s="63"/>
      <c r="N93" s="51"/>
      <c r="O93" s="53">
        <f t="shared" si="5"/>
        <v>1416.65</v>
      </c>
      <c r="P93" s="63">
        <v>1416.65</v>
      </c>
      <c r="Q93" s="63"/>
      <c r="R93" s="162"/>
      <c r="S93" s="7"/>
      <c r="T93" s="7"/>
      <c r="U93" s="7"/>
      <c r="V93" s="7"/>
      <c r="W93" s="7"/>
      <c r="X93" s="7"/>
      <c r="Y93" s="7"/>
    </row>
    <row r="94" s="7" customFormat="1" ht="15" customHeight="1" spans="1:18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6"/>
        <v>0</v>
      </c>
      <c r="L94" s="59"/>
      <c r="M94" s="59"/>
      <c r="N94" s="57"/>
      <c r="O94" s="59">
        <f t="shared" si="5"/>
        <v>0</v>
      </c>
      <c r="P94" s="59"/>
      <c r="Q94" s="59"/>
      <c r="R94" s="162"/>
    </row>
    <row r="95" s="9" customFormat="1" ht="15" customHeight="1" spans="1:25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18</v>
      </c>
      <c r="I95" s="51">
        <v>14</v>
      </c>
      <c r="J95" s="52">
        <v>15</v>
      </c>
      <c r="K95" s="53">
        <f t="shared" si="6"/>
        <v>0</v>
      </c>
      <c r="L95" s="53"/>
      <c r="M95" s="63"/>
      <c r="N95" s="51">
        <v>12</v>
      </c>
      <c r="O95" s="53">
        <f t="shared" si="5"/>
        <v>15520.7</v>
      </c>
      <c r="P95" s="53">
        <v>15520.7</v>
      </c>
      <c r="Q95" s="63"/>
      <c r="R95" s="162"/>
      <c r="S95" s="162"/>
      <c r="T95" s="7"/>
      <c r="U95" s="7"/>
      <c r="V95" s="7"/>
      <c r="W95" s="7"/>
      <c r="X95" s="7"/>
      <c r="Y95" s="7"/>
    </row>
    <row r="96" s="7" customFormat="1" ht="15" customHeight="1" spans="1:18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6"/>
        <v>0</v>
      </c>
      <c r="L96" s="59"/>
      <c r="M96" s="59"/>
      <c r="N96" s="57"/>
      <c r="O96" s="59">
        <f t="shared" si="5"/>
        <v>0</v>
      </c>
      <c r="P96" s="59"/>
      <c r="Q96" s="59"/>
      <c r="R96" s="162"/>
    </row>
    <row r="97" ht="15" customHeight="1" spans="1:18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6"/>
        <v>0</v>
      </c>
      <c r="L97" s="53"/>
      <c r="M97" s="63"/>
      <c r="N97" s="51"/>
      <c r="O97" s="53">
        <f t="shared" si="5"/>
        <v>0</v>
      </c>
      <c r="P97" s="53"/>
      <c r="Q97" s="63"/>
      <c r="R97" s="162"/>
    </row>
    <row r="98" s="7" customFormat="1" ht="15" customHeight="1" spans="1:18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6"/>
        <v>0</v>
      </c>
      <c r="L98" s="59"/>
      <c r="M98" s="59"/>
      <c r="N98" s="57"/>
      <c r="O98" s="59">
        <f t="shared" si="5"/>
        <v>0</v>
      </c>
      <c r="P98" s="59"/>
      <c r="Q98" s="59"/>
      <c r="R98" s="162"/>
    </row>
    <row r="99" s="7" customFormat="1" ht="15" customHeight="1" spans="1:18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6"/>
        <v>0</v>
      </c>
      <c r="L99" s="59"/>
      <c r="M99" s="59"/>
      <c r="N99" s="57"/>
      <c r="O99" s="59">
        <f t="shared" si="5"/>
        <v>0</v>
      </c>
      <c r="P99" s="59"/>
      <c r="Q99" s="59"/>
      <c r="R99" s="162"/>
    </row>
    <row r="100" ht="15" customHeight="1" spans="1:18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8</v>
      </c>
      <c r="I100" s="51">
        <v>5</v>
      </c>
      <c r="J100" s="52">
        <v>5</v>
      </c>
      <c r="K100" s="53">
        <f t="shared" si="6"/>
        <v>0</v>
      </c>
      <c r="L100" s="53"/>
      <c r="M100" s="63"/>
      <c r="N100" s="51">
        <v>3</v>
      </c>
      <c r="O100" s="53">
        <f t="shared" si="5"/>
        <v>0</v>
      </c>
      <c r="P100" s="53"/>
      <c r="Q100" s="63"/>
      <c r="R100" s="162"/>
    </row>
    <row r="101" s="7" customFormat="1" ht="15" customHeight="1" spans="1:18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1</v>
      </c>
      <c r="I101" s="57"/>
      <c r="J101" s="58"/>
      <c r="K101" s="59">
        <f t="shared" si="6"/>
        <v>0</v>
      </c>
      <c r="L101" s="59"/>
      <c r="M101" s="59"/>
      <c r="N101" s="57">
        <v>1</v>
      </c>
      <c r="O101" s="59">
        <f t="shared" si="5"/>
        <v>1841</v>
      </c>
      <c r="P101" s="208">
        <v>1841</v>
      </c>
      <c r="Q101" s="59"/>
      <c r="R101" s="162"/>
    </row>
    <row r="102" s="7" customFormat="1" ht="15" customHeight="1" spans="1:18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6"/>
        <v>0</v>
      </c>
      <c r="L102" s="59"/>
      <c r="M102" s="59"/>
      <c r="N102" s="57"/>
      <c r="O102" s="59">
        <f t="shared" si="5"/>
        <v>0</v>
      </c>
      <c r="P102" s="59"/>
      <c r="Q102" s="59"/>
      <c r="R102" s="162"/>
    </row>
    <row r="103" s="9" customFormat="1" ht="15" customHeight="1" spans="1:25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6"/>
        <v>0</v>
      </c>
      <c r="L103" s="53"/>
      <c r="M103" s="63"/>
      <c r="N103" s="51"/>
      <c r="O103" s="53">
        <f t="shared" si="5"/>
        <v>0</v>
      </c>
      <c r="P103" s="53"/>
      <c r="Q103" s="63"/>
      <c r="R103" s="162"/>
      <c r="S103" s="7"/>
      <c r="T103" s="7"/>
      <c r="U103" s="7"/>
      <c r="V103" s="7"/>
      <c r="W103" s="7"/>
      <c r="X103" s="7"/>
      <c r="Y103" s="7"/>
    </row>
    <row r="104" s="9" customFormat="1" ht="15.75" customHeight="1" spans="1:25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7</v>
      </c>
      <c r="I104" s="51">
        <v>2</v>
      </c>
      <c r="J104" s="52">
        <v>2</v>
      </c>
      <c r="K104" s="53">
        <f t="shared" si="6"/>
        <v>0</v>
      </c>
      <c r="L104" s="53"/>
      <c r="M104" s="63"/>
      <c r="N104" s="51">
        <v>2</v>
      </c>
      <c r="O104" s="53">
        <f t="shared" si="5"/>
        <v>1416.76</v>
      </c>
      <c r="P104" s="53">
        <v>1416.76</v>
      </c>
      <c r="Q104" s="63"/>
      <c r="R104" s="162"/>
      <c r="S104" s="162"/>
      <c r="T104" s="7"/>
      <c r="U104" s="7"/>
      <c r="V104" s="7"/>
      <c r="W104" s="7"/>
      <c r="X104" s="7"/>
      <c r="Y104" s="7"/>
    </row>
    <row r="105" ht="15" customHeight="1" spans="1:18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6"/>
        <v>0</v>
      </c>
      <c r="L105" s="53"/>
      <c r="M105" s="63"/>
      <c r="N105" s="51"/>
      <c r="O105" s="53">
        <f t="shared" si="5"/>
        <v>0</v>
      </c>
      <c r="P105" s="53"/>
      <c r="Q105" s="63"/>
      <c r="R105" s="162"/>
    </row>
    <row r="106" s="7" customFormat="1" ht="15" customHeight="1" spans="1:18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6"/>
        <v>0</v>
      </c>
      <c r="L106" s="59"/>
      <c r="M106" s="59"/>
      <c r="N106" s="57"/>
      <c r="O106" s="59">
        <f t="shared" si="5"/>
        <v>0</v>
      </c>
      <c r="P106" s="59"/>
      <c r="Q106" s="59"/>
      <c r="R106" s="162"/>
    </row>
    <row r="107" ht="15" customHeight="1" spans="1:18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6"/>
        <v>0</v>
      </c>
      <c r="L107" s="53"/>
      <c r="M107" s="63"/>
      <c r="N107" s="51"/>
      <c r="O107" s="53">
        <f t="shared" si="5"/>
        <v>0</v>
      </c>
      <c r="P107" s="53"/>
      <c r="Q107" s="63"/>
      <c r="R107" s="162"/>
    </row>
    <row r="108" s="7" customFormat="1" ht="15" customHeight="1" spans="1:18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6"/>
        <v>0</v>
      </c>
      <c r="L108" s="59"/>
      <c r="M108" s="59"/>
      <c r="N108" s="57"/>
      <c r="O108" s="59">
        <f t="shared" si="5"/>
        <v>0</v>
      </c>
      <c r="P108" s="59"/>
      <c r="Q108" s="59"/>
      <c r="R108" s="162"/>
    </row>
    <row r="109" ht="15" customHeight="1" spans="1:18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2</v>
      </c>
      <c r="I109" s="51"/>
      <c r="J109" s="52"/>
      <c r="K109" s="53">
        <f t="shared" si="6"/>
        <v>0</v>
      </c>
      <c r="L109" s="53"/>
      <c r="M109" s="63"/>
      <c r="N109" s="51"/>
      <c r="O109" s="53">
        <f t="shared" si="5"/>
        <v>0</v>
      </c>
      <c r="P109" s="53"/>
      <c r="Q109" s="63"/>
      <c r="R109" s="162"/>
    </row>
    <row r="110" s="9" customFormat="1" ht="15" customHeight="1" spans="1:25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8</v>
      </c>
      <c r="I110" s="51">
        <v>4</v>
      </c>
      <c r="J110" s="52">
        <v>4</v>
      </c>
      <c r="K110" s="53">
        <f t="shared" si="6"/>
        <v>0</v>
      </c>
      <c r="L110" s="53"/>
      <c r="M110" s="63"/>
      <c r="N110" s="51">
        <v>5</v>
      </c>
      <c r="O110" s="53">
        <f t="shared" si="5"/>
        <v>13110</v>
      </c>
      <c r="P110" s="53">
        <v>13110</v>
      </c>
      <c r="Q110" s="63"/>
      <c r="R110" s="162"/>
      <c r="S110" s="162"/>
      <c r="T110" s="7"/>
      <c r="U110" s="7"/>
      <c r="V110" s="7"/>
      <c r="W110" s="7"/>
      <c r="X110" s="7"/>
      <c r="Y110" s="7"/>
    </row>
    <row r="111" s="9" customFormat="1" ht="15" customHeight="1" spans="1:25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7</v>
      </c>
      <c r="I111" s="51">
        <v>1</v>
      </c>
      <c r="J111" s="52">
        <v>1</v>
      </c>
      <c r="K111" s="53">
        <f t="shared" si="6"/>
        <v>0</v>
      </c>
      <c r="L111" s="53"/>
      <c r="M111" s="63"/>
      <c r="N111" s="51">
        <v>1</v>
      </c>
      <c r="O111" s="53">
        <f t="shared" si="5"/>
        <v>6286.12</v>
      </c>
      <c r="P111" s="53">
        <v>6286.12</v>
      </c>
      <c r="Q111" s="63"/>
      <c r="R111" s="162"/>
      <c r="S111" s="162"/>
      <c r="T111" s="7"/>
      <c r="U111" s="7"/>
      <c r="V111" s="7"/>
      <c r="W111" s="7"/>
      <c r="X111" s="7"/>
      <c r="Y111" s="7"/>
    </row>
    <row r="112" s="7" customFormat="1" ht="15" customHeight="1" spans="1:18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4</v>
      </c>
      <c r="I112" s="57">
        <v>1</v>
      </c>
      <c r="J112" s="58">
        <v>1</v>
      </c>
      <c r="K112" s="59">
        <f t="shared" si="6"/>
        <v>0</v>
      </c>
      <c r="L112" s="59"/>
      <c r="M112" s="59"/>
      <c r="N112" s="57">
        <v>2</v>
      </c>
      <c r="O112" s="59">
        <f t="shared" si="5"/>
        <v>0</v>
      </c>
      <c r="P112" s="204"/>
      <c r="Q112" s="59"/>
      <c r="R112" s="162"/>
    </row>
    <row r="113" s="7" customFormat="1" ht="15" customHeight="1" spans="1:18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22</v>
      </c>
      <c r="I113" s="57"/>
      <c r="J113" s="58"/>
      <c r="K113" s="59">
        <f t="shared" si="6"/>
        <v>0</v>
      </c>
      <c r="L113" s="59"/>
      <c r="M113" s="59"/>
      <c r="N113" s="57">
        <v>7</v>
      </c>
      <c r="O113" s="59">
        <f t="shared" si="5"/>
        <v>0</v>
      </c>
      <c r="P113" s="208"/>
      <c r="Q113" s="59"/>
      <c r="R113" s="162"/>
    </row>
    <row r="114" ht="15" customHeight="1" spans="1:18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4</v>
      </c>
      <c r="I114" s="51">
        <v>2</v>
      </c>
      <c r="J114" s="52">
        <v>2</v>
      </c>
      <c r="K114" s="53">
        <f t="shared" si="6"/>
        <v>0</v>
      </c>
      <c r="L114" s="53"/>
      <c r="M114" s="63"/>
      <c r="N114" s="51">
        <v>4</v>
      </c>
      <c r="O114" s="53">
        <f t="shared" si="5"/>
        <v>14316.88</v>
      </c>
      <c r="P114" s="63">
        <v>14316.88</v>
      </c>
      <c r="Q114" s="63"/>
      <c r="R114" s="162"/>
    </row>
    <row r="115" s="7" customFormat="1" ht="12.75" customHeight="1" spans="1:18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27</v>
      </c>
      <c r="I115" s="57">
        <v>2</v>
      </c>
      <c r="J115" s="58">
        <v>2</v>
      </c>
      <c r="K115" s="59">
        <f t="shared" si="6"/>
        <v>0</v>
      </c>
      <c r="L115" s="59"/>
      <c r="M115" s="59"/>
      <c r="N115" s="57">
        <v>16</v>
      </c>
      <c r="O115" s="59">
        <f t="shared" si="5"/>
        <v>0</v>
      </c>
      <c r="P115" s="59"/>
      <c r="Q115" s="59"/>
      <c r="R115" s="162"/>
    </row>
    <row r="116" s="7" customFormat="1" ht="15" customHeight="1" spans="1:18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21</v>
      </c>
      <c r="I116" s="57">
        <v>1</v>
      </c>
      <c r="J116" s="58">
        <v>1</v>
      </c>
      <c r="K116" s="59">
        <f t="shared" si="6"/>
        <v>0</v>
      </c>
      <c r="L116" s="59"/>
      <c r="M116" s="59"/>
      <c r="N116" s="57">
        <v>19</v>
      </c>
      <c r="O116" s="59">
        <f t="shared" si="5"/>
        <v>13756.8</v>
      </c>
      <c r="P116" s="95">
        <v>13756.8</v>
      </c>
      <c r="Q116" s="59"/>
      <c r="R116" s="162"/>
    </row>
    <row r="117" s="6" customFormat="1" ht="15" customHeight="1" spans="1:38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6"/>
        <v>0</v>
      </c>
      <c r="L117" s="53"/>
      <c r="M117" s="63"/>
      <c r="N117" s="51"/>
      <c r="O117" s="53">
        <f t="shared" si="5"/>
        <v>0</v>
      </c>
      <c r="P117" s="53"/>
      <c r="Q117" s="63"/>
      <c r="R117" s="162"/>
      <c r="S117" s="7"/>
      <c r="T117" s="7"/>
      <c r="U117" s="7"/>
      <c r="V117" s="7"/>
      <c r="W117" s="7"/>
      <c r="X117" s="7"/>
      <c r="Y117" s="7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="7" customFormat="1" ht="15" customHeight="1" spans="1:18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6</v>
      </c>
      <c r="I118" s="57"/>
      <c r="J118" s="58"/>
      <c r="K118" s="59">
        <f t="shared" si="6"/>
        <v>0</v>
      </c>
      <c r="L118" s="59"/>
      <c r="M118" s="59"/>
      <c r="N118" s="57">
        <v>5</v>
      </c>
      <c r="O118" s="59">
        <f t="shared" si="5"/>
        <v>18555.08</v>
      </c>
      <c r="P118" s="59">
        <v>18555.08</v>
      </c>
      <c r="Q118" s="59"/>
      <c r="R118" s="162"/>
    </row>
    <row r="119" s="7" customFormat="1" ht="15" customHeight="1" spans="1:18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2</v>
      </c>
      <c r="I119" s="57"/>
      <c r="J119" s="58"/>
      <c r="K119" s="59">
        <f t="shared" si="6"/>
        <v>0</v>
      </c>
      <c r="L119" s="59"/>
      <c r="M119" s="59"/>
      <c r="N119" s="57">
        <v>4</v>
      </c>
      <c r="O119" s="59">
        <f t="shared" si="5"/>
        <v>4802.5</v>
      </c>
      <c r="P119" s="59">
        <v>4802.5</v>
      </c>
      <c r="Q119" s="59"/>
      <c r="R119" s="162"/>
    </row>
    <row r="120" ht="15" customHeight="1" spans="1:18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13</v>
      </c>
      <c r="I120" s="51">
        <v>6</v>
      </c>
      <c r="J120" s="52">
        <v>6</v>
      </c>
      <c r="K120" s="53">
        <f t="shared" si="6"/>
        <v>0</v>
      </c>
      <c r="L120" s="53"/>
      <c r="M120" s="63"/>
      <c r="N120" s="51">
        <v>3</v>
      </c>
      <c r="O120" s="53">
        <f t="shared" si="5"/>
        <v>9245.21</v>
      </c>
      <c r="P120" s="53">
        <v>9245.21</v>
      </c>
      <c r="Q120" s="63"/>
      <c r="R120" s="162"/>
    </row>
    <row r="121" s="7" customFormat="1" ht="15" customHeight="1" spans="1:18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/>
      <c r="J121" s="58"/>
      <c r="K121" s="59">
        <f t="shared" si="6"/>
        <v>0</v>
      </c>
      <c r="L121" s="59"/>
      <c r="M121" s="59"/>
      <c r="N121" s="57">
        <v>6</v>
      </c>
      <c r="O121" s="59">
        <f t="shared" si="5"/>
        <v>0</v>
      </c>
      <c r="P121" s="59"/>
      <c r="Q121" s="59"/>
      <c r="R121" s="162"/>
    </row>
    <row r="122" s="7" customFormat="1" ht="15" customHeight="1" spans="1:18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6</v>
      </c>
      <c r="I122" s="57"/>
      <c r="J122" s="58"/>
      <c r="K122" s="59">
        <f t="shared" si="6"/>
        <v>0</v>
      </c>
      <c r="L122" s="59"/>
      <c r="M122" s="59"/>
      <c r="N122" s="57">
        <v>3</v>
      </c>
      <c r="O122" s="59">
        <f t="shared" si="5"/>
        <v>576.3</v>
      </c>
      <c r="P122" s="59">
        <v>576.3</v>
      </c>
      <c r="Q122" s="59"/>
      <c r="R122" s="162"/>
    </row>
    <row r="123" ht="30.75" customHeight="1" spans="1:19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6</v>
      </c>
      <c r="I123" s="51">
        <v>4</v>
      </c>
      <c r="J123" s="52">
        <v>4</v>
      </c>
      <c r="K123" s="53">
        <f t="shared" si="6"/>
        <v>0</v>
      </c>
      <c r="L123" s="53"/>
      <c r="M123" s="63"/>
      <c r="N123" s="51">
        <v>6</v>
      </c>
      <c r="O123" s="53">
        <f t="shared" si="5"/>
        <v>12171.35</v>
      </c>
      <c r="P123" s="53">
        <v>12171.35</v>
      </c>
      <c r="Q123" s="63"/>
      <c r="R123" s="162"/>
      <c r="S123" s="162"/>
    </row>
    <row r="124" s="7" customFormat="1" ht="15" customHeight="1" spans="1:18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6"/>
        <v>0</v>
      </c>
      <c r="L124" s="59"/>
      <c r="M124" s="59"/>
      <c r="N124" s="57"/>
      <c r="O124" s="59">
        <f t="shared" si="5"/>
        <v>0</v>
      </c>
      <c r="P124" s="59"/>
      <c r="Q124" s="59"/>
      <c r="R124" s="162"/>
    </row>
    <row r="125" s="7" customFormat="1" ht="15" customHeight="1" spans="1:18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6"/>
        <v>0</v>
      </c>
      <c r="L125" s="59"/>
      <c r="M125" s="59"/>
      <c r="N125" s="57"/>
      <c r="O125" s="59">
        <f t="shared" si="5"/>
        <v>0</v>
      </c>
      <c r="P125" s="59"/>
      <c r="Q125" s="59"/>
      <c r="R125" s="162"/>
    </row>
    <row r="126" ht="15" customHeight="1" spans="1:18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6"/>
        <v>0</v>
      </c>
      <c r="L126" s="53"/>
      <c r="M126" s="63"/>
      <c r="N126" s="51"/>
      <c r="O126" s="53">
        <f t="shared" si="5"/>
        <v>0</v>
      </c>
      <c r="P126" s="53"/>
      <c r="Q126" s="63"/>
      <c r="R126" s="162"/>
    </row>
    <row r="127" ht="15" customHeight="1" spans="1:19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3</v>
      </c>
      <c r="I127" s="51">
        <v>3</v>
      </c>
      <c r="J127" s="52">
        <v>3</v>
      </c>
      <c r="K127" s="53">
        <f t="shared" si="6"/>
        <v>0</v>
      </c>
      <c r="L127" s="53"/>
      <c r="M127" s="63"/>
      <c r="N127" s="51">
        <v>7</v>
      </c>
      <c r="O127" s="53">
        <f t="shared" si="5"/>
        <v>21364.46</v>
      </c>
      <c r="P127" s="53">
        <v>21364.46</v>
      </c>
      <c r="Q127" s="63"/>
      <c r="R127" s="162"/>
      <c r="S127" s="162"/>
    </row>
    <row r="128" s="7" customFormat="1" ht="15" customHeight="1" spans="1:18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6"/>
        <v>0</v>
      </c>
      <c r="L128" s="59"/>
      <c r="M128" s="59"/>
      <c r="N128" s="57"/>
      <c r="O128" s="59">
        <f t="shared" si="5"/>
        <v>0</v>
      </c>
      <c r="P128" s="59"/>
      <c r="Q128" s="59"/>
      <c r="R128" s="162"/>
    </row>
    <row r="129" s="9" customFormat="1" ht="15" customHeight="1" spans="1:25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21</v>
      </c>
      <c r="I129" s="51">
        <v>10</v>
      </c>
      <c r="J129" s="52">
        <v>10</v>
      </c>
      <c r="K129" s="53">
        <f t="shared" si="6"/>
        <v>0</v>
      </c>
      <c r="L129" s="53"/>
      <c r="M129" s="63"/>
      <c r="N129" s="51">
        <v>4</v>
      </c>
      <c r="O129" s="53">
        <f t="shared" si="5"/>
        <v>2732.04</v>
      </c>
      <c r="P129" s="63">
        <v>2732.04</v>
      </c>
      <c r="Q129" s="63"/>
      <c r="R129" s="162"/>
      <c r="S129" s="7"/>
      <c r="T129" s="7"/>
      <c r="U129" s="7"/>
      <c r="V129" s="7"/>
      <c r="W129" s="7"/>
      <c r="X129" s="7"/>
      <c r="Y129" s="7"/>
    </row>
    <row r="130" s="7" customFormat="1" ht="15" customHeight="1" spans="1:18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6"/>
        <v>0</v>
      </c>
      <c r="L130" s="59"/>
      <c r="M130" s="59"/>
      <c r="N130" s="57"/>
      <c r="O130" s="59">
        <f t="shared" si="5"/>
        <v>0</v>
      </c>
      <c r="P130" s="59"/>
      <c r="Q130" s="59"/>
      <c r="R130" s="162"/>
    </row>
    <row r="131" s="7" customFormat="1" ht="15" customHeight="1" spans="1:18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6</v>
      </c>
      <c r="I131" s="57"/>
      <c r="J131" s="58"/>
      <c r="K131" s="59">
        <f t="shared" si="6"/>
        <v>0</v>
      </c>
      <c r="L131" s="59"/>
      <c r="M131" s="59"/>
      <c r="N131" s="57">
        <v>1</v>
      </c>
      <c r="O131" s="59">
        <f t="shared" si="5"/>
        <v>3866.1</v>
      </c>
      <c r="P131" s="59">
        <v>3866.1</v>
      </c>
      <c r="Q131" s="59"/>
      <c r="R131" s="162"/>
    </row>
    <row r="132" s="9" customFormat="1" ht="15" customHeight="1" spans="1:25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6"/>
        <v>0</v>
      </c>
      <c r="L132" s="53"/>
      <c r="M132" s="63"/>
      <c r="N132" s="51"/>
      <c r="O132" s="53">
        <f t="shared" si="5"/>
        <v>0</v>
      </c>
      <c r="P132" s="53"/>
      <c r="Q132" s="63"/>
      <c r="R132" s="162"/>
      <c r="S132" s="7"/>
      <c r="T132" s="7"/>
      <c r="U132" s="7"/>
      <c r="V132" s="7"/>
      <c r="W132" s="7"/>
      <c r="X132" s="7"/>
      <c r="Y132" s="7"/>
    </row>
    <row r="133" ht="15" customHeight="1" spans="1:18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7</v>
      </c>
      <c r="I133" s="51">
        <v>3</v>
      </c>
      <c r="J133" s="52">
        <v>3</v>
      </c>
      <c r="K133" s="53">
        <f t="shared" si="6"/>
        <v>0</v>
      </c>
      <c r="L133" s="53"/>
      <c r="M133" s="63"/>
      <c r="N133" s="51">
        <v>5</v>
      </c>
      <c r="O133" s="53">
        <f t="shared" si="5"/>
        <v>4906.08</v>
      </c>
      <c r="P133" s="53">
        <v>4906.08</v>
      </c>
      <c r="Q133" s="63"/>
      <c r="R133" s="162"/>
    </row>
    <row r="134" s="7" customFormat="1" ht="15" customHeight="1" spans="1:18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6"/>
        <v>0</v>
      </c>
      <c r="L134" s="59"/>
      <c r="M134" s="59"/>
      <c r="N134" s="57"/>
      <c r="O134" s="59">
        <f t="shared" si="5"/>
        <v>0</v>
      </c>
      <c r="P134" s="59"/>
      <c r="Q134" s="59"/>
      <c r="R134" s="162"/>
    </row>
    <row r="135" s="9" customFormat="1" ht="15" customHeight="1" spans="1:25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7</v>
      </c>
      <c r="I135" s="51">
        <v>3</v>
      </c>
      <c r="J135" s="52">
        <v>3</v>
      </c>
      <c r="K135" s="53">
        <f t="shared" si="6"/>
        <v>0</v>
      </c>
      <c r="L135" s="53"/>
      <c r="M135" s="63"/>
      <c r="N135" s="51">
        <v>6</v>
      </c>
      <c r="O135" s="53">
        <f t="shared" si="5"/>
        <v>0</v>
      </c>
      <c r="P135" s="53"/>
      <c r="Q135" s="63"/>
      <c r="R135" s="162"/>
      <c r="S135" s="7"/>
      <c r="T135" s="7"/>
      <c r="U135" s="7"/>
      <c r="V135" s="7"/>
      <c r="W135" s="7"/>
      <c r="X135" s="7"/>
      <c r="Y135" s="7"/>
    </row>
    <row r="136" s="7" customFormat="1" ht="15" customHeight="1" spans="1:18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6"/>
        <v>0</v>
      </c>
      <c r="L136" s="59"/>
      <c r="M136" s="59"/>
      <c r="N136" s="57"/>
      <c r="O136" s="59">
        <f t="shared" si="5"/>
        <v>0</v>
      </c>
      <c r="P136" s="59"/>
      <c r="Q136" s="59"/>
      <c r="R136" s="162"/>
    </row>
    <row r="137" ht="14.45" customHeight="1" spans="1:18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17</v>
      </c>
      <c r="I137" s="51">
        <v>7</v>
      </c>
      <c r="J137" s="52">
        <v>7</v>
      </c>
      <c r="K137" s="53">
        <f t="shared" si="6"/>
        <v>0</v>
      </c>
      <c r="L137" s="53"/>
      <c r="M137" s="63"/>
      <c r="N137" s="51">
        <v>8</v>
      </c>
      <c r="O137" s="53">
        <f t="shared" si="5"/>
        <v>0</v>
      </c>
      <c r="P137" s="53"/>
      <c r="Q137" s="63"/>
      <c r="R137" s="162"/>
    </row>
    <row r="138" s="7" customFormat="1" ht="14.45" customHeight="1" spans="1:18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6"/>
        <v>0</v>
      </c>
      <c r="L138" s="59"/>
      <c r="M138" s="59"/>
      <c r="N138" s="57"/>
      <c r="O138" s="59">
        <f t="shared" si="5"/>
        <v>0</v>
      </c>
      <c r="P138" s="59"/>
      <c r="Q138" s="59"/>
      <c r="R138" s="162"/>
    </row>
    <row r="139" s="9" customFormat="1" ht="15" customHeight="1" spans="1:25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6</v>
      </c>
      <c r="I139" s="51">
        <v>2</v>
      </c>
      <c r="J139" s="52">
        <v>2</v>
      </c>
      <c r="K139" s="53">
        <f t="shared" si="6"/>
        <v>0</v>
      </c>
      <c r="L139" s="53"/>
      <c r="M139" s="63"/>
      <c r="N139" s="51">
        <v>7</v>
      </c>
      <c r="O139" s="53">
        <f t="shared" si="5"/>
        <v>7401.22</v>
      </c>
      <c r="P139" s="53">
        <v>7401.22</v>
      </c>
      <c r="Q139" s="63"/>
      <c r="R139" s="162"/>
      <c r="S139" s="7"/>
      <c r="T139" s="7"/>
      <c r="U139" s="7"/>
      <c r="V139" s="7"/>
      <c r="W139" s="7"/>
      <c r="X139" s="7"/>
      <c r="Y139" s="7"/>
    </row>
    <row r="140" s="7" customFormat="1" ht="15" customHeight="1" spans="1:18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3</v>
      </c>
      <c r="I140" s="57"/>
      <c r="J140" s="58"/>
      <c r="K140" s="59">
        <f t="shared" si="6"/>
        <v>0</v>
      </c>
      <c r="L140" s="59"/>
      <c r="M140" s="59"/>
      <c r="N140" s="57">
        <v>1</v>
      </c>
      <c r="O140" s="59">
        <f t="shared" si="5"/>
        <v>0</v>
      </c>
      <c r="P140" s="59"/>
      <c r="Q140" s="59"/>
      <c r="R140" s="162"/>
    </row>
    <row r="141" ht="15" customHeight="1" spans="1:18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17</v>
      </c>
      <c r="I141" s="51">
        <v>9</v>
      </c>
      <c r="J141" s="52">
        <v>10</v>
      </c>
      <c r="K141" s="53">
        <f t="shared" si="6"/>
        <v>0</v>
      </c>
      <c r="L141" s="53"/>
      <c r="M141" s="63"/>
      <c r="N141" s="51">
        <v>15</v>
      </c>
      <c r="O141" s="53">
        <f t="shared" ref="O141:O191" si="7">P141+Q141</f>
        <v>0</v>
      </c>
      <c r="P141" s="53"/>
      <c r="Q141" s="63"/>
      <c r="R141" s="162"/>
    </row>
    <row r="142" s="7" customFormat="1" ht="15" customHeight="1" spans="1:18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8</v>
      </c>
      <c r="I142" s="57"/>
      <c r="J142" s="58"/>
      <c r="K142" s="59">
        <f t="shared" si="6"/>
        <v>0</v>
      </c>
      <c r="L142" s="59"/>
      <c r="M142" s="59"/>
      <c r="N142" s="57">
        <v>11</v>
      </c>
      <c r="O142" s="59">
        <f t="shared" si="7"/>
        <v>9537.48</v>
      </c>
      <c r="P142" s="59">
        <v>9537.48</v>
      </c>
      <c r="Q142" s="141"/>
      <c r="R142" s="162"/>
    </row>
    <row r="143" ht="15" customHeight="1" spans="1:19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13</v>
      </c>
      <c r="I143" s="51">
        <v>4</v>
      </c>
      <c r="J143" s="52">
        <v>6</v>
      </c>
      <c r="K143" s="53">
        <f t="shared" si="6"/>
        <v>0</v>
      </c>
      <c r="L143" s="53"/>
      <c r="M143" s="63"/>
      <c r="N143" s="51">
        <v>27</v>
      </c>
      <c r="O143" s="53">
        <f t="shared" si="7"/>
        <v>15234.14</v>
      </c>
      <c r="P143" s="63">
        <v>15234.14</v>
      </c>
      <c r="Q143" s="63"/>
      <c r="R143" s="162"/>
      <c r="S143" s="162"/>
    </row>
    <row r="144" s="7" customFormat="1" ht="15" customHeight="1" spans="1:18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13</v>
      </c>
      <c r="I144" s="57"/>
      <c r="J144" s="58"/>
      <c r="K144" s="59">
        <f t="shared" si="6"/>
        <v>0</v>
      </c>
      <c r="L144" s="59"/>
      <c r="M144" s="59"/>
      <c r="N144" s="57">
        <v>4</v>
      </c>
      <c r="O144" s="59">
        <f t="shared" si="7"/>
        <v>0</v>
      </c>
      <c r="P144" s="59"/>
      <c r="Q144" s="59"/>
      <c r="R144" s="162"/>
    </row>
    <row r="145" ht="28.9" customHeight="1" spans="1:18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6"/>
        <v>0</v>
      </c>
      <c r="L145" s="53"/>
      <c r="M145" s="53"/>
      <c r="N145" s="51"/>
      <c r="O145" s="53">
        <f t="shared" si="7"/>
        <v>0</v>
      </c>
      <c r="P145" s="53"/>
      <c r="Q145" s="63"/>
      <c r="R145" s="162"/>
    </row>
    <row r="146" s="7" customFormat="1" ht="29.25" customHeight="1" spans="1:18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10</v>
      </c>
      <c r="I146" s="57">
        <v>1</v>
      </c>
      <c r="J146" s="64">
        <v>1</v>
      </c>
      <c r="K146" s="59">
        <f t="shared" si="6"/>
        <v>0</v>
      </c>
      <c r="L146" s="59"/>
      <c r="M146" s="59"/>
      <c r="N146" s="57">
        <v>8</v>
      </c>
      <c r="O146" s="59">
        <f t="shared" si="7"/>
        <v>4034.1</v>
      </c>
      <c r="P146" s="59">
        <v>4034.1</v>
      </c>
      <c r="Q146" s="59"/>
      <c r="R146" s="162"/>
    </row>
    <row r="147" ht="26.25" customHeight="1" spans="1:18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7</v>
      </c>
      <c r="I147" s="51"/>
      <c r="J147" s="52"/>
      <c r="K147" s="53">
        <f t="shared" ref="K147:K191" si="8">L147+M147</f>
        <v>0</v>
      </c>
      <c r="L147" s="53"/>
      <c r="M147" s="63"/>
      <c r="N147" s="51">
        <v>7</v>
      </c>
      <c r="O147" s="53">
        <f t="shared" si="7"/>
        <v>9885.55</v>
      </c>
      <c r="P147" s="53">
        <v>9885.55</v>
      </c>
      <c r="Q147" s="63"/>
      <c r="R147" s="162"/>
    </row>
    <row r="148" s="7" customFormat="1" ht="15" customHeight="1" spans="1:18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3</v>
      </c>
      <c r="I148" s="57"/>
      <c r="J148" s="58"/>
      <c r="K148" s="59">
        <f t="shared" si="8"/>
        <v>0</v>
      </c>
      <c r="L148" s="59"/>
      <c r="M148" s="59"/>
      <c r="N148" s="57">
        <v>5</v>
      </c>
      <c r="O148" s="59">
        <f t="shared" si="7"/>
        <v>0</v>
      </c>
      <c r="P148" s="113"/>
      <c r="Q148" s="59"/>
      <c r="R148" s="162"/>
    </row>
    <row r="149" ht="15" customHeight="1" spans="1:18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2</v>
      </c>
      <c r="I149" s="51"/>
      <c r="J149" s="52"/>
      <c r="K149" s="53">
        <f t="shared" si="8"/>
        <v>0</v>
      </c>
      <c r="L149" s="53"/>
      <c r="M149" s="63"/>
      <c r="N149" s="51">
        <v>3</v>
      </c>
      <c r="O149" s="53">
        <f t="shared" si="7"/>
        <v>6895.46</v>
      </c>
      <c r="P149" s="53">
        <v>6895.46</v>
      </c>
      <c r="Q149" s="63"/>
      <c r="R149" s="162"/>
    </row>
    <row r="150" s="9" customFormat="1" ht="15" customHeight="1" spans="1:25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8</v>
      </c>
      <c r="I150" s="51">
        <v>1</v>
      </c>
      <c r="J150" s="52">
        <v>1</v>
      </c>
      <c r="K150" s="53">
        <f t="shared" si="8"/>
        <v>0</v>
      </c>
      <c r="L150" s="53"/>
      <c r="M150" s="63"/>
      <c r="N150" s="51">
        <v>5</v>
      </c>
      <c r="O150" s="53">
        <f t="shared" si="7"/>
        <v>4094.75</v>
      </c>
      <c r="P150" s="53">
        <v>4094.75</v>
      </c>
      <c r="Q150" s="63"/>
      <c r="R150" s="162"/>
      <c r="S150" s="7"/>
      <c r="T150" s="7"/>
      <c r="U150" s="7"/>
      <c r="V150" s="7"/>
      <c r="W150" s="7"/>
      <c r="X150" s="7"/>
      <c r="Y150" s="7"/>
    </row>
    <row r="151" s="7" customFormat="1" ht="15" customHeight="1" spans="1:18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3</v>
      </c>
      <c r="I151" s="57"/>
      <c r="J151" s="58"/>
      <c r="K151" s="59">
        <f t="shared" si="8"/>
        <v>0</v>
      </c>
      <c r="L151" s="59"/>
      <c r="M151" s="59"/>
      <c r="N151" s="57"/>
      <c r="O151" s="59">
        <f t="shared" si="7"/>
        <v>0</v>
      </c>
      <c r="P151" s="59"/>
      <c r="Q151" s="59"/>
      <c r="R151" s="162"/>
    </row>
    <row r="152" ht="15" customHeight="1" spans="1:18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8"/>
        <v>0</v>
      </c>
      <c r="L152" s="53"/>
      <c r="M152" s="63"/>
      <c r="N152" s="51"/>
      <c r="O152" s="53">
        <f t="shared" si="7"/>
        <v>0</v>
      </c>
      <c r="P152" s="53"/>
      <c r="Q152" s="63"/>
      <c r="R152" s="162"/>
    </row>
    <row r="153" s="7" customFormat="1" ht="15.75" customHeight="1" spans="1:18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8"/>
        <v>0</v>
      </c>
      <c r="L153" s="59"/>
      <c r="M153" s="59"/>
      <c r="N153" s="57"/>
      <c r="O153" s="59">
        <f t="shared" si="7"/>
        <v>0</v>
      </c>
      <c r="P153" s="59"/>
      <c r="Q153" s="59"/>
      <c r="R153" s="162"/>
    </row>
    <row r="154" s="7" customFormat="1" ht="15" customHeight="1" spans="1:18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4</v>
      </c>
      <c r="I154" s="57"/>
      <c r="J154" s="58"/>
      <c r="K154" s="59">
        <f t="shared" si="8"/>
        <v>0</v>
      </c>
      <c r="L154" s="59"/>
      <c r="M154" s="59"/>
      <c r="N154" s="57">
        <v>2</v>
      </c>
      <c r="O154" s="59">
        <f t="shared" si="7"/>
        <v>4610.4</v>
      </c>
      <c r="P154" s="59">
        <v>4610.4</v>
      </c>
      <c r="Q154" s="59"/>
      <c r="R154" s="162"/>
    </row>
    <row r="155" ht="15" customHeight="1" spans="1:18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8</v>
      </c>
      <c r="I155" s="51">
        <v>2</v>
      </c>
      <c r="J155" s="52">
        <v>2</v>
      </c>
      <c r="K155" s="53">
        <f t="shared" si="8"/>
        <v>0</v>
      </c>
      <c r="L155" s="53"/>
      <c r="M155" s="63"/>
      <c r="N155" s="51">
        <v>1</v>
      </c>
      <c r="O155" s="53">
        <f t="shared" si="7"/>
        <v>0</v>
      </c>
      <c r="P155" s="53"/>
      <c r="Q155" s="63"/>
      <c r="R155" s="162"/>
    </row>
    <row r="156" s="7" customFormat="1" ht="15" customHeight="1" spans="1:18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8"/>
        <v>0</v>
      </c>
      <c r="L156" s="59"/>
      <c r="M156" s="59"/>
      <c r="N156" s="57"/>
      <c r="O156" s="59">
        <f t="shared" si="7"/>
        <v>0</v>
      </c>
      <c r="P156" s="59"/>
      <c r="Q156" s="59"/>
      <c r="R156" s="162"/>
    </row>
    <row r="157" s="7" customFormat="1" ht="15" customHeight="1" spans="1:18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13</v>
      </c>
      <c r="I157" s="57"/>
      <c r="J157" s="58"/>
      <c r="K157" s="59">
        <f t="shared" si="8"/>
        <v>0</v>
      </c>
      <c r="L157" s="59"/>
      <c r="M157" s="59"/>
      <c r="N157" s="57">
        <v>4</v>
      </c>
      <c r="O157" s="59">
        <f t="shared" si="7"/>
        <v>1921</v>
      </c>
      <c r="P157" s="59">
        <v>1921</v>
      </c>
      <c r="Q157" s="59"/>
      <c r="R157" s="162"/>
    </row>
    <row r="158" ht="15" customHeight="1" spans="1:18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15</v>
      </c>
      <c r="I158" s="51">
        <v>10</v>
      </c>
      <c r="J158" s="52">
        <v>12</v>
      </c>
      <c r="K158" s="53">
        <f t="shared" si="8"/>
        <v>0</v>
      </c>
      <c r="L158" s="53"/>
      <c r="M158" s="63"/>
      <c r="N158" s="51">
        <v>16</v>
      </c>
      <c r="O158" s="53">
        <f t="shared" si="7"/>
        <v>0</v>
      </c>
      <c r="P158" s="53"/>
      <c r="Q158" s="63"/>
      <c r="R158" s="162"/>
    </row>
    <row r="159" s="7" customFormat="1" ht="29.25" customHeight="1" spans="1:18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3</v>
      </c>
      <c r="I159" s="57"/>
      <c r="J159" s="58"/>
      <c r="K159" s="59">
        <f t="shared" si="8"/>
        <v>0</v>
      </c>
      <c r="L159" s="59"/>
      <c r="M159" s="59"/>
      <c r="N159" s="57">
        <v>4</v>
      </c>
      <c r="O159" s="59">
        <f t="shared" si="7"/>
        <v>0</v>
      </c>
      <c r="P159" s="59"/>
      <c r="Q159" s="59"/>
      <c r="R159" s="162"/>
    </row>
    <row r="160" s="7" customFormat="1" ht="15" customHeight="1" spans="1:18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8"/>
        <v>0</v>
      </c>
      <c r="L160" s="59"/>
      <c r="M160" s="59"/>
      <c r="N160" s="57"/>
      <c r="O160" s="59">
        <f t="shared" si="7"/>
        <v>0</v>
      </c>
      <c r="P160" s="59"/>
      <c r="Q160" s="59"/>
      <c r="R160" s="162"/>
    </row>
    <row r="161" ht="15" customHeight="1" spans="1:18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12</v>
      </c>
      <c r="I161" s="51">
        <v>4</v>
      </c>
      <c r="J161" s="52">
        <v>4</v>
      </c>
      <c r="K161" s="53">
        <f t="shared" si="8"/>
        <v>0</v>
      </c>
      <c r="L161" s="53"/>
      <c r="M161" s="63"/>
      <c r="N161" s="51">
        <v>3</v>
      </c>
      <c r="O161" s="53">
        <f t="shared" si="7"/>
        <v>0</v>
      </c>
      <c r="P161" s="53"/>
      <c r="Q161" s="63"/>
      <c r="R161" s="162"/>
    </row>
    <row r="162" ht="15" customHeight="1" spans="1:18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8"/>
        <v>0</v>
      </c>
      <c r="L162" s="59"/>
      <c r="M162" s="59"/>
      <c r="N162" s="57"/>
      <c r="O162" s="59">
        <f t="shared" si="7"/>
        <v>0</v>
      </c>
      <c r="P162" s="59"/>
      <c r="Q162" s="59"/>
      <c r="R162" s="162"/>
    </row>
    <row r="163" ht="15" customHeight="1" spans="1:18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8</v>
      </c>
      <c r="I163" s="57"/>
      <c r="J163" s="58"/>
      <c r="K163" s="59">
        <f t="shared" si="8"/>
        <v>0</v>
      </c>
      <c r="L163" s="59"/>
      <c r="M163" s="59"/>
      <c r="N163" s="57">
        <v>4</v>
      </c>
      <c r="O163" s="59">
        <f t="shared" si="7"/>
        <v>0</v>
      </c>
      <c r="P163" s="59"/>
      <c r="Q163" s="59"/>
      <c r="R163" s="162"/>
    </row>
    <row r="164" ht="15" customHeight="1" spans="1:18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1</v>
      </c>
      <c r="I164" s="57"/>
      <c r="J164" s="58"/>
      <c r="K164" s="59">
        <f t="shared" si="8"/>
        <v>0</v>
      </c>
      <c r="L164" s="59"/>
      <c r="M164" s="59"/>
      <c r="N164" s="57">
        <v>5</v>
      </c>
      <c r="O164" s="59">
        <f t="shared" si="7"/>
        <v>0</v>
      </c>
      <c r="P164" s="59"/>
      <c r="Q164" s="59"/>
      <c r="R164" s="162"/>
    </row>
    <row r="165" ht="15" customHeight="1" spans="1:18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8"/>
        <v>0</v>
      </c>
      <c r="L165" s="53"/>
      <c r="M165" s="63"/>
      <c r="N165" s="51"/>
      <c r="O165" s="53">
        <f t="shared" si="7"/>
        <v>0</v>
      </c>
      <c r="P165" s="53"/>
      <c r="Q165" s="63"/>
      <c r="R165" s="162"/>
    </row>
    <row r="166" ht="15" customHeight="1" spans="1:18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9</v>
      </c>
      <c r="I166" s="51">
        <v>6</v>
      </c>
      <c r="J166" s="52">
        <v>6</v>
      </c>
      <c r="K166" s="53">
        <f t="shared" si="8"/>
        <v>0</v>
      </c>
      <c r="L166" s="53"/>
      <c r="M166" s="63"/>
      <c r="N166" s="51">
        <v>3</v>
      </c>
      <c r="O166" s="53">
        <f t="shared" si="7"/>
        <v>7341.23</v>
      </c>
      <c r="P166" s="53">
        <v>7341.23</v>
      </c>
      <c r="Q166" s="63"/>
      <c r="R166" s="162"/>
    </row>
    <row r="167" ht="15" customHeight="1" spans="1:18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8"/>
        <v>0</v>
      </c>
      <c r="L167" s="53"/>
      <c r="M167" s="63"/>
      <c r="N167" s="51">
        <v>2</v>
      </c>
      <c r="O167" s="53">
        <f t="shared" si="7"/>
        <v>0</v>
      </c>
      <c r="P167" s="53"/>
      <c r="Q167" s="63"/>
      <c r="R167" s="162"/>
    </row>
    <row r="168" ht="24.6" customHeight="1" spans="1:18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8"/>
        <v>0</v>
      </c>
      <c r="L168" s="53"/>
      <c r="M168" s="63"/>
      <c r="N168" s="51">
        <v>6</v>
      </c>
      <c r="O168" s="53">
        <f t="shared" si="7"/>
        <v>0</v>
      </c>
      <c r="P168" s="53"/>
      <c r="Q168" s="63"/>
      <c r="R168" s="162"/>
    </row>
    <row r="169" ht="29.25" customHeight="1" spans="1:18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8"/>
        <v>0</v>
      </c>
      <c r="L169" s="59"/>
      <c r="M169" s="59"/>
      <c r="N169" s="57"/>
      <c r="O169" s="59">
        <f t="shared" si="7"/>
        <v>0</v>
      </c>
      <c r="P169" s="59"/>
      <c r="Q169" s="59"/>
      <c r="R169" s="162"/>
    </row>
    <row r="170" ht="26.25" customHeight="1" spans="1:18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8"/>
        <v>0</v>
      </c>
      <c r="L170" s="114"/>
      <c r="M170" s="74"/>
      <c r="N170" s="51"/>
      <c r="O170" s="53">
        <f t="shared" si="7"/>
        <v>0</v>
      </c>
      <c r="P170" s="114"/>
      <c r="Q170" s="74"/>
      <c r="R170" s="162"/>
    </row>
    <row r="171" ht="15.75" customHeight="1" spans="1:18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8"/>
        <v>0</v>
      </c>
      <c r="L171" s="53"/>
      <c r="M171" s="63"/>
      <c r="N171" s="51"/>
      <c r="O171" s="53">
        <f t="shared" si="7"/>
        <v>0</v>
      </c>
      <c r="P171" s="53"/>
      <c r="Q171" s="63"/>
      <c r="R171" s="162"/>
    </row>
    <row r="172" ht="15" customHeight="1" spans="1:18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8"/>
        <v>0</v>
      </c>
      <c r="L172" s="53"/>
      <c r="M172" s="63"/>
      <c r="N172" s="51"/>
      <c r="O172" s="53">
        <f t="shared" si="7"/>
        <v>0</v>
      </c>
      <c r="P172" s="53"/>
      <c r="Q172" s="63"/>
      <c r="R172" s="162"/>
    </row>
    <row r="173" ht="15" customHeight="1" spans="1:18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8"/>
        <v>0</v>
      </c>
      <c r="L173" s="59"/>
      <c r="M173" s="59"/>
      <c r="N173" s="57"/>
      <c r="O173" s="59">
        <f t="shared" si="7"/>
        <v>0</v>
      </c>
      <c r="P173" s="59"/>
      <c r="Q173" s="59"/>
      <c r="R173" s="162"/>
    </row>
    <row r="174" ht="15" customHeight="1" spans="1:19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2</v>
      </c>
      <c r="J174" s="52">
        <v>2</v>
      </c>
      <c r="K174" s="53">
        <f t="shared" si="8"/>
        <v>0</v>
      </c>
      <c r="L174" s="53"/>
      <c r="M174" s="63"/>
      <c r="N174" s="51">
        <v>7</v>
      </c>
      <c r="O174" s="53">
        <f t="shared" si="7"/>
        <v>8618.65</v>
      </c>
      <c r="P174" s="63">
        <v>8618.65</v>
      </c>
      <c r="Q174" s="63"/>
      <c r="R174" s="162"/>
      <c r="S174" s="162"/>
    </row>
    <row r="175" ht="15" customHeight="1" spans="1:18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8"/>
        <v>0</v>
      </c>
      <c r="L175" s="59"/>
      <c r="M175" s="59"/>
      <c r="N175" s="57">
        <v>9</v>
      </c>
      <c r="O175" s="59">
        <f t="shared" si="7"/>
        <v>2305.2</v>
      </c>
      <c r="P175" s="59">
        <v>2305.2</v>
      </c>
      <c r="Q175" s="59"/>
      <c r="R175" s="162"/>
    </row>
    <row r="176" ht="15" customHeight="1" spans="1:18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2</v>
      </c>
      <c r="I176" s="57"/>
      <c r="J176" s="58"/>
      <c r="K176" s="59">
        <f t="shared" si="8"/>
        <v>0</v>
      </c>
      <c r="L176" s="59"/>
      <c r="M176" s="59"/>
      <c r="N176" s="57">
        <v>3</v>
      </c>
      <c r="O176" s="59">
        <f t="shared" si="7"/>
        <v>0</v>
      </c>
      <c r="P176" s="59"/>
      <c r="Q176" s="59"/>
      <c r="R176" s="162"/>
    </row>
    <row r="177" ht="15" customHeight="1" spans="1:18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7</v>
      </c>
      <c r="I177" s="51">
        <v>3</v>
      </c>
      <c r="J177" s="52">
        <v>3</v>
      </c>
      <c r="K177" s="53">
        <f t="shared" si="8"/>
        <v>0</v>
      </c>
      <c r="L177" s="53"/>
      <c r="M177" s="63"/>
      <c r="N177" s="51">
        <v>3</v>
      </c>
      <c r="O177" s="53">
        <f t="shared" si="7"/>
        <v>896.8</v>
      </c>
      <c r="P177" s="63">
        <v>896.8</v>
      </c>
      <c r="Q177" s="63"/>
      <c r="R177" s="162"/>
    </row>
    <row r="178" s="7" customFormat="1" ht="15" customHeight="1" spans="1:18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8"/>
        <v>0</v>
      </c>
      <c r="L178" s="59"/>
      <c r="M178" s="59"/>
      <c r="N178" s="57"/>
      <c r="O178" s="59">
        <f t="shared" si="7"/>
        <v>0</v>
      </c>
      <c r="P178" s="59"/>
      <c r="Q178" s="59"/>
      <c r="R178" s="162"/>
    </row>
    <row r="179" s="7" customFormat="1" ht="15" customHeight="1" spans="1:18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6</v>
      </c>
      <c r="I179" s="57"/>
      <c r="J179" s="58"/>
      <c r="K179" s="59">
        <f t="shared" si="8"/>
        <v>0</v>
      </c>
      <c r="L179" s="59"/>
      <c r="M179" s="59"/>
      <c r="N179" s="57">
        <v>4</v>
      </c>
      <c r="O179" s="59">
        <f t="shared" si="7"/>
        <v>16496.8</v>
      </c>
      <c r="P179" s="208">
        <v>16496.8</v>
      </c>
      <c r="Q179" s="59"/>
      <c r="R179" s="162"/>
    </row>
    <row r="180" s="7" customFormat="1" ht="15" customHeight="1" spans="1:18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4</v>
      </c>
      <c r="I180" s="57"/>
      <c r="J180" s="58"/>
      <c r="K180" s="59">
        <f t="shared" si="8"/>
        <v>0</v>
      </c>
      <c r="L180" s="59"/>
      <c r="M180" s="59"/>
      <c r="N180" s="57">
        <v>2</v>
      </c>
      <c r="O180" s="59">
        <f t="shared" si="7"/>
        <v>0</v>
      </c>
      <c r="P180" s="59"/>
      <c r="Q180" s="59"/>
      <c r="R180" s="162"/>
    </row>
    <row r="181" s="7" customFormat="1" ht="15" customHeight="1" spans="1:18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8</v>
      </c>
      <c r="I181" s="57"/>
      <c r="J181" s="58"/>
      <c r="K181" s="59">
        <f t="shared" si="8"/>
        <v>0</v>
      </c>
      <c r="L181" s="59"/>
      <c r="M181" s="59"/>
      <c r="N181" s="57">
        <v>3</v>
      </c>
      <c r="O181" s="59">
        <f t="shared" si="7"/>
        <v>3265.7</v>
      </c>
      <c r="P181" s="59">
        <v>3265.7</v>
      </c>
      <c r="Q181" s="59"/>
      <c r="R181" s="162"/>
    </row>
    <row r="182" ht="24.75" customHeight="1" spans="1:18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8"/>
        <v>0</v>
      </c>
      <c r="L182" s="53"/>
      <c r="M182" s="63"/>
      <c r="N182" s="51">
        <v>1</v>
      </c>
      <c r="O182" s="53">
        <f t="shared" si="7"/>
        <v>0</v>
      </c>
      <c r="P182" s="53"/>
      <c r="Q182" s="63"/>
      <c r="R182" s="162"/>
    </row>
    <row r="183" ht="24.75" customHeight="1" spans="1:18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6</v>
      </c>
      <c r="I183" s="51">
        <v>2</v>
      </c>
      <c r="J183" s="52">
        <v>3</v>
      </c>
      <c r="K183" s="53">
        <f t="shared" si="8"/>
        <v>0</v>
      </c>
      <c r="L183" s="53"/>
      <c r="M183" s="63"/>
      <c r="N183" s="51">
        <v>1</v>
      </c>
      <c r="O183" s="53">
        <f t="shared" si="7"/>
        <v>0</v>
      </c>
      <c r="P183" s="53"/>
      <c r="Q183" s="63"/>
      <c r="R183" s="162"/>
    </row>
    <row r="184" s="7" customFormat="1" ht="24.75" customHeight="1" spans="1:18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8"/>
        <v>0</v>
      </c>
      <c r="L184" s="59"/>
      <c r="M184" s="59"/>
      <c r="N184" s="57"/>
      <c r="O184" s="59">
        <f t="shared" si="7"/>
        <v>0</v>
      </c>
      <c r="P184" s="59"/>
      <c r="Q184" s="59"/>
      <c r="R184" s="162"/>
    </row>
    <row r="185" s="9" customFormat="1" ht="38.45" customHeight="1" spans="1:25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8"/>
        <v>0</v>
      </c>
      <c r="L185" s="53"/>
      <c r="M185" s="63"/>
      <c r="N185" s="51"/>
      <c r="O185" s="53">
        <f t="shared" si="7"/>
        <v>0</v>
      </c>
      <c r="P185" s="53"/>
      <c r="Q185" s="63"/>
      <c r="R185" s="162"/>
      <c r="S185" s="7"/>
      <c r="T185" s="7"/>
      <c r="U185" s="7"/>
      <c r="V185" s="7"/>
      <c r="W185" s="7"/>
      <c r="X185" s="7"/>
      <c r="Y185" s="7"/>
    </row>
    <row r="186" s="9" customFormat="1" ht="38.45" customHeight="1" spans="1:25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8"/>
        <v>0</v>
      </c>
      <c r="L186" s="53"/>
      <c r="M186" s="63"/>
      <c r="N186" s="51"/>
      <c r="O186" s="53">
        <f t="shared" si="7"/>
        <v>0</v>
      </c>
      <c r="P186" s="53"/>
      <c r="Q186" s="63"/>
      <c r="R186" s="162"/>
      <c r="S186" s="7"/>
      <c r="T186" s="7"/>
      <c r="U186" s="7"/>
      <c r="V186" s="7"/>
      <c r="W186" s="7"/>
      <c r="X186" s="7"/>
      <c r="Y186" s="7"/>
    </row>
    <row r="187" s="7" customFormat="1" ht="15.75" customHeight="1" spans="1:18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6</v>
      </c>
      <c r="I187" s="57"/>
      <c r="J187" s="58"/>
      <c r="K187" s="59">
        <f t="shared" si="8"/>
        <v>0</v>
      </c>
      <c r="L187" s="59"/>
      <c r="M187" s="59"/>
      <c r="N187" s="57">
        <v>2</v>
      </c>
      <c r="O187" s="59">
        <f t="shared" si="7"/>
        <v>0</v>
      </c>
      <c r="P187" s="59"/>
      <c r="Q187" s="59"/>
      <c r="R187" s="162"/>
    </row>
    <row r="188" s="7" customFormat="1" ht="15.75" customHeight="1" spans="1:18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3</v>
      </c>
      <c r="I188" s="57"/>
      <c r="J188" s="58"/>
      <c r="K188" s="59">
        <f t="shared" si="8"/>
        <v>0</v>
      </c>
      <c r="L188" s="59"/>
      <c r="M188" s="59"/>
      <c r="N188" s="57"/>
      <c r="O188" s="59">
        <f t="shared" si="7"/>
        <v>0</v>
      </c>
      <c r="P188" s="59"/>
      <c r="Q188" s="59"/>
      <c r="R188" s="162"/>
    </row>
    <row r="189" ht="16.5" customHeight="1" spans="1:18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14</v>
      </c>
      <c r="I189" s="51">
        <v>9</v>
      </c>
      <c r="J189" s="52">
        <v>9</v>
      </c>
      <c r="K189" s="53">
        <f t="shared" si="8"/>
        <v>0</v>
      </c>
      <c r="L189" s="53"/>
      <c r="M189" s="63"/>
      <c r="N189" s="51">
        <v>5</v>
      </c>
      <c r="O189" s="53">
        <f t="shared" si="7"/>
        <v>5204.76</v>
      </c>
      <c r="P189" s="53">
        <v>5204.76</v>
      </c>
      <c r="Q189" s="63"/>
      <c r="R189" s="162"/>
    </row>
    <row r="190" s="7" customFormat="1" ht="16.5" customHeight="1" spans="1:18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12</v>
      </c>
      <c r="I190" s="57">
        <v>1</v>
      </c>
      <c r="J190" s="58">
        <v>1</v>
      </c>
      <c r="K190" s="59">
        <f t="shared" si="8"/>
        <v>0</v>
      </c>
      <c r="L190" s="59"/>
      <c r="M190" s="59"/>
      <c r="N190" s="57">
        <v>5</v>
      </c>
      <c r="O190" s="59">
        <f t="shared" si="7"/>
        <v>3649.9</v>
      </c>
      <c r="P190" s="59">
        <v>3649.9</v>
      </c>
      <c r="Q190" s="59"/>
      <c r="R190" s="162"/>
    </row>
    <row r="191" s="9" customFormat="1" ht="16.5" customHeight="1" spans="1:25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23</v>
      </c>
      <c r="I191" s="51">
        <v>13</v>
      </c>
      <c r="J191" s="52">
        <v>13</v>
      </c>
      <c r="K191" s="53">
        <f t="shared" si="8"/>
        <v>0</v>
      </c>
      <c r="L191" s="53"/>
      <c r="M191" s="63"/>
      <c r="N191" s="51">
        <v>13</v>
      </c>
      <c r="O191" s="53">
        <f t="shared" si="7"/>
        <v>26167.79</v>
      </c>
      <c r="P191" s="53">
        <v>26167.79</v>
      </c>
      <c r="Q191" s="63"/>
      <c r="R191" s="162"/>
      <c r="S191" s="162"/>
      <c r="T191" s="7"/>
      <c r="U191" s="7"/>
      <c r="V191" s="7"/>
      <c r="W191" s="7"/>
      <c r="X191" s="7"/>
      <c r="Y191" s="7"/>
    </row>
    <row r="192" s="9" customFormat="1" ht="16.5" customHeight="1" spans="1:25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3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162"/>
      <c r="S192" s="162"/>
      <c r="T192" s="7"/>
      <c r="U192" s="7"/>
      <c r="V192" s="7"/>
      <c r="W192" s="7"/>
      <c r="X192" s="7"/>
      <c r="Y192" s="7"/>
    </row>
    <row r="193" s="9" customFormat="1" ht="16.5" customHeight="1" spans="1:25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9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162"/>
      <c r="S193" s="7"/>
      <c r="T193" s="7"/>
      <c r="U193" s="7"/>
      <c r="V193" s="7"/>
      <c r="W193" s="7"/>
      <c r="X193" s="7"/>
      <c r="Y193" s="7"/>
    </row>
    <row r="194" ht="23.45" customHeight="1" spans="1:19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18</v>
      </c>
      <c r="I194" s="51">
        <v>12</v>
      </c>
      <c r="J194" s="52">
        <v>12</v>
      </c>
      <c r="K194" s="53">
        <f t="shared" ref="K194:K220" si="9">L194+M194</f>
        <v>0</v>
      </c>
      <c r="L194" s="53"/>
      <c r="M194" s="63"/>
      <c r="N194" s="51">
        <v>6</v>
      </c>
      <c r="O194" s="53">
        <f t="shared" ref="O194:O220" si="10">P194+Q194</f>
        <v>33817.22</v>
      </c>
      <c r="P194" s="63">
        <v>33817.22</v>
      </c>
      <c r="Q194" s="63"/>
      <c r="R194" s="162"/>
      <c r="S194" s="162"/>
    </row>
    <row r="195" s="7" customFormat="1" ht="27" customHeight="1" spans="1:18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21</v>
      </c>
      <c r="I195" s="57">
        <v>9</v>
      </c>
      <c r="J195" s="64">
        <v>9</v>
      </c>
      <c r="K195" s="59">
        <f t="shared" si="9"/>
        <v>0</v>
      </c>
      <c r="L195" s="59"/>
      <c r="M195" s="59"/>
      <c r="N195" s="57">
        <v>14</v>
      </c>
      <c r="O195" s="59">
        <f t="shared" si="10"/>
        <v>18199.23</v>
      </c>
      <c r="P195" s="59">
        <v>18199.23</v>
      </c>
      <c r="Q195" s="59"/>
      <c r="R195" s="162"/>
    </row>
    <row r="196" ht="27.75" customHeight="1" spans="1:18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9"/>
        <v>0</v>
      </c>
      <c r="L196" s="53"/>
      <c r="M196" s="63"/>
      <c r="N196" s="51">
        <v>1</v>
      </c>
      <c r="O196" s="53">
        <f t="shared" si="10"/>
        <v>0</v>
      </c>
      <c r="P196" s="53"/>
      <c r="Q196" s="63"/>
      <c r="R196" s="162"/>
    </row>
    <row r="197" s="7" customFormat="1" ht="16.5" customHeight="1" spans="1:18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9"/>
        <v>0</v>
      </c>
      <c r="L197" s="59"/>
      <c r="M197" s="59"/>
      <c r="N197" s="57"/>
      <c r="O197" s="59">
        <f t="shared" si="10"/>
        <v>0</v>
      </c>
      <c r="P197" s="59"/>
      <c r="Q197" s="59"/>
      <c r="R197" s="162"/>
    </row>
    <row r="198" s="7" customFormat="1" ht="16.5" customHeight="1" spans="1:18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13</v>
      </c>
      <c r="I198" s="57">
        <v>3</v>
      </c>
      <c r="J198" s="58">
        <v>3</v>
      </c>
      <c r="K198" s="59">
        <f t="shared" si="9"/>
        <v>0</v>
      </c>
      <c r="L198" s="59"/>
      <c r="M198" s="59"/>
      <c r="N198" s="57">
        <v>3</v>
      </c>
      <c r="O198" s="59">
        <f t="shared" si="10"/>
        <v>576.3</v>
      </c>
      <c r="P198" s="59">
        <v>576.3</v>
      </c>
      <c r="Q198" s="59"/>
      <c r="R198" s="162"/>
    </row>
    <row r="199" ht="16.5" customHeight="1" spans="1:18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9"/>
        <v>0</v>
      </c>
      <c r="L199" s="53"/>
      <c r="M199" s="63"/>
      <c r="N199" s="51"/>
      <c r="O199" s="53">
        <f t="shared" si="10"/>
        <v>11555.7</v>
      </c>
      <c r="P199" s="53">
        <v>11555.7</v>
      </c>
      <c r="Q199" s="63"/>
      <c r="R199" s="162"/>
    </row>
    <row r="200" s="7" customFormat="1" ht="18.75" customHeight="1" spans="1:18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14</v>
      </c>
      <c r="I200" s="57">
        <v>1</v>
      </c>
      <c r="J200" s="58">
        <v>1</v>
      </c>
      <c r="K200" s="59">
        <f t="shared" si="9"/>
        <v>0</v>
      </c>
      <c r="L200" s="59"/>
      <c r="M200" s="59"/>
      <c r="N200" s="57">
        <v>6</v>
      </c>
      <c r="O200" s="59">
        <f t="shared" si="10"/>
        <v>4307.36</v>
      </c>
      <c r="P200" s="59">
        <v>4307.36</v>
      </c>
      <c r="Q200" s="59"/>
      <c r="R200" s="162"/>
    </row>
    <row r="201" ht="20.25" customHeight="1" spans="1:18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6</v>
      </c>
      <c r="I201" s="51">
        <v>3</v>
      </c>
      <c r="J201" s="52">
        <v>3</v>
      </c>
      <c r="K201" s="53">
        <f t="shared" si="9"/>
        <v>0</v>
      </c>
      <c r="L201" s="53"/>
      <c r="M201" s="63"/>
      <c r="N201" s="51">
        <v>3</v>
      </c>
      <c r="O201" s="53">
        <f t="shared" si="10"/>
        <v>0</v>
      </c>
      <c r="P201" s="53"/>
      <c r="Q201" s="63"/>
      <c r="R201" s="162"/>
    </row>
    <row r="202" s="7" customFormat="1" ht="16.9" customHeight="1" spans="1:18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4</v>
      </c>
      <c r="I202" s="57"/>
      <c r="J202" s="58"/>
      <c r="K202" s="59">
        <f t="shared" si="9"/>
        <v>0</v>
      </c>
      <c r="L202" s="59"/>
      <c r="M202" s="59"/>
      <c r="N202" s="57">
        <v>3</v>
      </c>
      <c r="O202" s="59">
        <f t="shared" si="10"/>
        <v>0</v>
      </c>
      <c r="P202" s="59"/>
      <c r="Q202" s="59"/>
      <c r="R202" s="162"/>
    </row>
    <row r="203" ht="16.9" customHeight="1" spans="1:19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13</v>
      </c>
      <c r="I203" s="51">
        <v>8</v>
      </c>
      <c r="J203" s="52">
        <v>8</v>
      </c>
      <c r="K203" s="53">
        <f t="shared" si="9"/>
        <v>0</v>
      </c>
      <c r="L203" s="53"/>
      <c r="M203" s="63"/>
      <c r="N203" s="51">
        <v>1</v>
      </c>
      <c r="O203" s="53">
        <f t="shared" si="10"/>
        <v>12052.37</v>
      </c>
      <c r="P203" s="63">
        <v>12052.37</v>
      </c>
      <c r="Q203" s="63"/>
      <c r="R203" s="162"/>
      <c r="S203" s="162"/>
    </row>
    <row r="204" s="7" customFormat="1" ht="16.9" customHeight="1" spans="1:18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8</v>
      </c>
      <c r="I204" s="57"/>
      <c r="J204" s="58"/>
      <c r="K204" s="59">
        <f t="shared" si="9"/>
        <v>0</v>
      </c>
      <c r="L204" s="59"/>
      <c r="M204" s="59"/>
      <c r="N204" s="57">
        <v>1</v>
      </c>
      <c r="O204" s="59">
        <f t="shared" si="10"/>
        <v>0</v>
      </c>
      <c r="P204" s="59"/>
      <c r="Q204" s="59"/>
      <c r="R204" s="162"/>
    </row>
    <row r="205" s="7" customFormat="1" ht="16.9" customHeight="1" spans="1:18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9"/>
        <v>0</v>
      </c>
      <c r="L205" s="59"/>
      <c r="M205" s="59"/>
      <c r="N205" s="57"/>
      <c r="O205" s="59">
        <f t="shared" si="10"/>
        <v>0</v>
      </c>
      <c r="P205" s="59"/>
      <c r="Q205" s="59"/>
      <c r="R205" s="162"/>
    </row>
    <row r="206" ht="24.6" customHeight="1" spans="1:18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9"/>
        <v>0</v>
      </c>
      <c r="L206" s="53"/>
      <c r="M206" s="63"/>
      <c r="N206" s="51"/>
      <c r="O206" s="53">
        <f t="shared" si="10"/>
        <v>0</v>
      </c>
      <c r="P206" s="53"/>
      <c r="Q206" s="63"/>
      <c r="R206" s="162"/>
    </row>
    <row r="207" s="7" customFormat="1" ht="32.25" customHeight="1" spans="1:18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2</v>
      </c>
      <c r="I207" s="57"/>
      <c r="J207" s="64"/>
      <c r="K207" s="59">
        <f t="shared" si="9"/>
        <v>0</v>
      </c>
      <c r="L207" s="59"/>
      <c r="M207" s="59"/>
      <c r="N207" s="57"/>
      <c r="O207" s="59">
        <f t="shared" si="10"/>
        <v>0</v>
      </c>
      <c r="P207" s="59"/>
      <c r="Q207" s="59"/>
      <c r="R207" s="162"/>
    </row>
    <row r="208" ht="34.9" customHeight="1" spans="1:18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13</v>
      </c>
      <c r="I208" s="51">
        <v>11</v>
      </c>
      <c r="J208" s="65">
        <v>11</v>
      </c>
      <c r="K208" s="53">
        <f t="shared" si="9"/>
        <v>0</v>
      </c>
      <c r="L208" s="53"/>
      <c r="M208" s="63"/>
      <c r="N208" s="51">
        <v>5</v>
      </c>
      <c r="O208" s="53">
        <f t="shared" si="10"/>
        <v>12250.57</v>
      </c>
      <c r="P208" s="53">
        <v>12250.57</v>
      </c>
      <c r="Q208" s="63"/>
      <c r="R208" s="162"/>
    </row>
    <row r="209" ht="34.9" customHeight="1" spans="1:18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2</v>
      </c>
      <c r="I209" s="51"/>
      <c r="J209" s="65"/>
      <c r="K209" s="53">
        <f t="shared" si="9"/>
        <v>0</v>
      </c>
      <c r="L209" s="53"/>
      <c r="M209" s="63"/>
      <c r="N209" s="51"/>
      <c r="O209" s="53">
        <f t="shared" si="10"/>
        <v>0</v>
      </c>
      <c r="P209" s="53"/>
      <c r="Q209" s="63"/>
      <c r="R209" s="162"/>
    </row>
    <row r="210" s="7" customFormat="1" ht="34.9" customHeight="1" spans="1:18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/>
      <c r="I210" s="57"/>
      <c r="J210" s="64"/>
      <c r="K210" s="59">
        <f t="shared" si="9"/>
        <v>0</v>
      </c>
      <c r="L210" s="59"/>
      <c r="M210" s="59"/>
      <c r="N210" s="57"/>
      <c r="O210" s="59">
        <f t="shared" si="10"/>
        <v>0</v>
      </c>
      <c r="P210" s="59"/>
      <c r="Q210" s="59"/>
      <c r="R210" s="162"/>
    </row>
    <row r="211" ht="28.5" customHeight="1" spans="1:38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9"/>
        <v>0</v>
      </c>
      <c r="L211" s="53"/>
      <c r="M211" s="63"/>
      <c r="N211" s="51"/>
      <c r="O211" s="53">
        <f t="shared" si="10"/>
        <v>0</v>
      </c>
      <c r="P211" s="53"/>
      <c r="Q211" s="63"/>
      <c r="AL211" s="12"/>
    </row>
    <row r="212" ht="19.5" customHeight="1" spans="1:38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8</v>
      </c>
      <c r="I212" s="51">
        <v>2</v>
      </c>
      <c r="J212" s="65">
        <v>2</v>
      </c>
      <c r="K212" s="53">
        <f t="shared" si="9"/>
        <v>0</v>
      </c>
      <c r="L212" s="53"/>
      <c r="M212" s="63"/>
      <c r="N212" s="51">
        <v>7</v>
      </c>
      <c r="O212" s="53">
        <f t="shared" si="10"/>
        <v>3252.38</v>
      </c>
      <c r="P212" s="63">
        <v>3252.38</v>
      </c>
      <c r="Q212" s="63"/>
      <c r="AL212" s="12"/>
    </row>
    <row r="213" s="7" customFormat="1" ht="30.6" customHeight="1" spans="1:17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9"/>
        <v>0</v>
      </c>
      <c r="L213" s="59"/>
      <c r="M213" s="59"/>
      <c r="N213" s="57"/>
      <c r="O213" s="59">
        <f t="shared" si="10"/>
        <v>0</v>
      </c>
      <c r="P213" s="59"/>
      <c r="Q213" s="59"/>
    </row>
    <row r="214" s="7" customFormat="1" ht="27" customHeight="1" spans="1:17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9"/>
        <v>0</v>
      </c>
      <c r="L214" s="59"/>
      <c r="M214" s="59"/>
      <c r="N214" s="57"/>
      <c r="O214" s="59">
        <f t="shared" si="10"/>
        <v>0</v>
      </c>
      <c r="P214" s="59"/>
      <c r="Q214" s="59"/>
    </row>
    <row r="215" s="7" customFormat="1" ht="27" customHeight="1" spans="1:17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7</v>
      </c>
      <c r="I215" s="145">
        <v>3</v>
      </c>
      <c r="J215" s="146">
        <v>3</v>
      </c>
      <c r="K215" s="53">
        <f t="shared" si="9"/>
        <v>0</v>
      </c>
      <c r="L215" s="114"/>
      <c r="M215" s="114"/>
      <c r="N215" s="145">
        <v>1</v>
      </c>
      <c r="O215" s="53">
        <f t="shared" si="10"/>
        <v>0</v>
      </c>
      <c r="P215" s="114"/>
      <c r="Q215" s="114"/>
    </row>
    <row r="216" s="7" customFormat="1" ht="27" customHeight="1" spans="1:17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9"/>
        <v>0</v>
      </c>
      <c r="L216" s="150"/>
      <c r="M216" s="150"/>
      <c r="N216" s="148"/>
      <c r="O216" s="93">
        <f t="shared" si="10"/>
        <v>0</v>
      </c>
      <c r="P216" s="150"/>
      <c r="Q216" s="150"/>
    </row>
    <row r="217" s="7" customFormat="1" ht="27" customHeight="1" spans="1:17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13</v>
      </c>
      <c r="I217" s="151">
        <v>1</v>
      </c>
      <c r="J217" s="205"/>
      <c r="K217" s="59">
        <f t="shared" si="9"/>
        <v>0</v>
      </c>
      <c r="L217" s="153"/>
      <c r="M217" s="153"/>
      <c r="N217" s="151">
        <v>4</v>
      </c>
      <c r="O217" s="93">
        <f t="shared" si="10"/>
        <v>1921</v>
      </c>
      <c r="P217" s="153"/>
      <c r="Q217" s="153">
        <v>1921</v>
      </c>
    </row>
    <row r="218" s="8" customFormat="1" ht="27" customHeight="1" spans="1:43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9</v>
      </c>
      <c r="I218" s="145">
        <v>2</v>
      </c>
      <c r="J218" s="154">
        <v>2</v>
      </c>
      <c r="K218" s="53">
        <f t="shared" si="9"/>
        <v>0</v>
      </c>
      <c r="L218" s="114"/>
      <c r="M218" s="74"/>
      <c r="N218" s="145">
        <v>1</v>
      </c>
      <c r="O218" s="53">
        <f t="shared" si="10"/>
        <v>0</v>
      </c>
      <c r="P218" s="114"/>
      <c r="Q218" s="74"/>
      <c r="R218" s="7"/>
      <c r="S218" s="7"/>
      <c r="T218" s="7"/>
      <c r="U218" s="7"/>
      <c r="V218" s="7"/>
      <c r="W218" s="7"/>
      <c r="X218" s="7"/>
      <c r="Y218" s="7"/>
      <c r="AL218" s="12"/>
      <c r="AM218" s="12"/>
      <c r="AN218" s="12"/>
      <c r="AO218" s="12"/>
      <c r="AP218" s="12"/>
      <c r="AQ218" s="12"/>
    </row>
    <row r="219" s="7" customFormat="1" ht="27" customHeight="1" spans="1:17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9"/>
        <v>0</v>
      </c>
      <c r="L219" s="59"/>
      <c r="M219" s="59"/>
      <c r="N219" s="57"/>
      <c r="O219" s="59">
        <f t="shared" si="10"/>
        <v>0</v>
      </c>
      <c r="P219" s="59"/>
      <c r="Q219" s="59"/>
    </row>
    <row r="220" s="7" customFormat="1" ht="18.75" customHeight="1" spans="1:18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12</v>
      </c>
      <c r="I220" s="155">
        <v>1</v>
      </c>
      <c r="J220" s="156"/>
      <c r="K220" s="59">
        <f t="shared" si="9"/>
        <v>0</v>
      </c>
      <c r="L220" s="157"/>
      <c r="M220" s="157"/>
      <c r="N220" s="155"/>
      <c r="O220" s="59">
        <f t="shared" si="10"/>
        <v>0</v>
      </c>
      <c r="P220" s="157"/>
      <c r="Q220" s="157"/>
      <c r="R220" s="162"/>
    </row>
    <row r="221" s="8" customFormat="1" ht="16.5" customHeight="1" spans="1:44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1">SUM(H10:H220)</f>
        <v>1111</v>
      </c>
      <c r="I221" s="138">
        <f t="shared" si="11"/>
        <v>340</v>
      </c>
      <c r="J221" s="138">
        <f t="shared" si="11"/>
        <v>350</v>
      </c>
      <c r="K221" s="158">
        <f t="shared" si="11"/>
        <v>0</v>
      </c>
      <c r="L221" s="158">
        <f t="shared" si="11"/>
        <v>0</v>
      </c>
      <c r="M221" s="138">
        <f t="shared" si="11"/>
        <v>0</v>
      </c>
      <c r="N221" s="138">
        <f t="shared" si="11"/>
        <v>712</v>
      </c>
      <c r="O221" s="158">
        <f t="shared" si="11"/>
        <v>857978.14</v>
      </c>
      <c r="P221" s="158">
        <f t="shared" si="11"/>
        <v>854136.14</v>
      </c>
      <c r="Q221" s="158">
        <f t="shared" si="11"/>
        <v>3842</v>
      </c>
      <c r="R221" s="187"/>
      <c r="S221" s="167"/>
      <c r="T221" s="7"/>
      <c r="U221" s="7"/>
      <c r="V221" s="7"/>
      <c r="W221" s="7"/>
      <c r="X221" s="7"/>
      <c r="Y221" s="7"/>
      <c r="AM221" s="12"/>
      <c r="AN221" s="12"/>
      <c r="AO221" s="12"/>
      <c r="AP221" s="12"/>
      <c r="AQ221" s="12"/>
      <c r="AR221" s="12"/>
    </row>
    <row r="222" s="8" customFormat="1" ht="15" customHeight="1" spans="1:44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162"/>
      <c r="S222" s="7"/>
      <c r="T222" s="7"/>
      <c r="U222" s="7"/>
      <c r="V222" s="7"/>
      <c r="W222" s="7"/>
      <c r="X222" s="7"/>
      <c r="Y222" s="7"/>
      <c r="AM222" s="12"/>
      <c r="AN222" s="12"/>
      <c r="AO222" s="12"/>
      <c r="AP222" s="12"/>
      <c r="AQ222" s="12"/>
      <c r="AR222" s="12"/>
    </row>
    <row r="223" s="8" customFormat="1" spans="1:44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1"/>
      <c r="N223" s="12"/>
      <c r="O223" s="12"/>
      <c r="P223" s="12"/>
      <c r="Q223" s="11"/>
      <c r="R223" s="162"/>
      <c r="S223" s="7"/>
      <c r="T223" s="7"/>
      <c r="U223" s="7"/>
      <c r="V223" s="7"/>
      <c r="W223" s="7"/>
      <c r="X223" s="7"/>
      <c r="Y223" s="7"/>
      <c r="AM223" s="12"/>
      <c r="AN223" s="12"/>
      <c r="AO223" s="12"/>
      <c r="AP223" s="12"/>
      <c r="AQ223" s="12"/>
      <c r="AR223" s="12"/>
    </row>
    <row r="224" s="8" customFormat="1" hidden="1" spans="1:44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0</v>
      </c>
      <c r="L224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0</v>
      </c>
      <c r="M224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63"/>
      <c r="O224" s="163">
        <f>O10+O12+O14+O16+O18+O19+O20+O23+O30+O31+O33+O36+O38+O40+O42+O44+O46+O48+O50+O52+O54+O56+O57+O61+O62+O63+O64+O65+O67+O69+O70+O73+O75+O77+O79+O85+O87+O89+O91+O93+O95+O100+O103+O104+O105+O107+O109+O110+O111+O114++O117+O120+O123+O126+O127+O129+O132+O133+O135+O137+O139+O141+O143+O145+O147+O149+O150+O152+O155+O158+O161+O165+O166+O167+O168+O170+O171+O172+O174+O177+O182+O183+O185+O186+O189+O191+O194+O196+O199+O201+O203+O206+O208+O211+O212+O215+O218</f>
        <v>632233.72</v>
      </c>
      <c r="P224" s="163">
        <f>P10+P12+P14+P16+P18+P19+P20+P23+P30+P31+P33+P36+P38+P40+P42+P44+P46+P48+P50+P52+P54+P56+P57+P61+P62+P63+P64+P65+P67+P69+P70+P73+P75+P77+P79+P85+P87+P89+P91+P93+P95+P100+P103+P104+P105+P107+P109+P110+P111+P114++P117+P120+P123+P126+P127+P129+P132+P133+P135+P137+P139+P141+P143+P145+P147+P149+P150+P152+P155+P158+P161+P165+P166+P167+P168+P170+P171+P172+P174+P177+P182+P183+P185+P186+P189+P191+P194+P196+P199+P201+P203+P206+P208+P211+P212+P215+P218</f>
        <v>632233.72</v>
      </c>
      <c r="Q224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194+Q196+Q199+Q201+Q203+Q206+Q208+Q211+Q212+Q215+Q218</f>
        <v>0</v>
      </c>
      <c r="R224" s="7"/>
      <c r="S224" s="7"/>
      <c r="T224" s="7"/>
      <c r="U224" s="7"/>
      <c r="V224" s="7"/>
      <c r="W224" s="7"/>
      <c r="X224" s="7"/>
      <c r="Y224" s="7"/>
      <c r="AM224" s="12"/>
      <c r="AN224" s="12"/>
      <c r="AO224" s="12"/>
      <c r="AP224" s="12"/>
      <c r="AQ224" s="12"/>
      <c r="AR224" s="12"/>
    </row>
    <row r="225" s="8" customFormat="1" hidden="1" spans="1:44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1"/>
      <c r="N225" s="163"/>
      <c r="O225" s="163"/>
      <c r="P225" s="12"/>
      <c r="Q225" s="11"/>
      <c r="R225" s="7"/>
      <c r="S225" s="7"/>
      <c r="T225" s="7"/>
      <c r="U225" s="7"/>
      <c r="V225" s="7"/>
      <c r="W225" s="7"/>
      <c r="X225" s="7"/>
      <c r="Y225" s="7"/>
      <c r="AM225" s="12"/>
      <c r="AN225" s="12"/>
      <c r="AO225" s="12"/>
      <c r="AP225" s="12"/>
      <c r="AQ225" s="12"/>
      <c r="AR225" s="12"/>
    </row>
    <row r="226" s="8" customFormat="1" hidden="1" spans="1:44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/>
      <c r="M226" s="163"/>
      <c r="N226" s="163"/>
      <c r="O226" s="163"/>
      <c r="P226" s="163"/>
      <c r="Q226" s="203"/>
      <c r="R226" s="7"/>
      <c r="S226" s="162"/>
      <c r="T226" s="7"/>
      <c r="U226" s="7"/>
      <c r="V226" s="7"/>
      <c r="W226" s="7"/>
      <c r="X226" s="7"/>
      <c r="Y226" s="7"/>
      <c r="AM226" s="12"/>
      <c r="AN226" s="12"/>
      <c r="AO226" s="12"/>
      <c r="AP226" s="12"/>
      <c r="AQ226" s="12"/>
      <c r="AR226" s="12"/>
    </row>
    <row r="227" s="8" customFormat="1" hidden="1" spans="1:44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>
        <f>M224+Q224</f>
        <v>0</v>
      </c>
      <c r="N227" s="163">
        <v>1694872.64</v>
      </c>
      <c r="O227" s="163">
        <f>M227-N227</f>
        <v>-1694872.64</v>
      </c>
      <c r="P227" s="163"/>
      <c r="Q227" s="203"/>
      <c r="R227" s="7"/>
      <c r="S227" s="7"/>
      <c r="T227" s="7"/>
      <c r="U227" s="7"/>
      <c r="V227" s="7"/>
      <c r="W227" s="7"/>
      <c r="X227" s="7"/>
      <c r="Y227" s="7"/>
      <c r="AM227" s="12"/>
      <c r="AN227" s="12"/>
      <c r="AO227" s="12"/>
      <c r="AP227" s="12"/>
      <c r="AQ227" s="12"/>
      <c r="AR227" s="12"/>
    </row>
    <row r="228" s="8" customFormat="1" hidden="1" spans="1:44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63">
        <f>K224+O224</f>
        <v>632233.72</v>
      </c>
      <c r="M228" s="163"/>
      <c r="N228" s="163"/>
      <c r="O228" s="163"/>
      <c r="P228" s="163"/>
      <c r="Q228" s="203"/>
      <c r="R228" s="7"/>
      <c r="S228" s="7"/>
      <c r="T228" s="7"/>
      <c r="U228" s="7"/>
      <c r="V228" s="7"/>
      <c r="W228" s="7"/>
      <c r="X228" s="7"/>
      <c r="Y228" s="7"/>
      <c r="AM228" s="12"/>
      <c r="AN228" s="12"/>
      <c r="AO228" s="12"/>
      <c r="AP228" s="12"/>
      <c r="AQ228" s="12"/>
      <c r="AR228" s="12"/>
    </row>
    <row r="229" s="8" customFormat="1" hidden="1" spans="1:4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63"/>
      <c r="M229" s="163"/>
      <c r="N229" s="163"/>
      <c r="O229" s="163"/>
      <c r="P229" s="163"/>
      <c r="Q229" s="203"/>
      <c r="R229" s="7"/>
      <c r="S229" s="7"/>
      <c r="T229" s="7"/>
      <c r="U229" s="7"/>
      <c r="V229" s="7"/>
      <c r="W229" s="7"/>
      <c r="X229" s="7"/>
      <c r="Y229" s="7"/>
      <c r="AM229" s="12"/>
      <c r="AN229" s="12"/>
      <c r="AO229" s="12"/>
      <c r="AP229" s="12"/>
      <c r="AQ229" s="12"/>
      <c r="AR229" s="12"/>
    </row>
    <row r="230" hidden="1" spans="11:19">
      <c r="K230" s="163"/>
      <c r="L230" s="163"/>
      <c r="M230" s="163"/>
      <c r="N230" s="163"/>
      <c r="O230" s="163"/>
      <c r="P230" s="163"/>
      <c r="Q230" s="203"/>
      <c r="S230" s="162"/>
    </row>
    <row r="231" hidden="1" spans="11:12">
      <c r="K231" s="163">
        <f>L228-L231</f>
        <v>-4890756.83</v>
      </c>
      <c r="L231" s="12">
        <v>5522990.55</v>
      </c>
    </row>
    <row r="232" spans="11:18">
      <c r="K232" s="163"/>
      <c r="O232" s="163"/>
      <c r="P232" s="163"/>
      <c r="R232" s="162"/>
    </row>
    <row r="233" spans="16:19">
      <c r="P233" s="163"/>
      <c r="S233" s="162"/>
    </row>
    <row r="235" spans="15:15">
      <c r="O235" s="163"/>
    </row>
    <row r="236" s="11" customFormat="1" spans="1:44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63"/>
      <c r="N236" s="12"/>
      <c r="O236" s="12"/>
      <c r="P236" s="12"/>
      <c r="R236" s="7"/>
      <c r="S236" s="7"/>
      <c r="T236" s="7"/>
      <c r="U236" s="7"/>
      <c r="V236" s="7"/>
      <c r="W236" s="7"/>
      <c r="X236" s="7"/>
      <c r="Y236" s="7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12"/>
      <c r="AN236" s="12"/>
      <c r="AO236" s="12"/>
      <c r="AP236" s="12"/>
      <c r="AQ236" s="12"/>
      <c r="AR236" s="12"/>
    </row>
    <row r="237" spans="16:16">
      <c r="P237" s="163"/>
    </row>
    <row r="242" spans="16:16">
      <c r="P24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42"/>
  <sheetViews>
    <sheetView zoomScale="80" zoomScaleNormal="80" topLeftCell="A190" workbookViewId="0">
      <selection activeCell="Q11" sqref="Q11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7" customWidth="1"/>
    <col min="19" max="19" width="10.1416666666667" style="7" customWidth="1"/>
    <col min="20" max="25" width="9" style="7"/>
    <col min="26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27" si="2">P10+Q10</f>
        <v>0</v>
      </c>
      <c r="P10" s="56"/>
      <c r="Q10" s="72"/>
      <c r="R10" s="162"/>
      <c r="S10" s="7"/>
      <c r="T10" s="7"/>
      <c r="U10" s="7"/>
      <c r="V10" s="7"/>
      <c r="W10" s="7"/>
      <c r="X10" s="7"/>
      <c r="Y10" s="7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24</v>
      </c>
      <c r="I11" s="57">
        <v>2</v>
      </c>
      <c r="J11" s="58">
        <v>2</v>
      </c>
      <c r="K11" s="59">
        <f t="shared" si="1"/>
        <v>0</v>
      </c>
      <c r="L11" s="59"/>
      <c r="M11" s="59"/>
      <c r="N11" s="57">
        <v>11</v>
      </c>
      <c r="O11" s="59">
        <f t="shared" si="2"/>
        <v>4226.2</v>
      </c>
      <c r="P11" s="59">
        <v>4226.2</v>
      </c>
      <c r="Q11" s="59"/>
      <c r="R11" s="162"/>
    </row>
    <row r="12" s="8" customFormat="1" ht="15" customHeight="1" spans="1:25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21</v>
      </c>
      <c r="I12" s="51">
        <v>8</v>
      </c>
      <c r="J12" s="52">
        <v>10</v>
      </c>
      <c r="K12" s="53">
        <f t="shared" si="1"/>
        <v>0</v>
      </c>
      <c r="L12" s="53"/>
      <c r="M12" s="63"/>
      <c r="N12" s="51">
        <v>23</v>
      </c>
      <c r="O12" s="53">
        <f t="shared" si="2"/>
        <v>17589.16</v>
      </c>
      <c r="P12" s="63">
        <v>17589.16</v>
      </c>
      <c r="Q12" s="63"/>
      <c r="R12" s="162"/>
      <c r="S12" s="162"/>
      <c r="T12" s="7"/>
      <c r="U12" s="7"/>
      <c r="V12" s="7"/>
      <c r="W12" s="7"/>
      <c r="X12" s="7"/>
      <c r="Y12" s="7"/>
    </row>
    <row r="13" s="7" customFormat="1" ht="15" customHeight="1" spans="1:18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R13" s="162"/>
    </row>
    <row r="14" s="9" customFormat="1" ht="15" customHeight="1" spans="1:25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162"/>
      <c r="S14" s="7"/>
      <c r="T14" s="7"/>
      <c r="U14" s="7"/>
      <c r="V14" s="7"/>
      <c r="W14" s="7"/>
      <c r="X14" s="7"/>
      <c r="Y14" s="7"/>
    </row>
    <row r="15" s="7" customFormat="1" ht="13.9" customHeight="1" spans="1:18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R15" s="162"/>
    </row>
    <row r="16" s="9" customFormat="1" ht="15" customHeight="1" spans="1:25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17</v>
      </c>
      <c r="I16" s="51">
        <v>6</v>
      </c>
      <c r="J16" s="52">
        <v>6</v>
      </c>
      <c r="K16" s="53">
        <f t="shared" si="1"/>
        <v>0</v>
      </c>
      <c r="L16" s="53"/>
      <c r="M16" s="63"/>
      <c r="N16" s="51">
        <v>20</v>
      </c>
      <c r="O16" s="53">
        <f t="shared" si="2"/>
        <v>14374.55</v>
      </c>
      <c r="P16" s="53">
        <v>14374.55</v>
      </c>
      <c r="Q16" s="63"/>
      <c r="R16" s="162"/>
      <c r="S16" s="7"/>
      <c r="T16" s="7"/>
      <c r="U16" s="7"/>
      <c r="V16" s="7"/>
      <c r="W16" s="7"/>
      <c r="X16" s="7"/>
      <c r="Y16" s="7"/>
    </row>
    <row r="17" s="7" customFormat="1" ht="15" customHeight="1" spans="1:18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R17" s="162"/>
    </row>
    <row r="18" s="6" customFormat="1" ht="15" customHeight="1" spans="1:3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162"/>
      <c r="S18" s="7"/>
      <c r="T18" s="7"/>
      <c r="U18" s="7"/>
      <c r="V18" s="7"/>
      <c r="W18" s="7"/>
      <c r="X18" s="7"/>
      <c r="Y18" s="7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R19" s="162"/>
    </row>
    <row r="20" s="9" customFormat="1" ht="15" customHeight="1" spans="1:25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25</v>
      </c>
      <c r="I20" s="51">
        <v>12</v>
      </c>
      <c r="J20" s="52">
        <v>12</v>
      </c>
      <c r="K20" s="53">
        <f t="shared" si="1"/>
        <v>0</v>
      </c>
      <c r="L20" s="53"/>
      <c r="M20" s="63"/>
      <c r="N20" s="51">
        <v>21</v>
      </c>
      <c r="O20" s="53">
        <f t="shared" si="2"/>
        <v>25154.15</v>
      </c>
      <c r="P20" s="53">
        <v>25154.15</v>
      </c>
      <c r="Q20" s="63"/>
      <c r="R20" s="162"/>
      <c r="S20" s="162"/>
      <c r="T20" s="7"/>
      <c r="U20" s="7"/>
      <c r="V20" s="7"/>
      <c r="W20" s="7"/>
      <c r="X20" s="7"/>
      <c r="Y20" s="7"/>
    </row>
    <row r="21" s="7" customFormat="1" ht="15" customHeight="1" spans="1:18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4</v>
      </c>
      <c r="I21" s="57"/>
      <c r="J21" s="58"/>
      <c r="K21" s="59">
        <f t="shared" si="1"/>
        <v>0</v>
      </c>
      <c r="L21" s="59"/>
      <c r="M21" s="59"/>
      <c r="N21" s="57">
        <v>3</v>
      </c>
      <c r="O21" s="59">
        <f t="shared" si="2"/>
        <v>2305.2</v>
      </c>
      <c r="P21" s="59">
        <v>2305.2</v>
      </c>
      <c r="Q21" s="59"/>
      <c r="R21" s="162"/>
    </row>
    <row r="22" s="7" customFormat="1" ht="37.5" customHeight="1" spans="1:18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/>
      <c r="J22" s="58"/>
      <c r="K22" s="59">
        <f t="shared" si="1"/>
        <v>0</v>
      </c>
      <c r="L22" s="59"/>
      <c r="M22" s="59"/>
      <c r="N22" s="57"/>
      <c r="O22" s="59">
        <f t="shared" si="2"/>
        <v>5570.9</v>
      </c>
      <c r="P22" s="59">
        <v>5570.9</v>
      </c>
      <c r="Q22" s="59"/>
      <c r="R22" s="162"/>
    </row>
    <row r="23" ht="15" customHeight="1" spans="1:18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R23" s="162"/>
    </row>
    <row r="24" s="7" customFormat="1" ht="31.5" customHeight="1" spans="1:18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  <c r="R24" s="162"/>
    </row>
    <row r="25" s="7" customFormat="1" ht="15" customHeight="1" spans="1:18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R25" s="162"/>
    </row>
    <row r="26" s="7" customFormat="1" ht="15" customHeight="1" spans="1:18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R26" s="162"/>
    </row>
    <row r="27" s="7" customFormat="1" ht="36.75" customHeight="1" spans="1:18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R27" s="162"/>
    </row>
    <row r="28" s="7" customFormat="1" ht="15" customHeight="1" spans="1:18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7</v>
      </c>
      <c r="I28" s="57"/>
      <c r="J28" s="58"/>
      <c r="K28" s="59"/>
      <c r="L28" s="59"/>
      <c r="M28" s="59"/>
      <c r="N28" s="57"/>
      <c r="O28" s="59"/>
      <c r="P28" s="59"/>
      <c r="Q28" s="59"/>
      <c r="R28" s="162"/>
    </row>
    <row r="29" s="7" customFormat="1" ht="15" customHeight="1" spans="1:18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14</v>
      </c>
      <c r="I29" s="57">
        <v>1</v>
      </c>
      <c r="J29" s="58">
        <v>1</v>
      </c>
      <c r="K29" s="59">
        <f t="shared" ref="K29:K75" si="3">L29+M29</f>
        <v>0</v>
      </c>
      <c r="L29" s="59"/>
      <c r="M29" s="59"/>
      <c r="N29" s="57">
        <v>2</v>
      </c>
      <c r="O29" s="59">
        <f t="shared" ref="O29:O75" si="4">P29+Q29</f>
        <v>0</v>
      </c>
      <c r="P29" s="59"/>
      <c r="Q29" s="59"/>
      <c r="R29" s="162"/>
    </row>
    <row r="30" ht="29.25" customHeight="1" spans="1:18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4"/>
        <v>0</v>
      </c>
      <c r="P30" s="53"/>
      <c r="Q30" s="63"/>
      <c r="R30" s="162"/>
    </row>
    <row r="31" ht="27.6" customHeight="1" spans="1:19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6</v>
      </c>
      <c r="I31" s="51">
        <v>2</v>
      </c>
      <c r="J31" s="65">
        <v>2</v>
      </c>
      <c r="K31" s="53">
        <f t="shared" si="3"/>
        <v>0</v>
      </c>
      <c r="L31" s="53"/>
      <c r="M31" s="63"/>
      <c r="N31" s="51">
        <v>9</v>
      </c>
      <c r="O31" s="53">
        <f t="shared" si="4"/>
        <v>3679</v>
      </c>
      <c r="P31" s="53">
        <v>3679</v>
      </c>
      <c r="Q31" s="63"/>
      <c r="R31" s="162"/>
      <c r="S31" s="162"/>
    </row>
    <row r="32" s="7" customFormat="1" ht="28.15" customHeight="1" spans="1:18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4"/>
        <v>0</v>
      </c>
      <c r="P32" s="59"/>
      <c r="Q32" s="59"/>
      <c r="R32" s="162"/>
    </row>
    <row r="33" s="9" customFormat="1" ht="15" customHeight="1" spans="1:25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6</v>
      </c>
      <c r="J33" s="52">
        <v>7</v>
      </c>
      <c r="K33" s="53">
        <f t="shared" si="3"/>
        <v>0</v>
      </c>
      <c r="L33" s="53"/>
      <c r="M33" s="63"/>
      <c r="N33" s="51">
        <v>25</v>
      </c>
      <c r="O33" s="53">
        <f t="shared" si="4"/>
        <v>14697.26</v>
      </c>
      <c r="P33" s="53">
        <v>14697.26</v>
      </c>
      <c r="Q33" s="63"/>
      <c r="R33" s="162"/>
      <c r="S33" s="162"/>
      <c r="T33" s="7"/>
      <c r="U33" s="7"/>
      <c r="V33" s="7"/>
      <c r="W33" s="7"/>
      <c r="X33" s="7"/>
      <c r="Y33" s="7"/>
    </row>
    <row r="34" s="7" customFormat="1" ht="15" customHeight="1" spans="1:18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4"/>
        <v>0</v>
      </c>
      <c r="P34" s="59"/>
      <c r="Q34" s="59"/>
      <c r="R34" s="162"/>
    </row>
    <row r="35" s="7" customFormat="1" ht="15" customHeight="1" spans="1:18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2</v>
      </c>
      <c r="O35" s="59">
        <f t="shared" si="4"/>
        <v>0</v>
      </c>
      <c r="P35" s="59"/>
      <c r="Q35" s="59"/>
      <c r="R35" s="162"/>
    </row>
    <row r="36" s="9" customFormat="1" ht="15" customHeight="1" spans="1:25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9</v>
      </c>
      <c r="I36" s="51">
        <v>2</v>
      </c>
      <c r="J36" s="52">
        <v>2</v>
      </c>
      <c r="K36" s="53">
        <f t="shared" si="3"/>
        <v>0</v>
      </c>
      <c r="L36" s="53"/>
      <c r="M36" s="63"/>
      <c r="N36" s="51">
        <v>3</v>
      </c>
      <c r="O36" s="53">
        <f t="shared" si="4"/>
        <v>8014.2</v>
      </c>
      <c r="P36" s="53">
        <v>8014.2</v>
      </c>
      <c r="Q36" s="63"/>
      <c r="R36" s="162"/>
      <c r="S36" s="162"/>
      <c r="T36" s="7"/>
      <c r="U36" s="7"/>
      <c r="V36" s="7"/>
      <c r="W36" s="7"/>
      <c r="X36" s="7"/>
      <c r="Y36" s="7"/>
    </row>
    <row r="37" s="7" customFormat="1" ht="15" customHeight="1" spans="1:18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/>
      <c r="K37" s="59">
        <f t="shared" si="3"/>
        <v>0</v>
      </c>
      <c r="L37" s="59"/>
      <c r="M37" s="59"/>
      <c r="N37" s="57">
        <v>3</v>
      </c>
      <c r="O37" s="59">
        <f t="shared" si="4"/>
        <v>2689.4</v>
      </c>
      <c r="P37" s="59">
        <v>2689.4</v>
      </c>
      <c r="Q37" s="59"/>
      <c r="R37" s="162"/>
    </row>
    <row r="38" ht="15" customHeight="1" spans="1:19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4"/>
        <v>2419.71</v>
      </c>
      <c r="P38" s="53">
        <v>2419.71</v>
      </c>
      <c r="Q38" s="63"/>
      <c r="R38" s="162"/>
      <c r="S38" s="162"/>
    </row>
    <row r="39" s="7" customFormat="1" ht="15.6" customHeight="1" spans="1:18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</v>
      </c>
      <c r="I39" s="57"/>
      <c r="J39" s="58"/>
      <c r="K39" s="59">
        <f t="shared" si="3"/>
        <v>0</v>
      </c>
      <c r="L39" s="59"/>
      <c r="M39" s="59"/>
      <c r="N39" s="57">
        <v>3</v>
      </c>
      <c r="O39" s="59">
        <f t="shared" si="4"/>
        <v>1344.7</v>
      </c>
      <c r="P39" s="59">
        <v>1344.7</v>
      </c>
      <c r="Q39" s="59"/>
      <c r="R39" s="162"/>
    </row>
    <row r="40" s="9" customFormat="1" ht="15" customHeight="1" spans="1:25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9</v>
      </c>
      <c r="I40" s="51">
        <v>2</v>
      </c>
      <c r="J40" s="52">
        <v>2</v>
      </c>
      <c r="K40" s="53">
        <f t="shared" si="3"/>
        <v>0</v>
      </c>
      <c r="L40" s="53"/>
      <c r="M40" s="63"/>
      <c r="N40" s="51">
        <v>5</v>
      </c>
      <c r="O40" s="53">
        <f t="shared" si="4"/>
        <v>2487.94</v>
      </c>
      <c r="P40" s="53">
        <v>2487.94</v>
      </c>
      <c r="Q40" s="74"/>
      <c r="R40" s="162"/>
      <c r="S40" s="7"/>
      <c r="T40" s="7"/>
      <c r="U40" s="7"/>
      <c r="V40" s="7"/>
      <c r="W40" s="7"/>
      <c r="X40" s="7"/>
      <c r="Y40" s="7"/>
    </row>
    <row r="41" s="7" customFormat="1" ht="15" customHeight="1" spans="1:18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9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4"/>
        <v>18410</v>
      </c>
      <c r="P41" s="67">
        <v>18410</v>
      </c>
      <c r="Q41" s="59"/>
      <c r="R41" s="207"/>
    </row>
    <row r="42" ht="15" customHeight="1" spans="1:19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15</v>
      </c>
      <c r="I42" s="51">
        <v>7</v>
      </c>
      <c r="J42" s="52">
        <v>7</v>
      </c>
      <c r="K42" s="53">
        <f t="shared" si="3"/>
        <v>0</v>
      </c>
      <c r="L42" s="53"/>
      <c r="M42" s="63"/>
      <c r="N42" s="51">
        <v>8</v>
      </c>
      <c r="O42" s="53">
        <f t="shared" si="4"/>
        <v>13597.53</v>
      </c>
      <c r="P42" s="53">
        <v>13597.53</v>
      </c>
      <c r="Q42" s="75"/>
      <c r="R42" s="162"/>
      <c r="S42" s="162"/>
    </row>
    <row r="43" s="7" customFormat="1" ht="14.45" customHeight="1" spans="1:18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</v>
      </c>
      <c r="I43" s="57"/>
      <c r="J43" s="58"/>
      <c r="K43" s="59">
        <f t="shared" si="3"/>
        <v>0</v>
      </c>
      <c r="L43" s="59"/>
      <c r="M43" s="59"/>
      <c r="N43" s="57">
        <v>3</v>
      </c>
      <c r="O43" s="59">
        <f t="shared" si="4"/>
        <v>23092.2</v>
      </c>
      <c r="P43" s="59">
        <v>23092.2</v>
      </c>
      <c r="Q43" s="59"/>
      <c r="R43" s="162"/>
    </row>
    <row r="44" ht="15" customHeight="1" spans="1:19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7</v>
      </c>
      <c r="I44" s="51">
        <v>2</v>
      </c>
      <c r="J44" s="52">
        <v>2</v>
      </c>
      <c r="K44" s="53">
        <f t="shared" si="3"/>
        <v>0</v>
      </c>
      <c r="L44" s="53"/>
      <c r="M44" s="63"/>
      <c r="N44" s="51">
        <v>5</v>
      </c>
      <c r="O44" s="53">
        <f t="shared" si="4"/>
        <v>5154.8</v>
      </c>
      <c r="P44" s="53">
        <v>5154.8</v>
      </c>
      <c r="Q44" s="63"/>
      <c r="R44" s="162"/>
      <c r="S44" s="162"/>
    </row>
    <row r="45" s="7" customFormat="1" ht="15" customHeight="1" spans="1:18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10</v>
      </c>
      <c r="I45" s="57">
        <v>1</v>
      </c>
      <c r="J45" s="58">
        <v>1</v>
      </c>
      <c r="K45" s="59">
        <f t="shared" si="3"/>
        <v>0</v>
      </c>
      <c r="L45" s="59"/>
      <c r="M45" s="59"/>
      <c r="N45" s="57">
        <v>4</v>
      </c>
      <c r="O45" s="59">
        <f t="shared" si="4"/>
        <v>10986.34</v>
      </c>
      <c r="P45" s="68">
        <v>10986.34</v>
      </c>
      <c r="Q45" s="59"/>
      <c r="R45" s="162"/>
    </row>
    <row r="46" s="9" customFormat="1" ht="15" customHeight="1" spans="1:25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15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4"/>
        <v>15413.22</v>
      </c>
      <c r="P46" s="53">
        <v>15413.22</v>
      </c>
      <c r="Q46" s="63"/>
      <c r="R46" s="162"/>
      <c r="S46" s="162"/>
      <c r="T46" s="7"/>
      <c r="U46" s="7"/>
      <c r="V46" s="7"/>
      <c r="W46" s="7"/>
      <c r="X46" s="7"/>
      <c r="Y46" s="7"/>
    </row>
    <row r="47" s="7" customFormat="1" ht="15" customHeight="1" spans="1:18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0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4"/>
        <v>0</v>
      </c>
      <c r="P47" s="59"/>
      <c r="Q47" s="59"/>
      <c r="R47" s="162"/>
    </row>
    <row r="48" ht="15" customHeight="1" spans="1:19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4"/>
        <v>13485.81</v>
      </c>
      <c r="P48" s="53">
        <v>13485.81</v>
      </c>
      <c r="Q48" s="63"/>
      <c r="R48" s="162"/>
      <c r="S48" s="162"/>
    </row>
    <row r="49" s="7" customFormat="1" ht="15.6" customHeight="1" spans="1:18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5</v>
      </c>
      <c r="I49" s="57"/>
      <c r="J49" s="58"/>
      <c r="K49" s="59">
        <f t="shared" si="3"/>
        <v>0</v>
      </c>
      <c r="L49" s="59"/>
      <c r="M49" s="59"/>
      <c r="N49" s="57">
        <v>1</v>
      </c>
      <c r="O49" s="59">
        <f t="shared" si="4"/>
        <v>1728.9</v>
      </c>
      <c r="P49" s="59">
        <v>1728.9</v>
      </c>
      <c r="Q49" s="59"/>
      <c r="R49" s="162"/>
    </row>
    <row r="50" ht="15" customHeight="1" spans="1:18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/>
      <c r="O50" s="53">
        <f t="shared" si="4"/>
        <v>0</v>
      </c>
      <c r="P50" s="53"/>
      <c r="Q50" s="63"/>
      <c r="R50" s="162"/>
    </row>
    <row r="51" s="7" customFormat="1" ht="13.9" customHeight="1" spans="1:18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4</v>
      </c>
      <c r="I51" s="57"/>
      <c r="J51" s="58"/>
      <c r="K51" s="59">
        <f t="shared" si="3"/>
        <v>0</v>
      </c>
      <c r="L51" s="59"/>
      <c r="M51" s="59"/>
      <c r="N51" s="57">
        <v>4</v>
      </c>
      <c r="O51" s="59">
        <f t="shared" si="4"/>
        <v>4034.1</v>
      </c>
      <c r="P51" s="59">
        <v>4034.1</v>
      </c>
      <c r="Q51" s="59"/>
      <c r="R51" s="162"/>
    </row>
    <row r="52" spans="1:18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8</v>
      </c>
      <c r="I52" s="51">
        <v>2</v>
      </c>
      <c r="J52" s="52">
        <v>2</v>
      </c>
      <c r="K52" s="53">
        <f t="shared" si="3"/>
        <v>0</v>
      </c>
      <c r="L52" s="53"/>
      <c r="M52" s="63"/>
      <c r="N52" s="51"/>
      <c r="O52" s="53">
        <f t="shared" si="4"/>
        <v>5408.87</v>
      </c>
      <c r="P52" s="63">
        <v>5408.87</v>
      </c>
      <c r="Q52" s="63"/>
      <c r="R52" s="162"/>
    </row>
    <row r="53" s="7" customFormat="1" ht="13.9" customHeight="1" spans="1:18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4"/>
        <v>14452.83</v>
      </c>
      <c r="P53" s="59">
        <v>14452.83</v>
      </c>
      <c r="Q53" s="59"/>
      <c r="R53" s="162"/>
    </row>
    <row r="54" ht="15" customHeight="1" spans="1:18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0</v>
      </c>
      <c r="I54" s="51"/>
      <c r="J54" s="52"/>
      <c r="K54" s="53">
        <f t="shared" si="3"/>
        <v>0</v>
      </c>
      <c r="L54" s="53"/>
      <c r="M54" s="63"/>
      <c r="N54" s="51"/>
      <c r="O54" s="53">
        <f t="shared" si="4"/>
        <v>0</v>
      </c>
      <c r="P54" s="53"/>
      <c r="Q54" s="63"/>
      <c r="R54" s="162"/>
    </row>
    <row r="55" s="7" customFormat="1" ht="15" customHeight="1" spans="1:18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4"/>
        <v>0</v>
      </c>
      <c r="P55" s="59"/>
      <c r="Q55" s="59"/>
      <c r="R55" s="162"/>
    </row>
    <row r="56" ht="15" customHeight="1" spans="1:18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4"/>
        <v>0</v>
      </c>
      <c r="P56" s="53"/>
      <c r="Q56" s="63"/>
      <c r="R56" s="162"/>
    </row>
    <row r="57" s="9" customFormat="1" ht="15" customHeight="1" spans="1:25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28</v>
      </c>
      <c r="I57" s="51">
        <v>21</v>
      </c>
      <c r="J57" s="52">
        <v>21</v>
      </c>
      <c r="K57" s="53">
        <f t="shared" si="3"/>
        <v>0</v>
      </c>
      <c r="L57" s="53"/>
      <c r="M57" s="63"/>
      <c r="N57" s="51">
        <v>13</v>
      </c>
      <c r="O57" s="53">
        <f t="shared" si="4"/>
        <v>46802.62</v>
      </c>
      <c r="P57" s="53">
        <v>46802.62</v>
      </c>
      <c r="Q57" s="63"/>
      <c r="R57" s="162"/>
      <c r="S57" s="162"/>
      <c r="T57" s="7"/>
      <c r="U57" s="7"/>
      <c r="V57" s="7"/>
      <c r="W57" s="7"/>
      <c r="X57" s="7"/>
      <c r="Y57" s="7"/>
    </row>
    <row r="58" s="7" customFormat="1" ht="15" customHeight="1" spans="1:18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3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4"/>
        <v>0</v>
      </c>
      <c r="P58" s="59"/>
      <c r="Q58" s="59"/>
      <c r="R58" s="162"/>
    </row>
    <row r="59" s="7" customFormat="1" ht="15" customHeight="1" spans="1:18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4"/>
        <v>0</v>
      </c>
      <c r="P59" s="59"/>
      <c r="Q59" s="59"/>
      <c r="R59" s="162"/>
    </row>
    <row r="60" s="7" customFormat="1" ht="15" customHeight="1" spans="1:18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12</v>
      </c>
      <c r="I60" s="57"/>
      <c r="J60" s="58"/>
      <c r="K60" s="59">
        <f t="shared" si="3"/>
        <v>0</v>
      </c>
      <c r="L60" s="59"/>
      <c r="M60" s="59"/>
      <c r="N60" s="57">
        <v>7</v>
      </c>
      <c r="O60" s="59">
        <f t="shared" si="4"/>
        <v>4786.6</v>
      </c>
      <c r="P60" s="206">
        <v>4786.6</v>
      </c>
      <c r="Q60" s="59"/>
      <c r="R60" s="162"/>
    </row>
    <row r="61" s="10" customFormat="1" spans="1:3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4"/>
        <v>0</v>
      </c>
      <c r="P61" s="3"/>
      <c r="Q61" s="76"/>
      <c r="R61" s="162"/>
      <c r="S61" s="167"/>
      <c r="T61" s="167"/>
      <c r="U61" s="167"/>
      <c r="V61" s="167"/>
      <c r="W61" s="167"/>
      <c r="X61" s="167"/>
      <c r="Y61" s="16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4"/>
        <v>0</v>
      </c>
      <c r="P62" s="3"/>
      <c r="Q62" s="76"/>
      <c r="R62" s="162"/>
      <c r="S62" s="167"/>
      <c r="T62" s="167"/>
      <c r="U62" s="167"/>
      <c r="V62" s="167"/>
      <c r="W62" s="167"/>
      <c r="X62" s="167"/>
      <c r="Y62" s="16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10" customFormat="1" spans="1:3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15</v>
      </c>
      <c r="I63" s="52">
        <v>6</v>
      </c>
      <c r="J63" s="52">
        <v>6</v>
      </c>
      <c r="K63" s="53">
        <f t="shared" si="3"/>
        <v>0</v>
      </c>
      <c r="L63" s="201"/>
      <c r="M63" s="202"/>
      <c r="N63" s="52">
        <v>3</v>
      </c>
      <c r="O63" s="53">
        <f t="shared" si="4"/>
        <v>0</v>
      </c>
      <c r="P63" s="3"/>
      <c r="Q63" s="76"/>
      <c r="R63" s="162"/>
      <c r="S63" s="167"/>
      <c r="T63" s="167"/>
      <c r="U63" s="167"/>
      <c r="V63" s="167"/>
      <c r="W63" s="167"/>
      <c r="X63" s="167"/>
      <c r="Y63" s="16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="9" customFormat="1" ht="24.75" customHeight="1" spans="1:25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10</v>
      </c>
      <c r="I64" s="51">
        <v>3</v>
      </c>
      <c r="J64" s="52">
        <v>3</v>
      </c>
      <c r="K64" s="53">
        <f t="shared" si="3"/>
        <v>0</v>
      </c>
      <c r="L64" s="53"/>
      <c r="M64" s="63"/>
      <c r="N64" s="51">
        <v>6</v>
      </c>
      <c r="O64" s="53">
        <f t="shared" si="4"/>
        <v>0</v>
      </c>
      <c r="P64" s="53"/>
      <c r="Q64" s="63"/>
      <c r="R64" s="162"/>
      <c r="S64" s="7"/>
      <c r="T64" s="7"/>
      <c r="U64" s="7"/>
      <c r="V64" s="7"/>
      <c r="W64" s="7"/>
      <c r="X64" s="7"/>
      <c r="Y64" s="7"/>
    </row>
    <row r="65" ht="15" customHeight="1" spans="1:19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12</v>
      </c>
      <c r="I65" s="51">
        <v>5</v>
      </c>
      <c r="J65" s="52">
        <v>5</v>
      </c>
      <c r="K65" s="53">
        <f t="shared" si="3"/>
        <v>0</v>
      </c>
      <c r="L65" s="53"/>
      <c r="M65" s="63"/>
      <c r="N65" s="51">
        <v>3</v>
      </c>
      <c r="O65" s="53">
        <f t="shared" si="4"/>
        <v>16862.96</v>
      </c>
      <c r="P65" s="53">
        <v>16862.96</v>
      </c>
      <c r="Q65" s="63"/>
      <c r="R65" s="162"/>
      <c r="S65" s="162"/>
    </row>
    <row r="66" s="7" customFormat="1" ht="15" customHeight="1" spans="1:18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3</v>
      </c>
      <c r="I66" s="57"/>
      <c r="J66" s="58"/>
      <c r="K66" s="59">
        <f t="shared" si="3"/>
        <v>0</v>
      </c>
      <c r="L66" s="59"/>
      <c r="M66" s="59"/>
      <c r="N66" s="57">
        <v>1</v>
      </c>
      <c r="O66" s="59">
        <f t="shared" si="4"/>
        <v>1921</v>
      </c>
      <c r="P66" s="59">
        <v>1921</v>
      </c>
      <c r="Q66" s="59"/>
      <c r="R66" s="162"/>
    </row>
    <row r="67" s="9" customFormat="1" ht="15" customHeight="1" spans="1:25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4"/>
        <v>0</v>
      </c>
      <c r="P67" s="53"/>
      <c r="Q67" s="63"/>
      <c r="R67" s="162"/>
      <c r="S67" s="7"/>
      <c r="T67" s="7"/>
      <c r="U67" s="7"/>
      <c r="V67" s="7"/>
      <c r="W67" s="7"/>
      <c r="X67" s="7"/>
      <c r="Y67" s="7"/>
    </row>
    <row r="68" s="7" customFormat="1" ht="15.6" customHeight="1" spans="1:18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4"/>
        <v>0</v>
      </c>
      <c r="P68" s="59"/>
      <c r="Q68" s="59"/>
      <c r="R68" s="162"/>
    </row>
    <row r="69" s="9" customFormat="1" ht="15" customHeight="1" spans="1:25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10</v>
      </c>
      <c r="I69" s="51">
        <v>5</v>
      </c>
      <c r="J69" s="52">
        <v>5</v>
      </c>
      <c r="K69" s="53">
        <f t="shared" si="3"/>
        <v>0</v>
      </c>
      <c r="L69" s="53"/>
      <c r="M69" s="63"/>
      <c r="N69" s="51">
        <v>5</v>
      </c>
      <c r="O69" s="53">
        <f t="shared" si="4"/>
        <v>0</v>
      </c>
      <c r="P69" s="53"/>
      <c r="Q69" s="63"/>
      <c r="R69" s="162"/>
      <c r="S69" s="7"/>
      <c r="T69" s="7"/>
      <c r="U69" s="7"/>
      <c r="V69" s="7"/>
      <c r="W69" s="7"/>
      <c r="X69" s="7"/>
      <c r="Y69" s="7"/>
    </row>
    <row r="70" s="9" customFormat="1" ht="15" customHeight="1" spans="1:25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7</v>
      </c>
      <c r="I70" s="51">
        <v>1</v>
      </c>
      <c r="J70" s="52">
        <v>1</v>
      </c>
      <c r="K70" s="53">
        <f t="shared" si="3"/>
        <v>0</v>
      </c>
      <c r="L70" s="53"/>
      <c r="M70" s="63"/>
      <c r="N70" s="51">
        <v>1</v>
      </c>
      <c r="O70" s="53">
        <f t="shared" si="4"/>
        <v>7357.97</v>
      </c>
      <c r="P70" s="53">
        <v>7357.97</v>
      </c>
      <c r="Q70" s="63"/>
      <c r="R70" s="162"/>
      <c r="S70" s="162"/>
      <c r="T70" s="7"/>
      <c r="U70" s="7"/>
      <c r="V70" s="7"/>
      <c r="W70" s="7"/>
      <c r="X70" s="7"/>
      <c r="Y70" s="7"/>
    </row>
    <row r="71" s="7" customFormat="1" ht="15" customHeight="1" spans="1:18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/>
      <c r="O71" s="59">
        <f t="shared" si="4"/>
        <v>0</v>
      </c>
      <c r="P71" s="59"/>
      <c r="Q71" s="59"/>
      <c r="R71" s="162"/>
    </row>
    <row r="72" s="7" customFormat="1" ht="15" customHeight="1" spans="1:18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8</v>
      </c>
      <c r="I72" s="51"/>
      <c r="J72" s="52"/>
      <c r="K72" s="53">
        <f t="shared" si="3"/>
        <v>0</v>
      </c>
      <c r="L72" s="53"/>
      <c r="M72" s="53"/>
      <c r="N72" s="51"/>
      <c r="O72" s="53">
        <f t="shared" si="4"/>
        <v>0</v>
      </c>
      <c r="P72" s="53"/>
      <c r="Q72" s="53"/>
      <c r="R72" s="162"/>
    </row>
    <row r="73" ht="15" customHeight="1" spans="1:18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13</v>
      </c>
      <c r="I73" s="51">
        <v>6</v>
      </c>
      <c r="J73" s="52">
        <v>6</v>
      </c>
      <c r="K73" s="53">
        <f t="shared" si="3"/>
        <v>0</v>
      </c>
      <c r="L73" s="53"/>
      <c r="M73" s="63"/>
      <c r="N73" s="51">
        <v>11</v>
      </c>
      <c r="O73" s="53">
        <f t="shared" si="4"/>
        <v>0</v>
      </c>
      <c r="P73" s="53"/>
      <c r="Q73" s="63"/>
      <c r="R73" s="162"/>
    </row>
    <row r="74" s="7" customFormat="1" ht="15" customHeight="1" spans="1:18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9</v>
      </c>
      <c r="I74" s="57"/>
      <c r="J74" s="58"/>
      <c r="K74" s="59">
        <f t="shared" si="3"/>
        <v>0</v>
      </c>
      <c r="L74" s="59"/>
      <c r="M74" s="59"/>
      <c r="N74" s="57">
        <v>7</v>
      </c>
      <c r="O74" s="59">
        <f t="shared" si="4"/>
        <v>0</v>
      </c>
      <c r="P74" s="59"/>
      <c r="Q74" s="59"/>
      <c r="R74" s="162"/>
    </row>
    <row r="75" ht="15" customHeight="1" spans="1:18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15</v>
      </c>
      <c r="I75" s="51">
        <v>7</v>
      </c>
      <c r="J75" s="52">
        <v>7</v>
      </c>
      <c r="K75" s="53">
        <f t="shared" si="3"/>
        <v>0</v>
      </c>
      <c r="L75" s="53"/>
      <c r="M75" s="63"/>
      <c r="N75" s="51">
        <v>4</v>
      </c>
      <c r="O75" s="53">
        <f t="shared" si="4"/>
        <v>0</v>
      </c>
      <c r="P75" s="53"/>
      <c r="Q75" s="63"/>
      <c r="R75" s="162"/>
    </row>
    <row r="76" ht="15" customHeight="1" spans="1:18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  <c r="R76" s="162"/>
    </row>
    <row r="77" s="9" customFormat="1" ht="15" customHeight="1" spans="1:25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11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5">P77+Q77</f>
        <v>51742.87</v>
      </c>
      <c r="P77" s="53">
        <v>51742.87</v>
      </c>
      <c r="Q77" s="63"/>
      <c r="R77" s="162"/>
      <c r="S77" s="162"/>
      <c r="T77" s="7"/>
      <c r="U77" s="7"/>
      <c r="V77" s="7"/>
      <c r="W77" s="7"/>
      <c r="X77" s="7"/>
      <c r="Y77" s="7"/>
    </row>
    <row r="78" s="7" customFormat="1" ht="15" customHeight="1" spans="1:18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5"/>
        <v>0</v>
      </c>
      <c r="P78" s="59"/>
      <c r="Q78" s="59"/>
      <c r="R78" s="162"/>
    </row>
    <row r="79" ht="15" customHeight="1" spans="1:19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12</v>
      </c>
      <c r="I79" s="51">
        <v>3</v>
      </c>
      <c r="J79" s="52">
        <v>3</v>
      </c>
      <c r="K79" s="53">
        <f>L79+M79</f>
        <v>0</v>
      </c>
      <c r="L79" s="53"/>
      <c r="M79" s="63"/>
      <c r="N79" s="51">
        <v>8</v>
      </c>
      <c r="O79" s="53">
        <f t="shared" si="5"/>
        <v>87332.99</v>
      </c>
      <c r="P79" s="63">
        <v>87332.99</v>
      </c>
      <c r="Q79" s="63"/>
      <c r="R79" s="162"/>
      <c r="S79" s="162"/>
    </row>
    <row r="80" s="7" customFormat="1" ht="15" customHeight="1" spans="1:18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1</v>
      </c>
      <c r="I80" s="57"/>
      <c r="J80" s="58"/>
      <c r="K80" s="59">
        <f>L80+M80</f>
        <v>0</v>
      </c>
      <c r="L80" s="59"/>
      <c r="M80" s="59"/>
      <c r="N80" s="57"/>
      <c r="O80" s="59">
        <f t="shared" si="5"/>
        <v>1921</v>
      </c>
      <c r="P80" s="59"/>
      <c r="Q80" s="59">
        <v>1921</v>
      </c>
      <c r="R80" s="162"/>
    </row>
    <row r="81" s="7" customFormat="1" ht="15" customHeight="1" spans="1:18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4</v>
      </c>
      <c r="I81" s="57">
        <v>2</v>
      </c>
      <c r="J81" s="58">
        <v>2</v>
      </c>
      <c r="K81" s="59">
        <f>L81+M81</f>
        <v>0</v>
      </c>
      <c r="L81" s="59"/>
      <c r="M81" s="59"/>
      <c r="N81" s="57">
        <v>5</v>
      </c>
      <c r="O81" s="59">
        <f t="shared" si="5"/>
        <v>8289.8</v>
      </c>
      <c r="P81" s="59">
        <v>8289.8</v>
      </c>
      <c r="Q81" s="59"/>
      <c r="R81" s="162"/>
    </row>
    <row r="82" s="7" customFormat="1" ht="15" customHeight="1" spans="1:18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5"/>
        <v>0</v>
      </c>
      <c r="P82" s="59"/>
      <c r="Q82" s="59"/>
      <c r="R82" s="162"/>
    </row>
    <row r="83" s="7" customFormat="1" ht="15" customHeight="1" spans="1:18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6">L83+M83</f>
        <v>0</v>
      </c>
      <c r="L83" s="59"/>
      <c r="M83" s="59"/>
      <c r="N83" s="57">
        <v>2</v>
      </c>
      <c r="O83" s="59">
        <f t="shared" si="5"/>
        <v>0</v>
      </c>
      <c r="P83" s="59"/>
      <c r="Q83" s="59"/>
      <c r="R83" s="162"/>
    </row>
    <row r="84" s="7" customFormat="1" ht="15" customHeight="1" spans="1:18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5</v>
      </c>
      <c r="I84" s="51">
        <v>1</v>
      </c>
      <c r="J84" s="52">
        <v>1</v>
      </c>
      <c r="K84" s="53">
        <f t="shared" si="6"/>
        <v>0</v>
      </c>
      <c r="L84" s="53"/>
      <c r="M84" s="53"/>
      <c r="N84" s="51"/>
      <c r="O84" s="53">
        <f t="shared" si="5"/>
        <v>0</v>
      </c>
      <c r="P84" s="53"/>
      <c r="Q84" s="53"/>
      <c r="R84" s="162"/>
    </row>
    <row r="85" ht="15" customHeight="1" spans="1:18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1</v>
      </c>
      <c r="J85" s="52">
        <v>1</v>
      </c>
      <c r="K85" s="53">
        <f t="shared" si="6"/>
        <v>0</v>
      </c>
      <c r="L85" s="53"/>
      <c r="M85" s="63"/>
      <c r="N85" s="51">
        <v>8</v>
      </c>
      <c r="O85" s="53">
        <f t="shared" si="5"/>
        <v>0</v>
      </c>
      <c r="P85" s="53"/>
      <c r="Q85" s="63"/>
      <c r="R85" s="162"/>
    </row>
    <row r="86" s="7" customFormat="1" ht="15" customHeight="1" spans="1:18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4</v>
      </c>
      <c r="I86" s="57"/>
      <c r="J86" s="58"/>
      <c r="K86" s="59">
        <f t="shared" si="6"/>
        <v>0</v>
      </c>
      <c r="L86" s="59"/>
      <c r="M86" s="59"/>
      <c r="N86" s="57">
        <v>9</v>
      </c>
      <c r="O86" s="59">
        <f t="shared" si="5"/>
        <v>0</v>
      </c>
      <c r="P86" s="59"/>
      <c r="Q86" s="59"/>
      <c r="R86" s="162"/>
    </row>
    <row r="87" s="6" customFormat="1" ht="15" customHeight="1" spans="1:38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6"/>
        <v>0</v>
      </c>
      <c r="L87" s="53"/>
      <c r="M87" s="63"/>
      <c r="N87" s="51"/>
      <c r="O87" s="53">
        <f t="shared" si="5"/>
        <v>0</v>
      </c>
      <c r="P87" s="53"/>
      <c r="Q87" s="63"/>
      <c r="R87" s="162"/>
      <c r="S87" s="7"/>
      <c r="T87" s="7"/>
      <c r="U87" s="7"/>
      <c r="V87" s="7"/>
      <c r="W87" s="7"/>
      <c r="X87" s="7"/>
      <c r="Y87" s="7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="7" customFormat="1" ht="15" customHeight="1" spans="1:18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4</v>
      </c>
      <c r="I88" s="57"/>
      <c r="J88" s="58"/>
      <c r="K88" s="59">
        <f t="shared" si="6"/>
        <v>0</v>
      </c>
      <c r="L88" s="59"/>
      <c r="M88" s="59"/>
      <c r="N88" s="57">
        <v>3</v>
      </c>
      <c r="O88" s="59">
        <f t="shared" si="5"/>
        <v>0</v>
      </c>
      <c r="P88" s="59"/>
      <c r="Q88" s="59"/>
      <c r="R88" s="162"/>
    </row>
    <row r="89" ht="15" customHeight="1" spans="1:19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6</v>
      </c>
      <c r="K89" s="53">
        <f t="shared" si="6"/>
        <v>0</v>
      </c>
      <c r="L89" s="53"/>
      <c r="M89" s="63"/>
      <c r="N89" s="51">
        <v>1</v>
      </c>
      <c r="O89" s="53">
        <f t="shared" si="5"/>
        <v>10226.28</v>
      </c>
      <c r="P89" s="53">
        <v>10226.28</v>
      </c>
      <c r="Q89" s="63"/>
      <c r="R89" s="162"/>
      <c r="S89" s="162"/>
    </row>
    <row r="90" s="7" customFormat="1" ht="15" customHeight="1" spans="1:18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6"/>
        <v>0</v>
      </c>
      <c r="L90" s="59"/>
      <c r="M90" s="59"/>
      <c r="N90" s="57">
        <v>3</v>
      </c>
      <c r="O90" s="59">
        <f t="shared" si="5"/>
        <v>5763</v>
      </c>
      <c r="P90" s="59">
        <v>5763</v>
      </c>
      <c r="Q90" s="59"/>
      <c r="R90" s="162"/>
    </row>
    <row r="91" s="6" customFormat="1" ht="15" customHeight="1" spans="1:38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36</v>
      </c>
      <c r="I91" s="51">
        <v>13</v>
      </c>
      <c r="J91" s="52">
        <v>13</v>
      </c>
      <c r="K91" s="53">
        <f t="shared" si="6"/>
        <v>0</v>
      </c>
      <c r="L91" s="53"/>
      <c r="M91" s="63"/>
      <c r="N91" s="51">
        <v>29</v>
      </c>
      <c r="O91" s="53">
        <f t="shared" si="5"/>
        <v>3276.99</v>
      </c>
      <c r="P91" s="53">
        <v>3276.99</v>
      </c>
      <c r="Q91" s="63"/>
      <c r="R91" s="162"/>
      <c r="S91" s="7"/>
      <c r="T91" s="7"/>
      <c r="U91" s="7"/>
      <c r="V91" s="7"/>
      <c r="W91" s="7"/>
      <c r="X91" s="7"/>
      <c r="Y91" s="7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</row>
    <row r="92" s="7" customFormat="1" ht="15" customHeight="1" spans="1:18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11</v>
      </c>
      <c r="I92" s="57">
        <v>1</v>
      </c>
      <c r="J92" s="58">
        <v>1</v>
      </c>
      <c r="K92" s="59">
        <f t="shared" si="6"/>
        <v>0</v>
      </c>
      <c r="L92" s="59"/>
      <c r="M92" s="59"/>
      <c r="N92" s="57">
        <v>3</v>
      </c>
      <c r="O92" s="59">
        <f t="shared" si="5"/>
        <v>0</v>
      </c>
      <c r="P92" s="59"/>
      <c r="Q92" s="59"/>
      <c r="R92" s="162"/>
    </row>
    <row r="93" s="9" customFormat="1" ht="15" customHeight="1" spans="1:25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6"/>
        <v>0</v>
      </c>
      <c r="L93" s="53"/>
      <c r="M93" s="63"/>
      <c r="N93" s="51"/>
      <c r="O93" s="53">
        <f t="shared" si="5"/>
        <v>1416.65</v>
      </c>
      <c r="P93" s="63">
        <v>1416.65</v>
      </c>
      <c r="Q93" s="63"/>
      <c r="R93" s="162"/>
      <c r="S93" s="7"/>
      <c r="T93" s="7"/>
      <c r="U93" s="7"/>
      <c r="V93" s="7"/>
      <c r="W93" s="7"/>
      <c r="X93" s="7"/>
      <c r="Y93" s="7"/>
    </row>
    <row r="94" s="7" customFormat="1" ht="15" customHeight="1" spans="1:18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6"/>
        <v>0</v>
      </c>
      <c r="L94" s="59"/>
      <c r="M94" s="59"/>
      <c r="N94" s="57"/>
      <c r="O94" s="59">
        <f t="shared" si="5"/>
        <v>0</v>
      </c>
      <c r="P94" s="59"/>
      <c r="Q94" s="59"/>
      <c r="R94" s="162"/>
    </row>
    <row r="95" s="9" customFormat="1" ht="15" customHeight="1" spans="1:25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19</v>
      </c>
      <c r="I95" s="51">
        <v>14</v>
      </c>
      <c r="J95" s="52">
        <v>15</v>
      </c>
      <c r="K95" s="53">
        <f t="shared" si="6"/>
        <v>0</v>
      </c>
      <c r="L95" s="53"/>
      <c r="M95" s="63"/>
      <c r="N95" s="51">
        <v>12</v>
      </c>
      <c r="O95" s="53">
        <f t="shared" si="5"/>
        <v>15520.7</v>
      </c>
      <c r="P95" s="53">
        <v>15520.7</v>
      </c>
      <c r="Q95" s="63"/>
      <c r="R95" s="162"/>
      <c r="S95" s="162"/>
      <c r="T95" s="7"/>
      <c r="U95" s="7"/>
      <c r="V95" s="7"/>
      <c r="W95" s="7"/>
      <c r="X95" s="7"/>
      <c r="Y95" s="7"/>
    </row>
    <row r="96" s="7" customFormat="1" ht="15" customHeight="1" spans="1:18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6"/>
        <v>0</v>
      </c>
      <c r="L96" s="59"/>
      <c r="M96" s="59"/>
      <c r="N96" s="57"/>
      <c r="O96" s="59">
        <f t="shared" si="5"/>
        <v>0</v>
      </c>
      <c r="P96" s="59"/>
      <c r="Q96" s="59"/>
      <c r="R96" s="162"/>
    </row>
    <row r="97" ht="15" customHeight="1" spans="1:18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6"/>
        <v>0</v>
      </c>
      <c r="L97" s="53"/>
      <c r="M97" s="63"/>
      <c r="N97" s="51"/>
      <c r="O97" s="53">
        <f t="shared" si="5"/>
        <v>0</v>
      </c>
      <c r="P97" s="53"/>
      <c r="Q97" s="63"/>
      <c r="R97" s="162"/>
    </row>
    <row r="98" s="7" customFormat="1" ht="15" customHeight="1" spans="1:18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6"/>
        <v>0</v>
      </c>
      <c r="L98" s="59"/>
      <c r="M98" s="59"/>
      <c r="N98" s="57"/>
      <c r="O98" s="59">
        <f t="shared" si="5"/>
        <v>0</v>
      </c>
      <c r="P98" s="59"/>
      <c r="Q98" s="59"/>
      <c r="R98" s="162"/>
    </row>
    <row r="99" s="7" customFormat="1" ht="15" customHeight="1" spans="1:18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6"/>
        <v>0</v>
      </c>
      <c r="L99" s="59"/>
      <c r="M99" s="59"/>
      <c r="N99" s="57"/>
      <c r="O99" s="59">
        <f t="shared" si="5"/>
        <v>0</v>
      </c>
      <c r="P99" s="59"/>
      <c r="Q99" s="59"/>
      <c r="R99" s="162"/>
    </row>
    <row r="100" ht="15" customHeight="1" spans="1:18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12</v>
      </c>
      <c r="I100" s="51">
        <v>5</v>
      </c>
      <c r="J100" s="52">
        <v>5</v>
      </c>
      <c r="K100" s="53">
        <f t="shared" si="6"/>
        <v>0</v>
      </c>
      <c r="L100" s="53"/>
      <c r="M100" s="63"/>
      <c r="N100" s="51">
        <v>3</v>
      </c>
      <c r="O100" s="53">
        <f t="shared" si="5"/>
        <v>0</v>
      </c>
      <c r="P100" s="53"/>
      <c r="Q100" s="63"/>
      <c r="R100" s="162"/>
    </row>
    <row r="101" s="7" customFormat="1" ht="15" customHeight="1" spans="1:18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1</v>
      </c>
      <c r="I101" s="57"/>
      <c r="J101" s="58"/>
      <c r="K101" s="59">
        <f t="shared" si="6"/>
        <v>0</v>
      </c>
      <c r="L101" s="59"/>
      <c r="M101" s="59"/>
      <c r="N101" s="57">
        <v>1</v>
      </c>
      <c r="O101" s="59">
        <f t="shared" si="5"/>
        <v>1841</v>
      </c>
      <c r="P101" s="208">
        <v>1841</v>
      </c>
      <c r="Q101" s="59"/>
      <c r="R101" s="162"/>
    </row>
    <row r="102" s="7" customFormat="1" ht="15" customHeight="1" spans="1:18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6"/>
        <v>0</v>
      </c>
      <c r="L102" s="59"/>
      <c r="M102" s="59"/>
      <c r="N102" s="57"/>
      <c r="O102" s="59">
        <f t="shared" si="5"/>
        <v>0</v>
      </c>
      <c r="P102" s="59"/>
      <c r="Q102" s="59"/>
      <c r="R102" s="162"/>
    </row>
    <row r="103" s="9" customFormat="1" ht="15" customHeight="1" spans="1:25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6"/>
        <v>0</v>
      </c>
      <c r="L103" s="53"/>
      <c r="M103" s="63"/>
      <c r="N103" s="51"/>
      <c r="O103" s="53">
        <f t="shared" si="5"/>
        <v>0</v>
      </c>
      <c r="P103" s="53"/>
      <c r="Q103" s="63"/>
      <c r="R103" s="162"/>
      <c r="S103" s="7"/>
      <c r="T103" s="7"/>
      <c r="U103" s="7"/>
      <c r="V103" s="7"/>
      <c r="W103" s="7"/>
      <c r="X103" s="7"/>
      <c r="Y103" s="7"/>
    </row>
    <row r="104" s="9" customFormat="1" ht="15.75" customHeight="1" spans="1:25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7</v>
      </c>
      <c r="I104" s="51">
        <v>2</v>
      </c>
      <c r="J104" s="52">
        <v>2</v>
      </c>
      <c r="K104" s="53">
        <f t="shared" si="6"/>
        <v>0</v>
      </c>
      <c r="L104" s="53"/>
      <c r="M104" s="63"/>
      <c r="N104" s="51">
        <v>2</v>
      </c>
      <c r="O104" s="53">
        <f t="shared" si="5"/>
        <v>1416.76</v>
      </c>
      <c r="P104" s="53">
        <v>1416.76</v>
      </c>
      <c r="Q104" s="63"/>
      <c r="R104" s="162"/>
      <c r="S104" s="162"/>
      <c r="T104" s="7"/>
      <c r="U104" s="7"/>
      <c r="V104" s="7"/>
      <c r="W104" s="7"/>
      <c r="X104" s="7"/>
      <c r="Y104" s="7"/>
    </row>
    <row r="105" ht="15" customHeight="1" spans="1:18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6"/>
        <v>0</v>
      </c>
      <c r="L105" s="53"/>
      <c r="M105" s="63"/>
      <c r="N105" s="51"/>
      <c r="O105" s="53">
        <f t="shared" si="5"/>
        <v>0</v>
      </c>
      <c r="P105" s="53"/>
      <c r="Q105" s="63"/>
      <c r="R105" s="162"/>
    </row>
    <row r="106" s="7" customFormat="1" ht="15" customHeight="1" spans="1:18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6"/>
        <v>0</v>
      </c>
      <c r="L106" s="59"/>
      <c r="M106" s="59"/>
      <c r="N106" s="57"/>
      <c r="O106" s="59">
        <f t="shared" si="5"/>
        <v>0</v>
      </c>
      <c r="P106" s="59"/>
      <c r="Q106" s="59"/>
      <c r="R106" s="162"/>
    </row>
    <row r="107" ht="15" customHeight="1" spans="1:18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6"/>
        <v>0</v>
      </c>
      <c r="L107" s="53"/>
      <c r="M107" s="63"/>
      <c r="N107" s="51"/>
      <c r="O107" s="53">
        <f t="shared" si="5"/>
        <v>0</v>
      </c>
      <c r="P107" s="53"/>
      <c r="Q107" s="63"/>
      <c r="R107" s="162"/>
    </row>
    <row r="108" s="7" customFormat="1" ht="15" customHeight="1" spans="1:18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6"/>
        <v>0</v>
      </c>
      <c r="L108" s="59"/>
      <c r="M108" s="59"/>
      <c r="N108" s="57"/>
      <c r="O108" s="59">
        <f t="shared" si="5"/>
        <v>0</v>
      </c>
      <c r="P108" s="59"/>
      <c r="Q108" s="59"/>
      <c r="R108" s="162"/>
    </row>
    <row r="109" ht="15" customHeight="1" spans="1:18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3</v>
      </c>
      <c r="I109" s="51"/>
      <c r="J109" s="52"/>
      <c r="K109" s="53">
        <f t="shared" si="6"/>
        <v>0</v>
      </c>
      <c r="L109" s="53"/>
      <c r="M109" s="63"/>
      <c r="N109" s="51"/>
      <c r="O109" s="53">
        <f t="shared" si="5"/>
        <v>0</v>
      </c>
      <c r="P109" s="53"/>
      <c r="Q109" s="63"/>
      <c r="R109" s="162"/>
    </row>
    <row r="110" s="9" customFormat="1" ht="15" customHeight="1" spans="1:25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9</v>
      </c>
      <c r="I110" s="51">
        <v>4</v>
      </c>
      <c r="J110" s="52">
        <v>4</v>
      </c>
      <c r="K110" s="53">
        <f t="shared" si="6"/>
        <v>0</v>
      </c>
      <c r="L110" s="53"/>
      <c r="M110" s="63"/>
      <c r="N110" s="51">
        <v>5</v>
      </c>
      <c r="O110" s="53">
        <f t="shared" si="5"/>
        <v>13110</v>
      </c>
      <c r="P110" s="53">
        <v>13110</v>
      </c>
      <c r="Q110" s="63"/>
      <c r="R110" s="162"/>
      <c r="S110" s="162"/>
      <c r="T110" s="7"/>
      <c r="U110" s="7"/>
      <c r="V110" s="7"/>
      <c r="W110" s="7"/>
      <c r="X110" s="7"/>
      <c r="Y110" s="7"/>
    </row>
    <row r="111" s="9" customFormat="1" ht="15" customHeight="1" spans="1:25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7</v>
      </c>
      <c r="I111" s="51">
        <v>1</v>
      </c>
      <c r="J111" s="52">
        <v>1</v>
      </c>
      <c r="K111" s="53">
        <f t="shared" si="6"/>
        <v>0</v>
      </c>
      <c r="L111" s="53"/>
      <c r="M111" s="63"/>
      <c r="N111" s="51">
        <v>1</v>
      </c>
      <c r="O111" s="53">
        <f t="shared" si="5"/>
        <v>6286.12</v>
      </c>
      <c r="P111" s="53">
        <v>6286.12</v>
      </c>
      <c r="Q111" s="63"/>
      <c r="R111" s="162"/>
      <c r="S111" s="162"/>
      <c r="T111" s="7"/>
      <c r="U111" s="7"/>
      <c r="V111" s="7"/>
      <c r="W111" s="7"/>
      <c r="X111" s="7"/>
      <c r="Y111" s="7"/>
    </row>
    <row r="112" s="7" customFormat="1" ht="15" customHeight="1" spans="1:18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4</v>
      </c>
      <c r="I112" s="57">
        <v>1</v>
      </c>
      <c r="J112" s="58">
        <v>1</v>
      </c>
      <c r="K112" s="59">
        <f t="shared" si="6"/>
        <v>0</v>
      </c>
      <c r="L112" s="59"/>
      <c r="M112" s="59"/>
      <c r="N112" s="57">
        <v>2</v>
      </c>
      <c r="O112" s="59">
        <f t="shared" si="5"/>
        <v>0</v>
      </c>
      <c r="P112" s="204"/>
      <c r="Q112" s="59"/>
      <c r="R112" s="162"/>
    </row>
    <row r="113" s="7" customFormat="1" ht="15" customHeight="1" spans="1:18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23</v>
      </c>
      <c r="I113" s="57"/>
      <c r="J113" s="58"/>
      <c r="K113" s="59">
        <f t="shared" si="6"/>
        <v>0</v>
      </c>
      <c r="L113" s="59"/>
      <c r="M113" s="59"/>
      <c r="N113" s="57">
        <v>7</v>
      </c>
      <c r="O113" s="59">
        <f t="shared" si="5"/>
        <v>0</v>
      </c>
      <c r="P113" s="208"/>
      <c r="Q113" s="59"/>
      <c r="R113" s="162"/>
    </row>
    <row r="114" ht="15" customHeight="1" spans="1:18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4</v>
      </c>
      <c r="I114" s="51">
        <v>2</v>
      </c>
      <c r="J114" s="52">
        <v>2</v>
      </c>
      <c r="K114" s="53">
        <f t="shared" si="6"/>
        <v>0</v>
      </c>
      <c r="L114" s="53"/>
      <c r="M114" s="63"/>
      <c r="N114" s="51">
        <v>4</v>
      </c>
      <c r="O114" s="53">
        <f t="shared" si="5"/>
        <v>14316.88</v>
      </c>
      <c r="P114" s="63">
        <v>14316.88</v>
      </c>
      <c r="Q114" s="63"/>
      <c r="R114" s="162"/>
    </row>
    <row r="115" s="7" customFormat="1" ht="12.75" customHeight="1" spans="1:18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31</v>
      </c>
      <c r="I115" s="57">
        <v>2</v>
      </c>
      <c r="J115" s="58">
        <v>2</v>
      </c>
      <c r="K115" s="59">
        <f t="shared" si="6"/>
        <v>0</v>
      </c>
      <c r="L115" s="59"/>
      <c r="M115" s="59"/>
      <c r="N115" s="57">
        <v>16</v>
      </c>
      <c r="O115" s="59">
        <f t="shared" si="5"/>
        <v>0</v>
      </c>
      <c r="P115" s="59"/>
      <c r="Q115" s="59"/>
      <c r="R115" s="162"/>
    </row>
    <row r="116" s="7" customFormat="1" ht="15" customHeight="1" spans="1:18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24</v>
      </c>
      <c r="I116" s="57">
        <v>1</v>
      </c>
      <c r="J116" s="58">
        <v>1</v>
      </c>
      <c r="K116" s="59">
        <f t="shared" si="6"/>
        <v>0</v>
      </c>
      <c r="L116" s="59"/>
      <c r="M116" s="59"/>
      <c r="N116" s="57">
        <v>19</v>
      </c>
      <c r="O116" s="59">
        <f t="shared" si="5"/>
        <v>13756.8</v>
      </c>
      <c r="P116" s="95">
        <v>13756.8</v>
      </c>
      <c r="Q116" s="59"/>
      <c r="R116" s="162"/>
    </row>
    <row r="117" s="6" customFormat="1" ht="15" customHeight="1" spans="1:38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6"/>
        <v>0</v>
      </c>
      <c r="L117" s="53"/>
      <c r="M117" s="63"/>
      <c r="N117" s="51"/>
      <c r="O117" s="53">
        <f t="shared" si="5"/>
        <v>0</v>
      </c>
      <c r="P117" s="53"/>
      <c r="Q117" s="63"/>
      <c r="R117" s="162"/>
      <c r="S117" s="7"/>
      <c r="T117" s="7"/>
      <c r="U117" s="7"/>
      <c r="V117" s="7"/>
      <c r="W117" s="7"/>
      <c r="X117" s="7"/>
      <c r="Y117" s="7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="7" customFormat="1" ht="15" customHeight="1" spans="1:18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6</v>
      </c>
      <c r="I118" s="57"/>
      <c r="J118" s="58"/>
      <c r="K118" s="59">
        <f t="shared" si="6"/>
        <v>0</v>
      </c>
      <c r="L118" s="59"/>
      <c r="M118" s="59"/>
      <c r="N118" s="57">
        <v>5</v>
      </c>
      <c r="O118" s="59">
        <f t="shared" si="5"/>
        <v>18555.08</v>
      </c>
      <c r="P118" s="59">
        <v>18555.08</v>
      </c>
      <c r="Q118" s="59"/>
      <c r="R118" s="162"/>
    </row>
    <row r="119" s="7" customFormat="1" ht="15" customHeight="1" spans="1:18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3</v>
      </c>
      <c r="I119" s="57"/>
      <c r="J119" s="58"/>
      <c r="K119" s="59">
        <f t="shared" si="6"/>
        <v>0</v>
      </c>
      <c r="L119" s="59"/>
      <c r="M119" s="59"/>
      <c r="N119" s="57">
        <v>4</v>
      </c>
      <c r="O119" s="59">
        <f t="shared" si="5"/>
        <v>4802.5</v>
      </c>
      <c r="P119" s="59">
        <v>4802.5</v>
      </c>
      <c r="Q119" s="59"/>
      <c r="R119" s="162"/>
    </row>
    <row r="120" ht="15" customHeight="1" spans="1:18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16</v>
      </c>
      <c r="I120" s="51">
        <v>6</v>
      </c>
      <c r="J120" s="52">
        <v>6</v>
      </c>
      <c r="K120" s="53">
        <f t="shared" si="6"/>
        <v>0</v>
      </c>
      <c r="L120" s="53"/>
      <c r="M120" s="63"/>
      <c r="N120" s="51">
        <v>3</v>
      </c>
      <c r="O120" s="53">
        <f t="shared" si="5"/>
        <v>9245.21</v>
      </c>
      <c r="P120" s="53">
        <v>9245.21</v>
      </c>
      <c r="Q120" s="63"/>
      <c r="R120" s="162"/>
    </row>
    <row r="121" s="7" customFormat="1" ht="15" customHeight="1" spans="1:18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/>
      <c r="J121" s="58"/>
      <c r="K121" s="59">
        <f t="shared" si="6"/>
        <v>0</v>
      </c>
      <c r="L121" s="59"/>
      <c r="M121" s="59"/>
      <c r="N121" s="57">
        <v>6</v>
      </c>
      <c r="O121" s="59">
        <f t="shared" si="5"/>
        <v>0</v>
      </c>
      <c r="P121" s="59"/>
      <c r="Q121" s="59"/>
      <c r="R121" s="162"/>
    </row>
    <row r="122" s="7" customFormat="1" ht="15" customHeight="1" spans="1:18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8</v>
      </c>
      <c r="I122" s="57"/>
      <c r="J122" s="58"/>
      <c r="K122" s="59">
        <f t="shared" si="6"/>
        <v>0</v>
      </c>
      <c r="L122" s="59"/>
      <c r="M122" s="59"/>
      <c r="N122" s="57">
        <v>3</v>
      </c>
      <c r="O122" s="59">
        <f t="shared" si="5"/>
        <v>576.3</v>
      </c>
      <c r="P122" s="59">
        <v>576.3</v>
      </c>
      <c r="Q122" s="59"/>
      <c r="R122" s="162"/>
    </row>
    <row r="123" ht="30.75" customHeight="1" spans="1:19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7</v>
      </c>
      <c r="I123" s="51">
        <v>4</v>
      </c>
      <c r="J123" s="52">
        <v>4</v>
      </c>
      <c r="K123" s="53">
        <f t="shared" si="6"/>
        <v>0</v>
      </c>
      <c r="L123" s="53"/>
      <c r="M123" s="63"/>
      <c r="N123" s="51">
        <v>6</v>
      </c>
      <c r="O123" s="53">
        <f t="shared" si="5"/>
        <v>12171.35</v>
      </c>
      <c r="P123" s="53">
        <v>12171.35</v>
      </c>
      <c r="Q123" s="63"/>
      <c r="R123" s="162"/>
      <c r="S123" s="162"/>
    </row>
    <row r="124" s="7" customFormat="1" ht="15" customHeight="1" spans="1:18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6"/>
        <v>0</v>
      </c>
      <c r="L124" s="59"/>
      <c r="M124" s="59"/>
      <c r="N124" s="57"/>
      <c r="O124" s="59">
        <f t="shared" si="5"/>
        <v>0</v>
      </c>
      <c r="P124" s="59"/>
      <c r="Q124" s="59"/>
      <c r="R124" s="162"/>
    </row>
    <row r="125" s="7" customFormat="1" ht="15" customHeight="1" spans="1:18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6"/>
        <v>0</v>
      </c>
      <c r="L125" s="59"/>
      <c r="M125" s="59"/>
      <c r="N125" s="57"/>
      <c r="O125" s="59">
        <f t="shared" si="5"/>
        <v>0</v>
      </c>
      <c r="P125" s="59"/>
      <c r="Q125" s="59"/>
      <c r="R125" s="162"/>
    </row>
    <row r="126" ht="15" customHeight="1" spans="1:18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6"/>
        <v>0</v>
      </c>
      <c r="L126" s="53"/>
      <c r="M126" s="63"/>
      <c r="N126" s="51"/>
      <c r="O126" s="53">
        <f t="shared" si="5"/>
        <v>0</v>
      </c>
      <c r="P126" s="53"/>
      <c r="Q126" s="63"/>
      <c r="R126" s="162"/>
    </row>
    <row r="127" ht="15" customHeight="1" spans="1:19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3</v>
      </c>
      <c r="I127" s="51">
        <v>3</v>
      </c>
      <c r="J127" s="52">
        <v>3</v>
      </c>
      <c r="K127" s="53">
        <f t="shared" si="6"/>
        <v>0</v>
      </c>
      <c r="L127" s="53"/>
      <c r="M127" s="63"/>
      <c r="N127" s="51">
        <v>7</v>
      </c>
      <c r="O127" s="53">
        <f t="shared" si="5"/>
        <v>21364.46</v>
      </c>
      <c r="P127" s="53">
        <v>21364.46</v>
      </c>
      <c r="Q127" s="63"/>
      <c r="R127" s="162"/>
      <c r="S127" s="162"/>
    </row>
    <row r="128" s="7" customFormat="1" ht="15" customHeight="1" spans="1:18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6"/>
        <v>0</v>
      </c>
      <c r="L128" s="59"/>
      <c r="M128" s="59"/>
      <c r="N128" s="57"/>
      <c r="O128" s="59">
        <f t="shared" si="5"/>
        <v>0</v>
      </c>
      <c r="P128" s="59"/>
      <c r="Q128" s="59"/>
      <c r="R128" s="162"/>
    </row>
    <row r="129" s="9" customFormat="1" ht="15" customHeight="1" spans="1:25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21</v>
      </c>
      <c r="I129" s="51">
        <v>10</v>
      </c>
      <c r="J129" s="52">
        <v>10</v>
      </c>
      <c r="K129" s="53">
        <f t="shared" si="6"/>
        <v>0</v>
      </c>
      <c r="L129" s="53"/>
      <c r="M129" s="63"/>
      <c r="N129" s="51">
        <v>4</v>
      </c>
      <c r="O129" s="53">
        <f t="shared" si="5"/>
        <v>2732.04</v>
      </c>
      <c r="P129" s="63">
        <v>2732.04</v>
      </c>
      <c r="Q129" s="63"/>
      <c r="R129" s="162"/>
      <c r="S129" s="7"/>
      <c r="T129" s="7"/>
      <c r="U129" s="7"/>
      <c r="V129" s="7"/>
      <c r="W129" s="7"/>
      <c r="X129" s="7"/>
      <c r="Y129" s="7"/>
    </row>
    <row r="130" s="7" customFormat="1" ht="15" customHeight="1" spans="1:18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6"/>
        <v>0</v>
      </c>
      <c r="L130" s="59"/>
      <c r="M130" s="59"/>
      <c r="N130" s="57"/>
      <c r="O130" s="59">
        <f t="shared" si="5"/>
        <v>0</v>
      </c>
      <c r="P130" s="59"/>
      <c r="Q130" s="59"/>
      <c r="R130" s="162"/>
    </row>
    <row r="131" s="7" customFormat="1" ht="15" customHeight="1" spans="1:18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7</v>
      </c>
      <c r="I131" s="57"/>
      <c r="J131" s="58"/>
      <c r="K131" s="59">
        <f t="shared" si="6"/>
        <v>0</v>
      </c>
      <c r="L131" s="59"/>
      <c r="M131" s="59"/>
      <c r="N131" s="57">
        <v>1</v>
      </c>
      <c r="O131" s="59">
        <f t="shared" si="5"/>
        <v>3866.1</v>
      </c>
      <c r="P131" s="59">
        <v>3866.1</v>
      </c>
      <c r="Q131" s="59"/>
      <c r="R131" s="162"/>
    </row>
    <row r="132" s="9" customFormat="1" ht="15" customHeight="1" spans="1:25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6"/>
        <v>0</v>
      </c>
      <c r="L132" s="53"/>
      <c r="M132" s="63"/>
      <c r="N132" s="51"/>
      <c r="O132" s="53">
        <f t="shared" si="5"/>
        <v>0</v>
      </c>
      <c r="P132" s="53"/>
      <c r="Q132" s="63"/>
      <c r="R132" s="162"/>
      <c r="S132" s="7"/>
      <c r="T132" s="7"/>
      <c r="U132" s="7"/>
      <c r="V132" s="7"/>
      <c r="W132" s="7"/>
      <c r="X132" s="7"/>
      <c r="Y132" s="7"/>
    </row>
    <row r="133" ht="15" customHeight="1" spans="1:18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7</v>
      </c>
      <c r="I133" s="51">
        <v>3</v>
      </c>
      <c r="J133" s="52">
        <v>3</v>
      </c>
      <c r="K133" s="53">
        <f t="shared" si="6"/>
        <v>0</v>
      </c>
      <c r="L133" s="53"/>
      <c r="M133" s="63"/>
      <c r="N133" s="51">
        <v>5</v>
      </c>
      <c r="O133" s="53">
        <f t="shared" si="5"/>
        <v>4906.08</v>
      </c>
      <c r="P133" s="53">
        <v>4906.08</v>
      </c>
      <c r="Q133" s="63"/>
      <c r="R133" s="162"/>
    </row>
    <row r="134" s="7" customFormat="1" ht="15" customHeight="1" spans="1:18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6"/>
        <v>0</v>
      </c>
      <c r="L134" s="59"/>
      <c r="M134" s="59"/>
      <c r="N134" s="57"/>
      <c r="O134" s="59">
        <f t="shared" si="5"/>
        <v>0</v>
      </c>
      <c r="P134" s="59"/>
      <c r="Q134" s="59"/>
      <c r="R134" s="162"/>
    </row>
    <row r="135" s="9" customFormat="1" ht="15" customHeight="1" spans="1:25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8</v>
      </c>
      <c r="I135" s="51">
        <v>3</v>
      </c>
      <c r="J135" s="52">
        <v>3</v>
      </c>
      <c r="K135" s="53">
        <f t="shared" si="6"/>
        <v>0</v>
      </c>
      <c r="L135" s="53"/>
      <c r="M135" s="63"/>
      <c r="N135" s="51">
        <v>6</v>
      </c>
      <c r="O135" s="53">
        <f t="shared" si="5"/>
        <v>0</v>
      </c>
      <c r="P135" s="53"/>
      <c r="Q135" s="63"/>
      <c r="R135" s="162"/>
      <c r="S135" s="7"/>
      <c r="T135" s="7"/>
      <c r="U135" s="7"/>
      <c r="V135" s="7"/>
      <c r="W135" s="7"/>
      <c r="X135" s="7"/>
      <c r="Y135" s="7"/>
    </row>
    <row r="136" s="7" customFormat="1" ht="15" customHeight="1" spans="1:18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6"/>
        <v>0</v>
      </c>
      <c r="L136" s="59"/>
      <c r="M136" s="59"/>
      <c r="N136" s="57"/>
      <c r="O136" s="59">
        <f t="shared" si="5"/>
        <v>0</v>
      </c>
      <c r="P136" s="59"/>
      <c r="Q136" s="59"/>
      <c r="R136" s="162"/>
    </row>
    <row r="137" ht="14.45" customHeight="1" spans="1:18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19</v>
      </c>
      <c r="I137" s="51">
        <v>7</v>
      </c>
      <c r="J137" s="52">
        <v>7</v>
      </c>
      <c r="K137" s="53">
        <f t="shared" si="6"/>
        <v>0</v>
      </c>
      <c r="L137" s="53"/>
      <c r="M137" s="63"/>
      <c r="N137" s="51">
        <v>8</v>
      </c>
      <c r="O137" s="53">
        <f t="shared" si="5"/>
        <v>0</v>
      </c>
      <c r="P137" s="53"/>
      <c r="Q137" s="63"/>
      <c r="R137" s="162"/>
    </row>
    <row r="138" s="7" customFormat="1" ht="14.45" customHeight="1" spans="1:18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6"/>
        <v>0</v>
      </c>
      <c r="L138" s="59"/>
      <c r="M138" s="59"/>
      <c r="N138" s="57"/>
      <c r="O138" s="59">
        <f t="shared" si="5"/>
        <v>0</v>
      </c>
      <c r="P138" s="59"/>
      <c r="Q138" s="59"/>
      <c r="R138" s="162"/>
    </row>
    <row r="139" s="9" customFormat="1" ht="15" customHeight="1" spans="1:25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8</v>
      </c>
      <c r="I139" s="51">
        <v>2</v>
      </c>
      <c r="J139" s="52">
        <v>2</v>
      </c>
      <c r="K139" s="53">
        <f t="shared" si="6"/>
        <v>0</v>
      </c>
      <c r="L139" s="53"/>
      <c r="M139" s="63"/>
      <c r="N139" s="51">
        <v>7</v>
      </c>
      <c r="O139" s="53">
        <f t="shared" si="5"/>
        <v>7401.22</v>
      </c>
      <c r="P139" s="53">
        <v>7401.22</v>
      </c>
      <c r="Q139" s="63"/>
      <c r="R139" s="162"/>
      <c r="S139" s="7"/>
      <c r="T139" s="7"/>
      <c r="U139" s="7"/>
      <c r="V139" s="7"/>
      <c r="W139" s="7"/>
      <c r="X139" s="7"/>
      <c r="Y139" s="7"/>
    </row>
    <row r="140" s="7" customFormat="1" ht="15" customHeight="1" spans="1:18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3</v>
      </c>
      <c r="I140" s="57"/>
      <c r="J140" s="58"/>
      <c r="K140" s="59">
        <f t="shared" si="6"/>
        <v>0</v>
      </c>
      <c r="L140" s="59"/>
      <c r="M140" s="59"/>
      <c r="N140" s="57">
        <v>1</v>
      </c>
      <c r="O140" s="59">
        <f t="shared" si="5"/>
        <v>0</v>
      </c>
      <c r="P140" s="59"/>
      <c r="Q140" s="59"/>
      <c r="R140" s="162"/>
    </row>
    <row r="141" ht="15" customHeight="1" spans="1:18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18</v>
      </c>
      <c r="I141" s="51">
        <v>9</v>
      </c>
      <c r="J141" s="52">
        <v>10</v>
      </c>
      <c r="K141" s="53">
        <f t="shared" si="6"/>
        <v>0</v>
      </c>
      <c r="L141" s="53"/>
      <c r="M141" s="63"/>
      <c r="N141" s="51">
        <v>15</v>
      </c>
      <c r="O141" s="53">
        <f t="shared" ref="O141:O191" si="7">P141+Q141</f>
        <v>0</v>
      </c>
      <c r="P141" s="53"/>
      <c r="Q141" s="63"/>
      <c r="R141" s="162"/>
    </row>
    <row r="142" s="7" customFormat="1" ht="15" customHeight="1" spans="1:18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9</v>
      </c>
      <c r="I142" s="57"/>
      <c r="J142" s="58"/>
      <c r="K142" s="59">
        <f t="shared" si="6"/>
        <v>0</v>
      </c>
      <c r="L142" s="59"/>
      <c r="M142" s="59"/>
      <c r="N142" s="57">
        <v>11</v>
      </c>
      <c r="O142" s="59">
        <f t="shared" si="7"/>
        <v>9537.48</v>
      </c>
      <c r="P142" s="59">
        <v>9537.48</v>
      </c>
      <c r="Q142" s="141"/>
      <c r="R142" s="162"/>
    </row>
    <row r="143" ht="15" customHeight="1" spans="1:19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14</v>
      </c>
      <c r="I143" s="51">
        <v>4</v>
      </c>
      <c r="J143" s="52">
        <v>6</v>
      </c>
      <c r="K143" s="53">
        <f t="shared" si="6"/>
        <v>0</v>
      </c>
      <c r="L143" s="53"/>
      <c r="M143" s="63"/>
      <c r="N143" s="51">
        <v>27</v>
      </c>
      <c r="O143" s="53">
        <f t="shared" si="7"/>
        <v>15234.14</v>
      </c>
      <c r="P143" s="63">
        <v>15234.14</v>
      </c>
      <c r="Q143" s="63"/>
      <c r="R143" s="162"/>
      <c r="S143" s="162"/>
    </row>
    <row r="144" s="7" customFormat="1" ht="15" customHeight="1" spans="1:18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13</v>
      </c>
      <c r="I144" s="57"/>
      <c r="J144" s="58"/>
      <c r="K144" s="59">
        <f t="shared" si="6"/>
        <v>0</v>
      </c>
      <c r="L144" s="59"/>
      <c r="M144" s="59"/>
      <c r="N144" s="57">
        <v>4</v>
      </c>
      <c r="O144" s="59">
        <f t="shared" si="7"/>
        <v>0</v>
      </c>
      <c r="P144" s="59"/>
      <c r="Q144" s="59"/>
      <c r="R144" s="162"/>
    </row>
    <row r="145" ht="28.9" customHeight="1" spans="1:18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6"/>
        <v>0</v>
      </c>
      <c r="L145" s="53"/>
      <c r="M145" s="53"/>
      <c r="N145" s="51"/>
      <c r="O145" s="53">
        <f t="shared" si="7"/>
        <v>0</v>
      </c>
      <c r="P145" s="53"/>
      <c r="Q145" s="63"/>
      <c r="R145" s="162"/>
    </row>
    <row r="146" s="7" customFormat="1" ht="29.25" customHeight="1" spans="1:18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10</v>
      </c>
      <c r="I146" s="57">
        <v>1</v>
      </c>
      <c r="J146" s="64">
        <v>1</v>
      </c>
      <c r="K146" s="59">
        <f t="shared" si="6"/>
        <v>0</v>
      </c>
      <c r="L146" s="59"/>
      <c r="M146" s="59"/>
      <c r="N146" s="57">
        <v>8</v>
      </c>
      <c r="O146" s="59">
        <f t="shared" si="7"/>
        <v>4034.1</v>
      </c>
      <c r="P146" s="59">
        <v>4034.1</v>
      </c>
      <c r="Q146" s="59"/>
      <c r="R146" s="162"/>
    </row>
    <row r="147" ht="26.25" customHeight="1" spans="1:18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7</v>
      </c>
      <c r="I147" s="51"/>
      <c r="J147" s="52"/>
      <c r="K147" s="53">
        <f t="shared" ref="K147:K191" si="8">L147+M147</f>
        <v>0</v>
      </c>
      <c r="L147" s="53"/>
      <c r="M147" s="63"/>
      <c r="N147" s="51">
        <v>7</v>
      </c>
      <c r="O147" s="53">
        <f t="shared" si="7"/>
        <v>9885.55</v>
      </c>
      <c r="P147" s="53">
        <v>9885.55</v>
      </c>
      <c r="Q147" s="63"/>
      <c r="R147" s="162"/>
    </row>
    <row r="148" s="7" customFormat="1" ht="15" customHeight="1" spans="1:18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3</v>
      </c>
      <c r="I148" s="57"/>
      <c r="J148" s="58"/>
      <c r="K148" s="59">
        <f t="shared" si="8"/>
        <v>0</v>
      </c>
      <c r="L148" s="59"/>
      <c r="M148" s="59"/>
      <c r="N148" s="57">
        <v>5</v>
      </c>
      <c r="O148" s="59">
        <f t="shared" si="7"/>
        <v>0</v>
      </c>
      <c r="P148" s="113"/>
      <c r="Q148" s="59"/>
      <c r="R148" s="162"/>
    </row>
    <row r="149" ht="15" customHeight="1" spans="1:18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2</v>
      </c>
      <c r="I149" s="51"/>
      <c r="J149" s="52"/>
      <c r="K149" s="53">
        <f t="shared" si="8"/>
        <v>0</v>
      </c>
      <c r="L149" s="53"/>
      <c r="M149" s="63"/>
      <c r="N149" s="51">
        <v>3</v>
      </c>
      <c r="O149" s="53">
        <f t="shared" si="7"/>
        <v>6895.46</v>
      </c>
      <c r="P149" s="53">
        <v>6895.46</v>
      </c>
      <c r="Q149" s="63"/>
      <c r="R149" s="162"/>
    </row>
    <row r="150" s="9" customFormat="1" ht="15" customHeight="1" spans="1:25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10</v>
      </c>
      <c r="I150" s="51">
        <v>1</v>
      </c>
      <c r="J150" s="52">
        <v>1</v>
      </c>
      <c r="K150" s="53">
        <f t="shared" si="8"/>
        <v>0</v>
      </c>
      <c r="L150" s="53"/>
      <c r="M150" s="63"/>
      <c r="N150" s="51">
        <v>5</v>
      </c>
      <c r="O150" s="53">
        <f t="shared" si="7"/>
        <v>4094.75</v>
      </c>
      <c r="P150" s="53">
        <v>4094.75</v>
      </c>
      <c r="Q150" s="63"/>
      <c r="R150" s="162"/>
      <c r="S150" s="7"/>
      <c r="T150" s="7"/>
      <c r="U150" s="7"/>
      <c r="V150" s="7"/>
      <c r="W150" s="7"/>
      <c r="X150" s="7"/>
      <c r="Y150" s="7"/>
    </row>
    <row r="151" s="7" customFormat="1" ht="15" customHeight="1" spans="1:18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4</v>
      </c>
      <c r="I151" s="57"/>
      <c r="J151" s="58"/>
      <c r="K151" s="59">
        <f t="shared" si="8"/>
        <v>0</v>
      </c>
      <c r="L151" s="59"/>
      <c r="M151" s="59"/>
      <c r="N151" s="57"/>
      <c r="O151" s="59">
        <f t="shared" si="7"/>
        <v>0</v>
      </c>
      <c r="P151" s="59"/>
      <c r="Q151" s="59"/>
      <c r="R151" s="162"/>
    </row>
    <row r="152" ht="15" customHeight="1" spans="1:18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8"/>
        <v>0</v>
      </c>
      <c r="L152" s="53"/>
      <c r="M152" s="63"/>
      <c r="N152" s="51"/>
      <c r="O152" s="53">
        <f t="shared" si="7"/>
        <v>0</v>
      </c>
      <c r="P152" s="53"/>
      <c r="Q152" s="63"/>
      <c r="R152" s="162"/>
    </row>
    <row r="153" s="7" customFormat="1" ht="15.75" customHeight="1" spans="1:18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8"/>
        <v>0</v>
      </c>
      <c r="L153" s="59"/>
      <c r="M153" s="59"/>
      <c r="N153" s="57"/>
      <c r="O153" s="59">
        <f t="shared" si="7"/>
        <v>0</v>
      </c>
      <c r="P153" s="59"/>
      <c r="Q153" s="59"/>
      <c r="R153" s="162"/>
    </row>
    <row r="154" s="7" customFormat="1" ht="15" customHeight="1" spans="1:18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4</v>
      </c>
      <c r="I154" s="57"/>
      <c r="J154" s="58"/>
      <c r="K154" s="59">
        <f t="shared" si="8"/>
        <v>0</v>
      </c>
      <c r="L154" s="59"/>
      <c r="M154" s="59"/>
      <c r="N154" s="57">
        <v>2</v>
      </c>
      <c r="O154" s="59">
        <f t="shared" si="7"/>
        <v>4610.4</v>
      </c>
      <c r="P154" s="59">
        <v>4610.4</v>
      </c>
      <c r="Q154" s="59"/>
      <c r="R154" s="162"/>
    </row>
    <row r="155" ht="15" customHeight="1" spans="1:18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8</v>
      </c>
      <c r="I155" s="51">
        <v>2</v>
      </c>
      <c r="J155" s="52">
        <v>2</v>
      </c>
      <c r="K155" s="53">
        <f t="shared" si="8"/>
        <v>0</v>
      </c>
      <c r="L155" s="53"/>
      <c r="M155" s="63"/>
      <c r="N155" s="51">
        <v>1</v>
      </c>
      <c r="O155" s="53">
        <f t="shared" si="7"/>
        <v>0</v>
      </c>
      <c r="P155" s="53"/>
      <c r="Q155" s="63"/>
      <c r="R155" s="162"/>
    </row>
    <row r="156" s="7" customFormat="1" ht="15" customHeight="1" spans="1:18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8"/>
        <v>0</v>
      </c>
      <c r="L156" s="59"/>
      <c r="M156" s="59"/>
      <c r="N156" s="57"/>
      <c r="O156" s="59">
        <f t="shared" si="7"/>
        <v>0</v>
      </c>
      <c r="P156" s="59"/>
      <c r="Q156" s="59"/>
      <c r="R156" s="162"/>
    </row>
    <row r="157" s="7" customFormat="1" ht="15" customHeight="1" spans="1:18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14</v>
      </c>
      <c r="I157" s="57"/>
      <c r="J157" s="58"/>
      <c r="K157" s="59">
        <f t="shared" si="8"/>
        <v>0</v>
      </c>
      <c r="L157" s="59"/>
      <c r="M157" s="59"/>
      <c r="N157" s="57">
        <v>4</v>
      </c>
      <c r="O157" s="59">
        <f t="shared" si="7"/>
        <v>1921</v>
      </c>
      <c r="P157" s="59">
        <v>1921</v>
      </c>
      <c r="Q157" s="59"/>
      <c r="R157" s="162"/>
    </row>
    <row r="158" ht="15" customHeight="1" spans="1:18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15</v>
      </c>
      <c r="I158" s="51">
        <v>10</v>
      </c>
      <c r="J158" s="52">
        <v>12</v>
      </c>
      <c r="K158" s="53">
        <f t="shared" si="8"/>
        <v>0</v>
      </c>
      <c r="L158" s="53"/>
      <c r="M158" s="63"/>
      <c r="N158" s="51">
        <v>16</v>
      </c>
      <c r="O158" s="53">
        <f t="shared" si="7"/>
        <v>0</v>
      </c>
      <c r="P158" s="53"/>
      <c r="Q158" s="63"/>
      <c r="R158" s="162"/>
    </row>
    <row r="159" s="7" customFormat="1" ht="29.25" customHeight="1" spans="1:18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8"/>
        <v>0</v>
      </c>
      <c r="L159" s="59"/>
      <c r="M159" s="59"/>
      <c r="N159" s="57">
        <v>4</v>
      </c>
      <c r="O159" s="59">
        <f t="shared" si="7"/>
        <v>0</v>
      </c>
      <c r="P159" s="59"/>
      <c r="Q159" s="59"/>
      <c r="R159" s="162"/>
    </row>
    <row r="160" s="7" customFormat="1" ht="15" customHeight="1" spans="1:18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8"/>
        <v>0</v>
      </c>
      <c r="L160" s="59"/>
      <c r="M160" s="59"/>
      <c r="N160" s="57"/>
      <c r="O160" s="59">
        <f t="shared" si="7"/>
        <v>0</v>
      </c>
      <c r="P160" s="59"/>
      <c r="Q160" s="59"/>
      <c r="R160" s="162"/>
    </row>
    <row r="161" ht="15" customHeight="1" spans="1:18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12</v>
      </c>
      <c r="I161" s="51">
        <v>4</v>
      </c>
      <c r="J161" s="52">
        <v>4</v>
      </c>
      <c r="K161" s="53">
        <f t="shared" si="8"/>
        <v>0</v>
      </c>
      <c r="L161" s="53"/>
      <c r="M161" s="63"/>
      <c r="N161" s="51">
        <v>3</v>
      </c>
      <c r="O161" s="53">
        <f t="shared" si="7"/>
        <v>0</v>
      </c>
      <c r="P161" s="53"/>
      <c r="Q161" s="63"/>
      <c r="R161" s="162"/>
    </row>
    <row r="162" ht="15" customHeight="1" spans="1:18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8"/>
        <v>0</v>
      </c>
      <c r="L162" s="59"/>
      <c r="M162" s="59"/>
      <c r="N162" s="57"/>
      <c r="O162" s="59">
        <f t="shared" si="7"/>
        <v>0</v>
      </c>
      <c r="P162" s="59"/>
      <c r="Q162" s="59"/>
      <c r="R162" s="162"/>
    </row>
    <row r="163" ht="15" customHeight="1" spans="1:18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8</v>
      </c>
      <c r="I163" s="57"/>
      <c r="J163" s="58"/>
      <c r="K163" s="59">
        <f t="shared" si="8"/>
        <v>0</v>
      </c>
      <c r="L163" s="59"/>
      <c r="M163" s="59"/>
      <c r="N163" s="57">
        <v>4</v>
      </c>
      <c r="O163" s="59">
        <f t="shared" si="7"/>
        <v>0</v>
      </c>
      <c r="P163" s="59"/>
      <c r="Q163" s="59"/>
      <c r="R163" s="162"/>
    </row>
    <row r="164" ht="15" customHeight="1" spans="1:18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2</v>
      </c>
      <c r="I164" s="57"/>
      <c r="J164" s="58"/>
      <c r="K164" s="59">
        <f t="shared" si="8"/>
        <v>0</v>
      </c>
      <c r="L164" s="59"/>
      <c r="M164" s="59"/>
      <c r="N164" s="57">
        <v>5</v>
      </c>
      <c r="O164" s="59">
        <f t="shared" si="7"/>
        <v>0</v>
      </c>
      <c r="P164" s="59"/>
      <c r="Q164" s="59"/>
      <c r="R164" s="162"/>
    </row>
    <row r="165" ht="15" customHeight="1" spans="1:18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8"/>
        <v>0</v>
      </c>
      <c r="L165" s="53"/>
      <c r="M165" s="63"/>
      <c r="N165" s="51"/>
      <c r="O165" s="53">
        <f t="shared" si="7"/>
        <v>0</v>
      </c>
      <c r="P165" s="53"/>
      <c r="Q165" s="63"/>
      <c r="R165" s="162"/>
    </row>
    <row r="166" ht="15" customHeight="1" spans="1:18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10</v>
      </c>
      <c r="I166" s="51">
        <v>6</v>
      </c>
      <c r="J166" s="52">
        <v>6</v>
      </c>
      <c r="K166" s="53">
        <f t="shared" si="8"/>
        <v>0</v>
      </c>
      <c r="L166" s="53"/>
      <c r="M166" s="63"/>
      <c r="N166" s="51">
        <v>3</v>
      </c>
      <c r="O166" s="53">
        <f t="shared" si="7"/>
        <v>7341.23</v>
      </c>
      <c r="P166" s="53">
        <v>7341.23</v>
      </c>
      <c r="Q166" s="63"/>
      <c r="R166" s="162"/>
    </row>
    <row r="167" ht="15" customHeight="1" spans="1:18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8"/>
        <v>0</v>
      </c>
      <c r="L167" s="53"/>
      <c r="M167" s="63"/>
      <c r="N167" s="51">
        <v>2</v>
      </c>
      <c r="O167" s="53">
        <f t="shared" si="7"/>
        <v>0</v>
      </c>
      <c r="P167" s="53"/>
      <c r="Q167" s="63"/>
      <c r="R167" s="162"/>
    </row>
    <row r="168" ht="24.6" customHeight="1" spans="1:18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8"/>
        <v>0</v>
      </c>
      <c r="L168" s="53"/>
      <c r="M168" s="63"/>
      <c r="N168" s="51">
        <v>6</v>
      </c>
      <c r="O168" s="53">
        <f t="shared" si="7"/>
        <v>0</v>
      </c>
      <c r="P168" s="53"/>
      <c r="Q168" s="63"/>
      <c r="R168" s="162"/>
    </row>
    <row r="169" ht="29.25" customHeight="1" spans="1:18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8"/>
        <v>0</v>
      </c>
      <c r="L169" s="59"/>
      <c r="M169" s="59"/>
      <c r="N169" s="57"/>
      <c r="O169" s="59">
        <f t="shared" si="7"/>
        <v>0</v>
      </c>
      <c r="P169" s="59"/>
      <c r="Q169" s="59"/>
      <c r="R169" s="162"/>
    </row>
    <row r="170" ht="26.25" customHeight="1" spans="1:18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8"/>
        <v>0</v>
      </c>
      <c r="L170" s="114"/>
      <c r="M170" s="74"/>
      <c r="N170" s="51"/>
      <c r="O170" s="53">
        <f t="shared" si="7"/>
        <v>0</v>
      </c>
      <c r="P170" s="114"/>
      <c r="Q170" s="74"/>
      <c r="R170" s="162"/>
    </row>
    <row r="171" ht="15.75" customHeight="1" spans="1:18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8"/>
        <v>0</v>
      </c>
      <c r="L171" s="53"/>
      <c r="M171" s="63"/>
      <c r="N171" s="51"/>
      <c r="O171" s="53">
        <f t="shared" si="7"/>
        <v>0</v>
      </c>
      <c r="P171" s="53"/>
      <c r="Q171" s="63"/>
      <c r="R171" s="162"/>
    </row>
    <row r="172" ht="15" customHeight="1" spans="1:18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8"/>
        <v>0</v>
      </c>
      <c r="L172" s="53"/>
      <c r="M172" s="63"/>
      <c r="N172" s="51"/>
      <c r="O172" s="53">
        <f t="shared" si="7"/>
        <v>0</v>
      </c>
      <c r="P172" s="53"/>
      <c r="Q172" s="63"/>
      <c r="R172" s="162"/>
    </row>
    <row r="173" ht="15" customHeight="1" spans="1:18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8"/>
        <v>0</v>
      </c>
      <c r="L173" s="59"/>
      <c r="M173" s="59"/>
      <c r="N173" s="57"/>
      <c r="O173" s="59">
        <f t="shared" si="7"/>
        <v>0</v>
      </c>
      <c r="P173" s="59"/>
      <c r="Q173" s="59"/>
      <c r="R173" s="162"/>
    </row>
    <row r="174" ht="15" customHeight="1" spans="1:19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2</v>
      </c>
      <c r="J174" s="52">
        <v>2</v>
      </c>
      <c r="K174" s="53">
        <f t="shared" si="8"/>
        <v>0</v>
      </c>
      <c r="L174" s="53"/>
      <c r="M174" s="63"/>
      <c r="N174" s="51">
        <v>7</v>
      </c>
      <c r="O174" s="53">
        <f t="shared" si="7"/>
        <v>8618.65</v>
      </c>
      <c r="P174" s="63">
        <v>8618.65</v>
      </c>
      <c r="Q174" s="63"/>
      <c r="R174" s="162"/>
      <c r="S174" s="162"/>
    </row>
    <row r="175" ht="15" customHeight="1" spans="1:18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8"/>
        <v>0</v>
      </c>
      <c r="L175" s="59"/>
      <c r="M175" s="59"/>
      <c r="N175" s="57">
        <v>9</v>
      </c>
      <c r="O175" s="59">
        <f t="shared" si="7"/>
        <v>2305.2</v>
      </c>
      <c r="P175" s="59">
        <v>2305.2</v>
      </c>
      <c r="Q175" s="59"/>
      <c r="R175" s="162"/>
    </row>
    <row r="176" ht="15" customHeight="1" spans="1:18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2</v>
      </c>
      <c r="I176" s="57"/>
      <c r="J176" s="58"/>
      <c r="K176" s="59">
        <f t="shared" si="8"/>
        <v>0</v>
      </c>
      <c r="L176" s="59"/>
      <c r="M176" s="59"/>
      <c r="N176" s="57">
        <v>3</v>
      </c>
      <c r="O176" s="59">
        <f t="shared" si="7"/>
        <v>0</v>
      </c>
      <c r="P176" s="59"/>
      <c r="Q176" s="59"/>
      <c r="R176" s="162"/>
    </row>
    <row r="177" ht="15" customHeight="1" spans="1:18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7</v>
      </c>
      <c r="I177" s="51">
        <v>3</v>
      </c>
      <c r="J177" s="52">
        <v>3</v>
      </c>
      <c r="K177" s="53">
        <f t="shared" si="8"/>
        <v>0</v>
      </c>
      <c r="L177" s="53"/>
      <c r="M177" s="63"/>
      <c r="N177" s="51">
        <v>3</v>
      </c>
      <c r="O177" s="53">
        <f t="shared" si="7"/>
        <v>896.8</v>
      </c>
      <c r="P177" s="63">
        <v>896.8</v>
      </c>
      <c r="Q177" s="63"/>
      <c r="R177" s="162"/>
    </row>
    <row r="178" s="7" customFormat="1" ht="15" customHeight="1" spans="1:18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8"/>
        <v>0</v>
      </c>
      <c r="L178" s="59"/>
      <c r="M178" s="59"/>
      <c r="N178" s="57"/>
      <c r="O178" s="59">
        <f t="shared" si="7"/>
        <v>0</v>
      </c>
      <c r="P178" s="59"/>
      <c r="Q178" s="59"/>
      <c r="R178" s="162"/>
    </row>
    <row r="179" s="7" customFormat="1" ht="15" customHeight="1" spans="1:18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8</v>
      </c>
      <c r="I179" s="57"/>
      <c r="J179" s="58"/>
      <c r="K179" s="59">
        <f t="shared" si="8"/>
        <v>0</v>
      </c>
      <c r="L179" s="59"/>
      <c r="M179" s="59"/>
      <c r="N179" s="57">
        <v>4</v>
      </c>
      <c r="O179" s="59">
        <f t="shared" si="7"/>
        <v>16496.8</v>
      </c>
      <c r="P179" s="208">
        <v>16496.8</v>
      </c>
      <c r="Q179" s="59"/>
      <c r="R179" s="162"/>
    </row>
    <row r="180" s="7" customFormat="1" ht="15" customHeight="1" spans="1:18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/>
      <c r="J180" s="58"/>
      <c r="K180" s="59">
        <f t="shared" si="8"/>
        <v>0</v>
      </c>
      <c r="L180" s="59"/>
      <c r="M180" s="59"/>
      <c r="N180" s="57">
        <v>2</v>
      </c>
      <c r="O180" s="59">
        <f t="shared" si="7"/>
        <v>0</v>
      </c>
      <c r="P180" s="59"/>
      <c r="Q180" s="59"/>
      <c r="R180" s="162"/>
    </row>
    <row r="181" s="7" customFormat="1" ht="15" customHeight="1" spans="1:18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8</v>
      </c>
      <c r="I181" s="57"/>
      <c r="J181" s="58"/>
      <c r="K181" s="59">
        <f t="shared" si="8"/>
        <v>0</v>
      </c>
      <c r="L181" s="59"/>
      <c r="M181" s="59"/>
      <c r="N181" s="57">
        <v>3</v>
      </c>
      <c r="O181" s="59">
        <f t="shared" si="7"/>
        <v>3265.7</v>
      </c>
      <c r="P181" s="59">
        <v>3265.7</v>
      </c>
      <c r="Q181" s="59"/>
      <c r="R181" s="162"/>
    </row>
    <row r="182" ht="24.75" customHeight="1" spans="1:18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8"/>
        <v>0</v>
      </c>
      <c r="L182" s="53"/>
      <c r="M182" s="63"/>
      <c r="N182" s="51">
        <v>1</v>
      </c>
      <c r="O182" s="53">
        <f t="shared" si="7"/>
        <v>0</v>
      </c>
      <c r="P182" s="53"/>
      <c r="Q182" s="63"/>
      <c r="R182" s="162"/>
    </row>
    <row r="183" ht="24.75" customHeight="1" spans="1:18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6</v>
      </c>
      <c r="I183" s="51">
        <v>2</v>
      </c>
      <c r="J183" s="52">
        <v>3</v>
      </c>
      <c r="K183" s="53">
        <f t="shared" si="8"/>
        <v>0</v>
      </c>
      <c r="L183" s="53"/>
      <c r="M183" s="63"/>
      <c r="N183" s="51">
        <v>1</v>
      </c>
      <c r="O183" s="53">
        <f t="shared" si="7"/>
        <v>0</v>
      </c>
      <c r="P183" s="53"/>
      <c r="Q183" s="63"/>
      <c r="R183" s="162"/>
    </row>
    <row r="184" s="7" customFormat="1" ht="24.75" customHeight="1" spans="1:18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8"/>
        <v>0</v>
      </c>
      <c r="L184" s="59"/>
      <c r="M184" s="59"/>
      <c r="N184" s="57"/>
      <c r="O184" s="59">
        <f t="shared" si="7"/>
        <v>0</v>
      </c>
      <c r="P184" s="59"/>
      <c r="Q184" s="59"/>
      <c r="R184" s="162"/>
    </row>
    <row r="185" s="9" customFormat="1" ht="38.45" customHeight="1" spans="1:25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8"/>
        <v>0</v>
      </c>
      <c r="L185" s="53"/>
      <c r="M185" s="63"/>
      <c r="N185" s="51"/>
      <c r="O185" s="53">
        <f t="shared" si="7"/>
        <v>0</v>
      </c>
      <c r="P185" s="53"/>
      <c r="Q185" s="63"/>
      <c r="R185" s="162"/>
      <c r="S185" s="7"/>
      <c r="T185" s="7"/>
      <c r="U185" s="7"/>
      <c r="V185" s="7"/>
      <c r="W185" s="7"/>
      <c r="X185" s="7"/>
      <c r="Y185" s="7"/>
    </row>
    <row r="186" s="9" customFormat="1" ht="38.45" customHeight="1" spans="1:25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8"/>
        <v>0</v>
      </c>
      <c r="L186" s="53"/>
      <c r="M186" s="63"/>
      <c r="N186" s="51"/>
      <c r="O186" s="53">
        <f t="shared" si="7"/>
        <v>0</v>
      </c>
      <c r="P186" s="53"/>
      <c r="Q186" s="63"/>
      <c r="R186" s="162"/>
      <c r="S186" s="7"/>
      <c r="T186" s="7"/>
      <c r="U186" s="7"/>
      <c r="V186" s="7"/>
      <c r="W186" s="7"/>
      <c r="X186" s="7"/>
      <c r="Y186" s="7"/>
    </row>
    <row r="187" s="7" customFormat="1" ht="15.75" customHeight="1" spans="1:18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6</v>
      </c>
      <c r="I187" s="57"/>
      <c r="J187" s="58"/>
      <c r="K187" s="59">
        <f t="shared" si="8"/>
        <v>0</v>
      </c>
      <c r="L187" s="59"/>
      <c r="M187" s="59"/>
      <c r="N187" s="57">
        <v>2</v>
      </c>
      <c r="O187" s="59">
        <f t="shared" si="7"/>
        <v>0</v>
      </c>
      <c r="P187" s="59"/>
      <c r="Q187" s="59"/>
      <c r="R187" s="162"/>
    </row>
    <row r="188" s="7" customFormat="1" ht="15.75" customHeight="1" spans="1:18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3</v>
      </c>
      <c r="I188" s="57"/>
      <c r="J188" s="58"/>
      <c r="K188" s="59">
        <f t="shared" si="8"/>
        <v>0</v>
      </c>
      <c r="L188" s="59"/>
      <c r="M188" s="59"/>
      <c r="N188" s="57"/>
      <c r="O188" s="59">
        <f t="shared" si="7"/>
        <v>0</v>
      </c>
      <c r="P188" s="59"/>
      <c r="Q188" s="59"/>
      <c r="R188" s="162"/>
    </row>
    <row r="189" ht="16.5" customHeight="1" spans="1:18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14</v>
      </c>
      <c r="I189" s="51">
        <v>9</v>
      </c>
      <c r="J189" s="52">
        <v>9</v>
      </c>
      <c r="K189" s="53">
        <f t="shared" si="8"/>
        <v>0</v>
      </c>
      <c r="L189" s="53"/>
      <c r="M189" s="63"/>
      <c r="N189" s="51">
        <v>5</v>
      </c>
      <c r="O189" s="53">
        <f t="shared" si="7"/>
        <v>5204.76</v>
      </c>
      <c r="P189" s="53">
        <v>5204.76</v>
      </c>
      <c r="Q189" s="63"/>
      <c r="R189" s="162"/>
    </row>
    <row r="190" s="7" customFormat="1" ht="16.5" customHeight="1" spans="1:18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12</v>
      </c>
      <c r="I190" s="57">
        <v>1</v>
      </c>
      <c r="J190" s="58">
        <v>1</v>
      </c>
      <c r="K190" s="59">
        <f t="shared" si="8"/>
        <v>0</v>
      </c>
      <c r="L190" s="59"/>
      <c r="M190" s="59"/>
      <c r="N190" s="57">
        <v>5</v>
      </c>
      <c r="O190" s="59">
        <f t="shared" si="7"/>
        <v>3649.9</v>
      </c>
      <c r="P190" s="59">
        <v>3649.9</v>
      </c>
      <c r="Q190" s="59"/>
      <c r="R190" s="162"/>
    </row>
    <row r="191" s="9" customFormat="1" ht="16.5" customHeight="1" spans="1:25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24</v>
      </c>
      <c r="I191" s="51">
        <v>13</v>
      </c>
      <c r="J191" s="52">
        <v>13</v>
      </c>
      <c r="K191" s="53">
        <f t="shared" si="8"/>
        <v>0</v>
      </c>
      <c r="L191" s="53"/>
      <c r="M191" s="63"/>
      <c r="N191" s="51">
        <v>13</v>
      </c>
      <c r="O191" s="53">
        <f t="shared" si="7"/>
        <v>26167.79</v>
      </c>
      <c r="P191" s="53">
        <v>26167.79</v>
      </c>
      <c r="Q191" s="63"/>
      <c r="R191" s="162"/>
      <c r="S191" s="162"/>
      <c r="T191" s="7"/>
      <c r="U191" s="7"/>
      <c r="V191" s="7"/>
      <c r="W191" s="7"/>
      <c r="X191" s="7"/>
      <c r="Y191" s="7"/>
    </row>
    <row r="192" s="9" customFormat="1" ht="16.5" customHeight="1" spans="1:25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3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162"/>
      <c r="S192" s="162"/>
      <c r="T192" s="7"/>
      <c r="U192" s="7"/>
      <c r="V192" s="7"/>
      <c r="W192" s="7"/>
      <c r="X192" s="7"/>
      <c r="Y192" s="7"/>
    </row>
    <row r="193" s="9" customFormat="1" ht="16.5" customHeight="1" spans="1:25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9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162"/>
      <c r="S193" s="7"/>
      <c r="T193" s="7"/>
      <c r="U193" s="7"/>
      <c r="V193" s="7"/>
      <c r="W193" s="7"/>
      <c r="X193" s="7"/>
      <c r="Y193" s="7"/>
    </row>
    <row r="194" ht="23.45" customHeight="1" spans="1:19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18</v>
      </c>
      <c r="I194" s="51">
        <v>12</v>
      </c>
      <c r="J194" s="52">
        <v>12</v>
      </c>
      <c r="K194" s="53">
        <f t="shared" ref="K194:K220" si="9">L194+M194</f>
        <v>0</v>
      </c>
      <c r="L194" s="53"/>
      <c r="M194" s="63"/>
      <c r="N194" s="51">
        <v>6</v>
      </c>
      <c r="O194" s="53">
        <f t="shared" ref="O194:O220" si="10">P194+Q194</f>
        <v>33817.22</v>
      </c>
      <c r="P194" s="63">
        <v>33817.22</v>
      </c>
      <c r="Q194" s="63"/>
      <c r="R194" s="162"/>
      <c r="S194" s="162"/>
    </row>
    <row r="195" s="7" customFormat="1" ht="27" customHeight="1" spans="1:18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23</v>
      </c>
      <c r="I195" s="57">
        <v>9</v>
      </c>
      <c r="J195" s="64">
        <v>9</v>
      </c>
      <c r="K195" s="59">
        <f t="shared" si="9"/>
        <v>0</v>
      </c>
      <c r="L195" s="59"/>
      <c r="M195" s="59"/>
      <c r="N195" s="57">
        <v>14</v>
      </c>
      <c r="O195" s="59">
        <f t="shared" si="10"/>
        <v>18199.23</v>
      </c>
      <c r="P195" s="59">
        <v>18199.23</v>
      </c>
      <c r="Q195" s="59"/>
      <c r="R195" s="162"/>
    </row>
    <row r="196" ht="27.75" customHeight="1" spans="1:18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9"/>
        <v>0</v>
      </c>
      <c r="L196" s="53"/>
      <c r="M196" s="63"/>
      <c r="N196" s="51">
        <v>1</v>
      </c>
      <c r="O196" s="53">
        <f t="shared" si="10"/>
        <v>0</v>
      </c>
      <c r="P196" s="53"/>
      <c r="Q196" s="63"/>
      <c r="R196" s="162"/>
    </row>
    <row r="197" s="7" customFormat="1" ht="16.5" customHeight="1" spans="1:18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9"/>
        <v>0</v>
      </c>
      <c r="L197" s="59"/>
      <c r="M197" s="59"/>
      <c r="N197" s="57"/>
      <c r="O197" s="59">
        <f t="shared" si="10"/>
        <v>0</v>
      </c>
      <c r="P197" s="59"/>
      <c r="Q197" s="59"/>
      <c r="R197" s="162"/>
    </row>
    <row r="198" s="7" customFormat="1" ht="16.5" customHeight="1" spans="1:18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16</v>
      </c>
      <c r="I198" s="57">
        <v>3</v>
      </c>
      <c r="J198" s="58">
        <v>3</v>
      </c>
      <c r="K198" s="59">
        <f t="shared" si="9"/>
        <v>0</v>
      </c>
      <c r="L198" s="59"/>
      <c r="M198" s="59"/>
      <c r="N198" s="57">
        <v>3</v>
      </c>
      <c r="O198" s="59">
        <f t="shared" si="10"/>
        <v>576.3</v>
      </c>
      <c r="P198" s="59">
        <v>576.3</v>
      </c>
      <c r="Q198" s="59"/>
      <c r="R198" s="162"/>
    </row>
    <row r="199" ht="16.5" customHeight="1" spans="1:18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9"/>
        <v>0</v>
      </c>
      <c r="L199" s="53"/>
      <c r="M199" s="63"/>
      <c r="N199" s="51"/>
      <c r="O199" s="53">
        <f t="shared" si="10"/>
        <v>11555.7</v>
      </c>
      <c r="P199" s="53">
        <v>11555.7</v>
      </c>
      <c r="Q199" s="63"/>
      <c r="R199" s="162"/>
    </row>
    <row r="200" s="7" customFormat="1" ht="18.75" customHeight="1" spans="1:18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15</v>
      </c>
      <c r="I200" s="57">
        <v>1</v>
      </c>
      <c r="J200" s="58">
        <v>1</v>
      </c>
      <c r="K200" s="59">
        <f t="shared" si="9"/>
        <v>0</v>
      </c>
      <c r="L200" s="59"/>
      <c r="M200" s="59"/>
      <c r="N200" s="57">
        <v>6</v>
      </c>
      <c r="O200" s="59">
        <f t="shared" si="10"/>
        <v>4307.36</v>
      </c>
      <c r="P200" s="59">
        <v>4307.36</v>
      </c>
      <c r="Q200" s="59"/>
      <c r="R200" s="162"/>
    </row>
    <row r="201" ht="20.25" customHeight="1" spans="1:18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6</v>
      </c>
      <c r="I201" s="51">
        <v>3</v>
      </c>
      <c r="J201" s="52">
        <v>3</v>
      </c>
      <c r="K201" s="53">
        <f t="shared" si="9"/>
        <v>0</v>
      </c>
      <c r="L201" s="53"/>
      <c r="M201" s="63"/>
      <c r="N201" s="51">
        <v>3</v>
      </c>
      <c r="O201" s="53">
        <f t="shared" si="10"/>
        <v>0</v>
      </c>
      <c r="P201" s="53"/>
      <c r="Q201" s="63"/>
      <c r="R201" s="162"/>
    </row>
    <row r="202" s="7" customFormat="1" ht="16.9" customHeight="1" spans="1:18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6</v>
      </c>
      <c r="I202" s="57"/>
      <c r="J202" s="58"/>
      <c r="K202" s="59">
        <f t="shared" si="9"/>
        <v>0</v>
      </c>
      <c r="L202" s="59"/>
      <c r="M202" s="59"/>
      <c r="N202" s="57">
        <v>3</v>
      </c>
      <c r="O202" s="59">
        <f t="shared" si="10"/>
        <v>0</v>
      </c>
      <c r="P202" s="59"/>
      <c r="Q202" s="59"/>
      <c r="R202" s="162"/>
    </row>
    <row r="203" ht="16.9" customHeight="1" spans="1:19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13</v>
      </c>
      <c r="I203" s="51">
        <v>8</v>
      </c>
      <c r="J203" s="52">
        <v>8</v>
      </c>
      <c r="K203" s="53">
        <f t="shared" si="9"/>
        <v>0</v>
      </c>
      <c r="L203" s="53"/>
      <c r="M203" s="63"/>
      <c r="N203" s="51">
        <v>1</v>
      </c>
      <c r="O203" s="53">
        <f t="shared" si="10"/>
        <v>12052.37</v>
      </c>
      <c r="P203" s="63">
        <v>12052.37</v>
      </c>
      <c r="Q203" s="63"/>
      <c r="R203" s="162"/>
      <c r="S203" s="162"/>
    </row>
    <row r="204" s="7" customFormat="1" ht="16.9" customHeight="1" spans="1:18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9</v>
      </c>
      <c r="I204" s="57"/>
      <c r="J204" s="58"/>
      <c r="K204" s="59">
        <f t="shared" si="9"/>
        <v>0</v>
      </c>
      <c r="L204" s="59"/>
      <c r="M204" s="59"/>
      <c r="N204" s="57">
        <v>1</v>
      </c>
      <c r="O204" s="59">
        <f t="shared" si="10"/>
        <v>0</v>
      </c>
      <c r="P204" s="59"/>
      <c r="Q204" s="59"/>
      <c r="R204" s="162"/>
    </row>
    <row r="205" s="7" customFormat="1" ht="16.9" customHeight="1" spans="1:18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9"/>
        <v>0</v>
      </c>
      <c r="L205" s="59"/>
      <c r="M205" s="59"/>
      <c r="N205" s="57"/>
      <c r="O205" s="59">
        <f t="shared" si="10"/>
        <v>0</v>
      </c>
      <c r="P205" s="59"/>
      <c r="Q205" s="59"/>
      <c r="R205" s="162"/>
    </row>
    <row r="206" ht="24.6" customHeight="1" spans="1:18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9"/>
        <v>0</v>
      </c>
      <c r="L206" s="53"/>
      <c r="M206" s="63"/>
      <c r="N206" s="51"/>
      <c r="O206" s="53">
        <f t="shared" si="10"/>
        <v>0</v>
      </c>
      <c r="P206" s="53"/>
      <c r="Q206" s="63"/>
      <c r="R206" s="162"/>
    </row>
    <row r="207" s="7" customFormat="1" ht="32.25" customHeight="1" spans="1:18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2</v>
      </c>
      <c r="I207" s="57"/>
      <c r="J207" s="64"/>
      <c r="K207" s="59">
        <f t="shared" si="9"/>
        <v>0</v>
      </c>
      <c r="L207" s="59"/>
      <c r="M207" s="59"/>
      <c r="N207" s="57"/>
      <c r="O207" s="59">
        <f t="shared" si="10"/>
        <v>0</v>
      </c>
      <c r="P207" s="59"/>
      <c r="Q207" s="59"/>
      <c r="R207" s="162"/>
    </row>
    <row r="208" ht="34.9" customHeight="1" spans="1:18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14</v>
      </c>
      <c r="I208" s="51">
        <v>11</v>
      </c>
      <c r="J208" s="65">
        <v>11</v>
      </c>
      <c r="K208" s="53">
        <f t="shared" si="9"/>
        <v>0</v>
      </c>
      <c r="L208" s="53"/>
      <c r="M208" s="63"/>
      <c r="N208" s="51">
        <v>5</v>
      </c>
      <c r="O208" s="53">
        <f t="shared" si="10"/>
        <v>12250.57</v>
      </c>
      <c r="P208" s="53">
        <v>12250.57</v>
      </c>
      <c r="Q208" s="63"/>
      <c r="R208" s="162"/>
    </row>
    <row r="209" ht="34.9" customHeight="1" spans="1:18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3</v>
      </c>
      <c r="I209" s="51"/>
      <c r="J209" s="65"/>
      <c r="K209" s="53">
        <f t="shared" si="9"/>
        <v>0</v>
      </c>
      <c r="L209" s="53"/>
      <c r="M209" s="63"/>
      <c r="N209" s="51"/>
      <c r="O209" s="53">
        <f t="shared" si="10"/>
        <v>0</v>
      </c>
      <c r="P209" s="53"/>
      <c r="Q209" s="63"/>
      <c r="R209" s="162"/>
    </row>
    <row r="210" s="7" customFormat="1" ht="34.9" customHeight="1" spans="1:18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9"/>
        <v>0</v>
      </c>
      <c r="L210" s="59"/>
      <c r="M210" s="59"/>
      <c r="N210" s="57"/>
      <c r="O210" s="59">
        <f t="shared" si="10"/>
        <v>0</v>
      </c>
      <c r="P210" s="59"/>
      <c r="Q210" s="59"/>
      <c r="R210" s="162"/>
    </row>
    <row r="211" ht="28.5" customHeight="1" spans="1:38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9"/>
        <v>0</v>
      </c>
      <c r="L211" s="53"/>
      <c r="M211" s="63"/>
      <c r="N211" s="51"/>
      <c r="O211" s="53">
        <f t="shared" si="10"/>
        <v>0</v>
      </c>
      <c r="P211" s="53"/>
      <c r="Q211" s="63"/>
      <c r="AL211" s="12"/>
    </row>
    <row r="212" ht="19.5" customHeight="1" spans="1:38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8</v>
      </c>
      <c r="I212" s="51">
        <v>2</v>
      </c>
      <c r="J212" s="65">
        <v>2</v>
      </c>
      <c r="K212" s="53">
        <f t="shared" si="9"/>
        <v>0</v>
      </c>
      <c r="L212" s="53"/>
      <c r="M212" s="63"/>
      <c r="N212" s="51">
        <v>7</v>
      </c>
      <c r="O212" s="53">
        <f t="shared" si="10"/>
        <v>3252.38</v>
      </c>
      <c r="P212" s="63">
        <v>3252.38</v>
      </c>
      <c r="Q212" s="63"/>
      <c r="AL212" s="12"/>
    </row>
    <row r="213" s="7" customFormat="1" ht="30.6" customHeight="1" spans="1:17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9"/>
        <v>0</v>
      </c>
      <c r="L213" s="59"/>
      <c r="M213" s="59"/>
      <c r="N213" s="57"/>
      <c r="O213" s="59">
        <f t="shared" si="10"/>
        <v>0</v>
      </c>
      <c r="P213" s="59"/>
      <c r="Q213" s="59"/>
    </row>
    <row r="214" s="7" customFormat="1" ht="27" customHeight="1" spans="1:17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9"/>
        <v>0</v>
      </c>
      <c r="L214" s="59"/>
      <c r="M214" s="59"/>
      <c r="N214" s="57"/>
      <c r="O214" s="59">
        <f t="shared" si="10"/>
        <v>0</v>
      </c>
      <c r="P214" s="59"/>
      <c r="Q214" s="59"/>
    </row>
    <row r="215" s="7" customFormat="1" ht="27" customHeight="1" spans="1:17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7</v>
      </c>
      <c r="I215" s="145">
        <v>3</v>
      </c>
      <c r="J215" s="146">
        <v>3</v>
      </c>
      <c r="K215" s="53">
        <f t="shared" si="9"/>
        <v>0</v>
      </c>
      <c r="L215" s="114"/>
      <c r="M215" s="114"/>
      <c r="N215" s="145">
        <v>1</v>
      </c>
      <c r="O215" s="53">
        <f t="shared" si="10"/>
        <v>0</v>
      </c>
      <c r="P215" s="114"/>
      <c r="Q215" s="114"/>
    </row>
    <row r="216" s="7" customFormat="1" ht="27" customHeight="1" spans="1:17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9"/>
        <v>0</v>
      </c>
      <c r="L216" s="150"/>
      <c r="M216" s="150"/>
      <c r="N216" s="148"/>
      <c r="O216" s="93">
        <f t="shared" si="10"/>
        <v>0</v>
      </c>
      <c r="P216" s="150"/>
      <c r="Q216" s="150"/>
    </row>
    <row r="217" s="7" customFormat="1" ht="27" customHeight="1" spans="1:17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14</v>
      </c>
      <c r="I217" s="151">
        <v>1</v>
      </c>
      <c r="J217" s="205"/>
      <c r="K217" s="59">
        <f t="shared" si="9"/>
        <v>0</v>
      </c>
      <c r="L217" s="153"/>
      <c r="M217" s="153"/>
      <c r="N217" s="151">
        <v>4</v>
      </c>
      <c r="O217" s="93">
        <f t="shared" si="10"/>
        <v>1921</v>
      </c>
      <c r="P217" s="153"/>
      <c r="Q217" s="153">
        <v>1921</v>
      </c>
    </row>
    <row r="218" s="8" customFormat="1" ht="27" customHeight="1" spans="1:43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9</v>
      </c>
      <c r="I218" s="145">
        <v>2</v>
      </c>
      <c r="J218" s="154">
        <v>2</v>
      </c>
      <c r="K218" s="53">
        <f t="shared" si="9"/>
        <v>0</v>
      </c>
      <c r="L218" s="114"/>
      <c r="M218" s="74"/>
      <c r="N218" s="145">
        <v>1</v>
      </c>
      <c r="O218" s="53">
        <f t="shared" si="10"/>
        <v>0</v>
      </c>
      <c r="P218" s="114"/>
      <c r="Q218" s="74"/>
      <c r="R218" s="7"/>
      <c r="S218" s="7"/>
      <c r="T218" s="7"/>
      <c r="U218" s="7"/>
      <c r="V218" s="7"/>
      <c r="W218" s="7"/>
      <c r="X218" s="7"/>
      <c r="Y218" s="7"/>
      <c r="AL218" s="12"/>
      <c r="AM218" s="12"/>
      <c r="AN218" s="12"/>
      <c r="AO218" s="12"/>
      <c r="AP218" s="12"/>
      <c r="AQ218" s="12"/>
    </row>
    <row r="219" s="7" customFormat="1" ht="27" customHeight="1" spans="1:17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9"/>
        <v>0</v>
      </c>
      <c r="L219" s="59"/>
      <c r="M219" s="59"/>
      <c r="N219" s="57"/>
      <c r="O219" s="59">
        <f t="shared" si="10"/>
        <v>0</v>
      </c>
      <c r="P219" s="59"/>
      <c r="Q219" s="59"/>
    </row>
    <row r="220" s="7" customFormat="1" ht="18.75" customHeight="1" spans="1:18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12</v>
      </c>
      <c r="I220" s="155">
        <v>1</v>
      </c>
      <c r="J220" s="156"/>
      <c r="K220" s="59">
        <f t="shared" si="9"/>
        <v>0</v>
      </c>
      <c r="L220" s="157"/>
      <c r="M220" s="157"/>
      <c r="N220" s="155"/>
      <c r="O220" s="59">
        <f t="shared" si="10"/>
        <v>0</v>
      </c>
      <c r="P220" s="157"/>
      <c r="Q220" s="157"/>
      <c r="R220" s="162"/>
    </row>
    <row r="221" s="8" customFormat="1" ht="16.5" customHeight="1" spans="1:44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1">SUM(H10:H220)</f>
        <v>1213</v>
      </c>
      <c r="I221" s="138">
        <f t="shared" si="11"/>
        <v>340</v>
      </c>
      <c r="J221" s="138">
        <f t="shared" si="11"/>
        <v>350</v>
      </c>
      <c r="K221" s="158">
        <f t="shared" si="11"/>
        <v>0</v>
      </c>
      <c r="L221" s="158">
        <f t="shared" si="11"/>
        <v>0</v>
      </c>
      <c r="M221" s="138">
        <f t="shared" si="11"/>
        <v>0</v>
      </c>
      <c r="N221" s="138">
        <f t="shared" si="11"/>
        <v>712</v>
      </c>
      <c r="O221" s="158">
        <f t="shared" si="11"/>
        <v>857978.14</v>
      </c>
      <c r="P221" s="158">
        <f t="shared" si="11"/>
        <v>854136.14</v>
      </c>
      <c r="Q221" s="158">
        <f t="shared" si="11"/>
        <v>3842</v>
      </c>
      <c r="R221" s="187"/>
      <c r="S221" s="167"/>
      <c r="T221" s="7"/>
      <c r="U221" s="7"/>
      <c r="V221" s="7"/>
      <c r="W221" s="7"/>
      <c r="X221" s="7"/>
      <c r="Y221" s="7"/>
      <c r="AM221" s="12"/>
      <c r="AN221" s="12"/>
      <c r="AO221" s="12"/>
      <c r="AP221" s="12"/>
      <c r="AQ221" s="12"/>
      <c r="AR221" s="12"/>
    </row>
    <row r="222" s="8" customFormat="1" ht="15" customHeight="1" spans="1:44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162"/>
      <c r="S222" s="7"/>
      <c r="T222" s="7"/>
      <c r="U222" s="7"/>
      <c r="V222" s="7"/>
      <c r="W222" s="7"/>
      <c r="X222" s="7"/>
      <c r="Y222" s="7"/>
      <c r="AM222" s="12"/>
      <c r="AN222" s="12"/>
      <c r="AO222" s="12"/>
      <c r="AP222" s="12"/>
      <c r="AQ222" s="12"/>
      <c r="AR222" s="12"/>
    </row>
    <row r="223" s="8" customFormat="1" spans="1:44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1"/>
      <c r="N223" s="12"/>
      <c r="O223" s="12"/>
      <c r="P223" s="12"/>
      <c r="Q223" s="11"/>
      <c r="R223" s="162"/>
      <c r="S223" s="7"/>
      <c r="T223" s="7"/>
      <c r="U223" s="7"/>
      <c r="V223" s="7"/>
      <c r="W223" s="7"/>
      <c r="X223" s="7"/>
      <c r="Y223" s="7"/>
      <c r="AM223" s="12"/>
      <c r="AN223" s="12"/>
      <c r="AO223" s="12"/>
      <c r="AP223" s="12"/>
      <c r="AQ223" s="12"/>
      <c r="AR223" s="12"/>
    </row>
    <row r="224" s="8" customFormat="1" hidden="1" spans="1:44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0</v>
      </c>
      <c r="L224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0</v>
      </c>
      <c r="M224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63"/>
      <c r="O224" s="163">
        <f>O10+O12+O14+O16+O18+O19+O20+O23+O30+O31+O33+O36+O38+O40+O42+O44+O46+O48+O50+O52+O54+O56+O57+O61+O62+O63+O64+O65+O67+O69+O70+O73+O75+O77+O79+O85+O87+O89+O91+O93+O95+O100+O103+O104+O105+O107+O109+O110+O111+O114++O117+O120+O123+O126+O127+O129+O132+O133+O135+O137+O139+O141+O143+O145+O147+O149+O150+O152+O155+O158+O161+O165+O166+O167+O168+O170+O171+O172+O174+O177+O182+O183+O185+O186+O189+O191+O194+O196+O199+O201+O203+O206+O208+O211+O212+O215+O218</f>
        <v>632233.72</v>
      </c>
      <c r="P224" s="163">
        <f>P10+P12+P14+P16+P18+P19+P20+P23+P30+P31+P33+P36+P38+P40+P42+P44+P46+P48+P50+P52+P54+P56+P57+P61+P62+P63+P64+P65+P67+P69+P70+P73+P75+P77+P79+P85+P87+P89+P91+P93+P95+P100+P103+P104+P105+P107+P109+P110+P111+P114++P117+P120+P123+P126+P127+P129+P132+P133+P135+P137+P139+P141+P143+P145+P147+P149+P150+P152+P155+P158+P161+P165+P166+P167+P168+P170+P171+P172+P174+P177+P182+P183+P185+P186+P189+P191+P194+P196+P199+P201+P203+P206+P208+P211+P212+P215+P218</f>
        <v>632233.72</v>
      </c>
      <c r="Q224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194+Q196+Q199+Q201+Q203+Q206+Q208+Q211+Q212+Q215+Q218</f>
        <v>0</v>
      </c>
      <c r="R224" s="7"/>
      <c r="S224" s="7"/>
      <c r="T224" s="7"/>
      <c r="U224" s="7"/>
      <c r="V224" s="7"/>
      <c r="W224" s="7"/>
      <c r="X224" s="7"/>
      <c r="Y224" s="7"/>
      <c r="AM224" s="12"/>
      <c r="AN224" s="12"/>
      <c r="AO224" s="12"/>
      <c r="AP224" s="12"/>
      <c r="AQ224" s="12"/>
      <c r="AR224" s="12"/>
    </row>
    <row r="225" s="8" customFormat="1" hidden="1" spans="1:44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1"/>
      <c r="N225" s="163"/>
      <c r="O225" s="163"/>
      <c r="P225" s="12"/>
      <c r="Q225" s="11"/>
      <c r="R225" s="7"/>
      <c r="S225" s="7"/>
      <c r="T225" s="7"/>
      <c r="U225" s="7"/>
      <c r="V225" s="7"/>
      <c r="W225" s="7"/>
      <c r="X225" s="7"/>
      <c r="Y225" s="7"/>
      <c r="AM225" s="12"/>
      <c r="AN225" s="12"/>
      <c r="AO225" s="12"/>
      <c r="AP225" s="12"/>
      <c r="AQ225" s="12"/>
      <c r="AR225" s="12"/>
    </row>
    <row r="226" s="8" customFormat="1" hidden="1" spans="1:44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/>
      <c r="M226" s="163"/>
      <c r="N226" s="163"/>
      <c r="O226" s="163"/>
      <c r="P226" s="163"/>
      <c r="Q226" s="203"/>
      <c r="R226" s="7"/>
      <c r="S226" s="162"/>
      <c r="T226" s="7"/>
      <c r="U226" s="7"/>
      <c r="V226" s="7"/>
      <c r="W226" s="7"/>
      <c r="X226" s="7"/>
      <c r="Y226" s="7"/>
      <c r="AM226" s="12"/>
      <c r="AN226" s="12"/>
      <c r="AO226" s="12"/>
      <c r="AP226" s="12"/>
      <c r="AQ226" s="12"/>
      <c r="AR226" s="12"/>
    </row>
    <row r="227" s="8" customFormat="1" hidden="1" spans="1:44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>
        <f>M224+Q224</f>
        <v>0</v>
      </c>
      <c r="N227" s="163">
        <v>1694872.64</v>
      </c>
      <c r="O227" s="163">
        <f>M227-N227</f>
        <v>-1694872.64</v>
      </c>
      <c r="P227" s="163"/>
      <c r="Q227" s="203"/>
      <c r="R227" s="7"/>
      <c r="S227" s="7"/>
      <c r="T227" s="7"/>
      <c r="U227" s="7"/>
      <c r="V227" s="7"/>
      <c r="W227" s="7"/>
      <c r="X227" s="7"/>
      <c r="Y227" s="7"/>
      <c r="AM227" s="12"/>
      <c r="AN227" s="12"/>
      <c r="AO227" s="12"/>
      <c r="AP227" s="12"/>
      <c r="AQ227" s="12"/>
      <c r="AR227" s="12"/>
    </row>
    <row r="228" s="8" customFormat="1" hidden="1" spans="1:44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63">
        <f>K224+O224</f>
        <v>632233.72</v>
      </c>
      <c r="M228" s="163"/>
      <c r="N228" s="163"/>
      <c r="O228" s="163"/>
      <c r="P228" s="163"/>
      <c r="Q228" s="203"/>
      <c r="R228" s="7"/>
      <c r="S228" s="7"/>
      <c r="T228" s="7"/>
      <c r="U228" s="7"/>
      <c r="V228" s="7"/>
      <c r="W228" s="7"/>
      <c r="X228" s="7"/>
      <c r="Y228" s="7"/>
      <c r="AM228" s="12"/>
      <c r="AN228" s="12"/>
      <c r="AO228" s="12"/>
      <c r="AP228" s="12"/>
      <c r="AQ228" s="12"/>
      <c r="AR228" s="12"/>
    </row>
    <row r="229" s="8" customFormat="1" hidden="1" spans="1:4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63"/>
      <c r="M229" s="163"/>
      <c r="N229" s="163"/>
      <c r="O229" s="163"/>
      <c r="P229" s="163"/>
      <c r="Q229" s="203"/>
      <c r="R229" s="7"/>
      <c r="S229" s="7"/>
      <c r="T229" s="7"/>
      <c r="U229" s="7"/>
      <c r="V229" s="7"/>
      <c r="W229" s="7"/>
      <c r="X229" s="7"/>
      <c r="Y229" s="7"/>
      <c r="AM229" s="12"/>
      <c r="AN229" s="12"/>
      <c r="AO229" s="12"/>
      <c r="AP229" s="12"/>
      <c r="AQ229" s="12"/>
      <c r="AR229" s="12"/>
    </row>
    <row r="230" hidden="1" spans="11:19">
      <c r="K230" s="163"/>
      <c r="L230" s="163"/>
      <c r="M230" s="163"/>
      <c r="N230" s="163"/>
      <c r="O230" s="163"/>
      <c r="P230" s="163"/>
      <c r="Q230" s="203"/>
      <c r="S230" s="162"/>
    </row>
    <row r="231" hidden="1" spans="11:12">
      <c r="K231" s="163">
        <f>L228-L231</f>
        <v>-4890756.83</v>
      </c>
      <c r="L231" s="12">
        <v>5522990.55</v>
      </c>
    </row>
    <row r="232" spans="11:18">
      <c r="K232" s="163"/>
      <c r="O232" s="163"/>
      <c r="P232" s="163"/>
      <c r="R232" s="162"/>
    </row>
    <row r="233" spans="16:19">
      <c r="P233" s="163"/>
      <c r="S233" s="162"/>
    </row>
    <row r="235" spans="15:15">
      <c r="O235" s="163"/>
    </row>
    <row r="236" s="11" customFormat="1" spans="1:44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63"/>
      <c r="N236" s="12"/>
      <c r="O236" s="12"/>
      <c r="P236" s="12"/>
      <c r="R236" s="7"/>
      <c r="S236" s="7"/>
      <c r="T236" s="7"/>
      <c r="U236" s="7"/>
      <c r="V236" s="7"/>
      <c r="W236" s="7"/>
      <c r="X236" s="7"/>
      <c r="Y236" s="7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12"/>
      <c r="AN236" s="12"/>
      <c r="AO236" s="12"/>
      <c r="AP236" s="12"/>
      <c r="AQ236" s="12"/>
      <c r="AR236" s="12"/>
    </row>
    <row r="237" spans="16:16">
      <c r="P237" s="163"/>
    </row>
    <row r="242" spans="16:16">
      <c r="P24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P242"/>
  <sheetViews>
    <sheetView zoomScale="80" zoomScaleNormal="80" topLeftCell="A203" workbookViewId="0">
      <selection activeCell="P221" sqref="P221:Q221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23" width="9" style="7"/>
    <col min="24" max="36" width="9" style="8"/>
    <col min="37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2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27" si="2">P10+Q10</f>
        <v>0</v>
      </c>
      <c r="P10" s="56"/>
      <c r="Q10" s="72"/>
      <c r="R10" s="7"/>
      <c r="S10" s="7"/>
      <c r="T10" s="7"/>
      <c r="U10" s="7"/>
      <c r="V10" s="7"/>
      <c r="W10" s="7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24</v>
      </c>
      <c r="I11" s="57">
        <v>2</v>
      </c>
      <c r="J11" s="58">
        <v>2</v>
      </c>
      <c r="K11" s="59">
        <f t="shared" si="1"/>
        <v>0</v>
      </c>
      <c r="L11" s="59"/>
      <c r="M11" s="59"/>
      <c r="N11" s="57">
        <v>12</v>
      </c>
      <c r="O11" s="59">
        <f t="shared" si="2"/>
        <v>16904.8</v>
      </c>
      <c r="P11" s="59">
        <v>4226.2</v>
      </c>
      <c r="Q11" s="59">
        <v>12678.6</v>
      </c>
    </row>
    <row r="12" s="8" customFormat="1" ht="15" customHeight="1" spans="1:23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22</v>
      </c>
      <c r="I12" s="51">
        <v>9</v>
      </c>
      <c r="J12" s="52">
        <v>11</v>
      </c>
      <c r="K12" s="53">
        <f t="shared" si="1"/>
        <v>0</v>
      </c>
      <c r="L12" s="53"/>
      <c r="M12" s="63"/>
      <c r="N12" s="51">
        <v>29</v>
      </c>
      <c r="O12" s="53">
        <f t="shared" si="2"/>
        <v>22122.07</v>
      </c>
      <c r="P12" s="63">
        <v>22122.07</v>
      </c>
      <c r="Q12" s="63"/>
      <c r="R12" s="7"/>
      <c r="S12" s="7"/>
      <c r="T12" s="7"/>
      <c r="U12" s="7"/>
      <c r="V12" s="7"/>
      <c r="W12" s="7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</row>
    <row r="14" s="9" customFormat="1" ht="15" customHeight="1" spans="1:23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7"/>
      <c r="T14" s="7"/>
      <c r="U14" s="7"/>
      <c r="V14" s="7"/>
      <c r="W14" s="7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</row>
    <row r="16" s="9" customFormat="1" ht="15" customHeight="1" spans="1:23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18</v>
      </c>
      <c r="I16" s="51">
        <v>10</v>
      </c>
      <c r="J16" s="52">
        <v>10</v>
      </c>
      <c r="K16" s="53">
        <f t="shared" si="1"/>
        <v>0</v>
      </c>
      <c r="L16" s="53"/>
      <c r="M16" s="63"/>
      <c r="N16" s="51">
        <v>21</v>
      </c>
      <c r="O16" s="53">
        <f t="shared" si="2"/>
        <v>14374.55</v>
      </c>
      <c r="P16" s="53">
        <v>14374.55</v>
      </c>
      <c r="Q16" s="63"/>
      <c r="R16" s="7"/>
      <c r="S16" s="7"/>
      <c r="T16" s="7"/>
      <c r="U16" s="7"/>
      <c r="V16" s="7"/>
      <c r="W16" s="7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</row>
    <row r="18" s="6" customFormat="1" ht="15" customHeight="1" spans="1:36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7"/>
      <c r="U18" s="7"/>
      <c r="V18" s="7"/>
      <c r="W18" s="7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</row>
    <row r="19" ht="15" customHeight="1" spans="1:17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</row>
    <row r="20" s="9" customFormat="1" ht="15" customHeight="1" spans="1:23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27</v>
      </c>
      <c r="I20" s="51">
        <v>15</v>
      </c>
      <c r="J20" s="52">
        <v>15</v>
      </c>
      <c r="K20" s="53">
        <f t="shared" si="1"/>
        <v>0</v>
      </c>
      <c r="L20" s="53"/>
      <c r="M20" s="63"/>
      <c r="N20" s="51">
        <v>25</v>
      </c>
      <c r="O20" s="53">
        <f t="shared" si="2"/>
        <v>49136.7</v>
      </c>
      <c r="P20" s="53">
        <v>49136.7</v>
      </c>
      <c r="Q20" s="63"/>
      <c r="R20" s="7"/>
      <c r="S20" s="7"/>
      <c r="T20" s="7"/>
      <c r="U20" s="7"/>
      <c r="V20" s="7"/>
      <c r="W20" s="7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2305.2</v>
      </c>
      <c r="P21" s="59">
        <v>2305.2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/>
      <c r="J22" s="58"/>
      <c r="K22" s="59">
        <f t="shared" si="1"/>
        <v>0</v>
      </c>
      <c r="L22" s="59"/>
      <c r="M22" s="59"/>
      <c r="N22" s="57"/>
      <c r="O22" s="59">
        <f t="shared" si="2"/>
        <v>5570.9</v>
      </c>
      <c r="P22" s="59">
        <v>5570.9</v>
      </c>
      <c r="Q22" s="59"/>
    </row>
    <row r="23" ht="15" customHeight="1" spans="1:17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5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7</v>
      </c>
      <c r="I28" s="57"/>
      <c r="J28" s="58"/>
      <c r="K28" s="59"/>
      <c r="L28" s="59"/>
      <c r="M28" s="59"/>
      <c r="N28" s="57"/>
      <c r="O28" s="59">
        <f t="shared" ref="O28:O75" si="3">P28+Q28</f>
        <v>0</v>
      </c>
      <c r="P28" s="59"/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14</v>
      </c>
      <c r="I29" s="57">
        <v>1</v>
      </c>
      <c r="J29" s="58">
        <v>1</v>
      </c>
      <c r="K29" s="59">
        <f t="shared" ref="K29:K75" si="4">L29+M29</f>
        <v>0</v>
      </c>
      <c r="L29" s="59"/>
      <c r="M29" s="59"/>
      <c r="N29" s="57">
        <v>3</v>
      </c>
      <c r="O29" s="59">
        <f t="shared" si="3"/>
        <v>0</v>
      </c>
      <c r="P29" s="59"/>
      <c r="Q29" s="59"/>
    </row>
    <row r="30" ht="29.25" customHeight="1" spans="1:17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4"/>
        <v>0</v>
      </c>
      <c r="L30" s="53"/>
      <c r="M30" s="63"/>
      <c r="N30" s="51"/>
      <c r="O30" s="53">
        <f t="shared" si="3"/>
        <v>0</v>
      </c>
      <c r="P30" s="53"/>
      <c r="Q30" s="63"/>
    </row>
    <row r="31" ht="27.6" customHeight="1" spans="1:17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6</v>
      </c>
      <c r="I31" s="51">
        <v>2</v>
      </c>
      <c r="J31" s="65">
        <v>2</v>
      </c>
      <c r="K31" s="53">
        <f t="shared" si="4"/>
        <v>0</v>
      </c>
      <c r="L31" s="53"/>
      <c r="M31" s="63"/>
      <c r="N31" s="51">
        <v>9</v>
      </c>
      <c r="O31" s="53">
        <f t="shared" si="3"/>
        <v>3679</v>
      </c>
      <c r="P31" s="53">
        <v>3679</v>
      </c>
      <c r="Q31" s="63"/>
    </row>
    <row r="32" s="7" customFormat="1" ht="28.1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4"/>
        <v>0</v>
      </c>
      <c r="L32" s="59"/>
      <c r="M32" s="59"/>
      <c r="N32" s="57"/>
      <c r="O32" s="59">
        <f t="shared" si="3"/>
        <v>0</v>
      </c>
      <c r="P32" s="59"/>
      <c r="Q32" s="59"/>
    </row>
    <row r="33" s="9" customFormat="1" ht="15" customHeight="1" spans="1:2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8</v>
      </c>
      <c r="J33" s="52">
        <v>10</v>
      </c>
      <c r="K33" s="53">
        <f t="shared" si="4"/>
        <v>0</v>
      </c>
      <c r="L33" s="53"/>
      <c r="M33" s="63"/>
      <c r="N33" s="51">
        <v>26</v>
      </c>
      <c r="O33" s="53">
        <f t="shared" si="3"/>
        <v>49186.7</v>
      </c>
      <c r="P33" s="53">
        <v>49186.7</v>
      </c>
      <c r="Q33" s="63"/>
      <c r="R33" s="7"/>
      <c r="S33" s="7"/>
      <c r="T33" s="7"/>
      <c r="U33" s="7"/>
      <c r="V33" s="7"/>
      <c r="W33" s="7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4"/>
        <v>0</v>
      </c>
      <c r="L34" s="59"/>
      <c r="M34" s="59"/>
      <c r="N34" s="57"/>
      <c r="O34" s="59">
        <f t="shared" si="3"/>
        <v>0</v>
      </c>
      <c r="P34" s="59"/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4"/>
        <v>0</v>
      </c>
      <c r="L35" s="59"/>
      <c r="M35" s="59"/>
      <c r="N35" s="57">
        <v>4</v>
      </c>
      <c r="O35" s="59">
        <f t="shared" si="3"/>
        <v>7916.3</v>
      </c>
      <c r="P35" s="59">
        <v>7916.3</v>
      </c>
      <c r="Q35" s="59"/>
    </row>
    <row r="36" s="9" customFormat="1" ht="15" customHeight="1" spans="1:2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10</v>
      </c>
      <c r="I36" s="51">
        <v>3</v>
      </c>
      <c r="J36" s="52">
        <v>3</v>
      </c>
      <c r="K36" s="53">
        <f t="shared" si="4"/>
        <v>0</v>
      </c>
      <c r="L36" s="53"/>
      <c r="M36" s="63"/>
      <c r="N36" s="51">
        <v>4</v>
      </c>
      <c r="O36" s="53">
        <f t="shared" si="3"/>
        <v>8014.2</v>
      </c>
      <c r="P36" s="53">
        <v>8014.2</v>
      </c>
      <c r="Q36" s="63"/>
      <c r="R36" s="7"/>
      <c r="S36" s="7"/>
      <c r="T36" s="7"/>
      <c r="U36" s="7"/>
      <c r="V36" s="7"/>
      <c r="W36" s="7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4"/>
        <v>0</v>
      </c>
      <c r="L37" s="59"/>
      <c r="M37" s="59"/>
      <c r="N37" s="57">
        <v>3</v>
      </c>
      <c r="O37" s="59">
        <f t="shared" si="3"/>
        <v>2689.4</v>
      </c>
      <c r="P37" s="59">
        <v>2689.4</v>
      </c>
      <c r="Q37" s="59"/>
    </row>
    <row r="38" ht="15" customHeight="1" spans="1:17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4"/>
        <v>0</v>
      </c>
      <c r="L38" s="53"/>
      <c r="M38" s="63"/>
      <c r="N38" s="51">
        <v>1</v>
      </c>
      <c r="O38" s="53">
        <f t="shared" si="3"/>
        <v>2419.71</v>
      </c>
      <c r="P38" s="53">
        <v>2419.71</v>
      </c>
      <c r="Q38" s="63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</v>
      </c>
      <c r="I39" s="57"/>
      <c r="J39" s="58"/>
      <c r="K39" s="59">
        <f t="shared" si="4"/>
        <v>0</v>
      </c>
      <c r="L39" s="59"/>
      <c r="M39" s="59"/>
      <c r="N39" s="57">
        <v>5</v>
      </c>
      <c r="O39" s="59">
        <f t="shared" si="3"/>
        <v>1344.7</v>
      </c>
      <c r="P39" s="59">
        <v>1344.7</v>
      </c>
      <c r="Q39" s="59"/>
    </row>
    <row r="40" s="9" customFormat="1" ht="15" customHeight="1" spans="1:2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9</v>
      </c>
      <c r="I40" s="51">
        <v>2</v>
      </c>
      <c r="J40" s="52">
        <v>2</v>
      </c>
      <c r="K40" s="53">
        <f t="shared" si="4"/>
        <v>0</v>
      </c>
      <c r="L40" s="53"/>
      <c r="M40" s="63"/>
      <c r="N40" s="51">
        <v>5</v>
      </c>
      <c r="O40" s="53">
        <f t="shared" si="3"/>
        <v>12357.27</v>
      </c>
      <c r="P40" s="53">
        <v>12357.27</v>
      </c>
      <c r="Q40" s="74"/>
      <c r="R40" s="7"/>
      <c r="S40" s="7"/>
      <c r="T40" s="7"/>
      <c r="U40" s="7"/>
      <c r="V40" s="7"/>
      <c r="W40" s="7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10</v>
      </c>
      <c r="I41" s="57"/>
      <c r="J41" s="58"/>
      <c r="K41" s="59">
        <f t="shared" si="4"/>
        <v>0</v>
      </c>
      <c r="L41" s="59"/>
      <c r="M41" s="59"/>
      <c r="N41" s="57">
        <v>5</v>
      </c>
      <c r="O41" s="59">
        <f t="shared" si="3"/>
        <v>18410</v>
      </c>
      <c r="P41" s="67">
        <v>18410</v>
      </c>
      <c r="Q41" s="59"/>
    </row>
    <row r="42" ht="15" customHeight="1" spans="1:17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17</v>
      </c>
      <c r="I42" s="51">
        <v>8</v>
      </c>
      <c r="J42" s="52">
        <v>9</v>
      </c>
      <c r="K42" s="53">
        <f t="shared" si="4"/>
        <v>0</v>
      </c>
      <c r="L42" s="53"/>
      <c r="M42" s="63"/>
      <c r="N42" s="51">
        <v>9</v>
      </c>
      <c r="O42" s="53">
        <f t="shared" si="3"/>
        <v>13597.53</v>
      </c>
      <c r="P42" s="53">
        <v>13597.53</v>
      </c>
      <c r="Q42" s="75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4</v>
      </c>
      <c r="I43" s="57"/>
      <c r="J43" s="58"/>
      <c r="K43" s="59">
        <f t="shared" si="4"/>
        <v>0</v>
      </c>
      <c r="L43" s="59"/>
      <c r="M43" s="59"/>
      <c r="N43" s="57">
        <v>9</v>
      </c>
      <c r="O43" s="59">
        <f t="shared" si="3"/>
        <v>23092.2</v>
      </c>
      <c r="P43" s="59">
        <v>23092.2</v>
      </c>
      <c r="Q43" s="59"/>
    </row>
    <row r="44" ht="15" customHeight="1" spans="1:17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10</v>
      </c>
      <c r="I44" s="51">
        <v>2</v>
      </c>
      <c r="J44" s="52">
        <v>2</v>
      </c>
      <c r="K44" s="53">
        <f t="shared" si="4"/>
        <v>0</v>
      </c>
      <c r="L44" s="53"/>
      <c r="M44" s="63"/>
      <c r="N44" s="51">
        <v>6</v>
      </c>
      <c r="O44" s="53">
        <f t="shared" si="3"/>
        <v>5154.8</v>
      </c>
      <c r="P44" s="53">
        <v>5154.8</v>
      </c>
      <c r="Q44" s="63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10</v>
      </c>
      <c r="I45" s="57">
        <v>1</v>
      </c>
      <c r="J45" s="58">
        <v>1</v>
      </c>
      <c r="K45" s="59">
        <f t="shared" si="4"/>
        <v>0</v>
      </c>
      <c r="L45" s="59"/>
      <c r="M45" s="59"/>
      <c r="N45" s="57">
        <v>5</v>
      </c>
      <c r="O45" s="59">
        <f t="shared" si="3"/>
        <v>13507.64</v>
      </c>
      <c r="P45" s="68">
        <v>10986.34</v>
      </c>
      <c r="Q45" s="59">
        <v>2521.3</v>
      </c>
    </row>
    <row r="46" s="9" customFormat="1" ht="15" customHeight="1" spans="1:2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16</v>
      </c>
      <c r="I46" s="51">
        <v>7</v>
      </c>
      <c r="J46" s="52">
        <v>9</v>
      </c>
      <c r="K46" s="53">
        <f t="shared" si="4"/>
        <v>0</v>
      </c>
      <c r="L46" s="53"/>
      <c r="M46" s="63"/>
      <c r="N46" s="51">
        <v>12</v>
      </c>
      <c r="O46" s="53">
        <f t="shared" si="3"/>
        <v>15413.22</v>
      </c>
      <c r="P46" s="53">
        <v>15413.22</v>
      </c>
      <c r="Q46" s="63"/>
      <c r="R46" s="7"/>
      <c r="S46" s="7"/>
      <c r="T46" s="7"/>
      <c r="U46" s="7"/>
      <c r="V46" s="7"/>
      <c r="W46" s="7"/>
    </row>
    <row r="47" s="7" customFormat="1" ht="15" customHeight="1" spans="1:17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4"/>
        <v>0</v>
      </c>
      <c r="L47" s="59"/>
      <c r="M47" s="59"/>
      <c r="N47" s="57">
        <v>3</v>
      </c>
      <c r="O47" s="59">
        <f t="shared" si="3"/>
        <v>0</v>
      </c>
      <c r="P47" s="59"/>
      <c r="Q47" s="59"/>
    </row>
    <row r="48" ht="15" customHeight="1" spans="1:17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4"/>
        <v>0</v>
      </c>
      <c r="L48" s="53"/>
      <c r="M48" s="63"/>
      <c r="N48" s="51"/>
      <c r="O48" s="53">
        <f t="shared" si="3"/>
        <v>13485.81</v>
      </c>
      <c r="P48" s="53">
        <v>13485.81</v>
      </c>
      <c r="Q48" s="63"/>
    </row>
    <row r="49" s="7" customFormat="1" ht="15.6" customHeight="1" spans="1:17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5</v>
      </c>
      <c r="I49" s="57"/>
      <c r="J49" s="58"/>
      <c r="K49" s="59">
        <f t="shared" si="4"/>
        <v>0</v>
      </c>
      <c r="L49" s="59"/>
      <c r="M49" s="59"/>
      <c r="N49" s="57">
        <v>1</v>
      </c>
      <c r="O49" s="59">
        <f t="shared" si="3"/>
        <v>1728.9</v>
      </c>
      <c r="P49" s="59">
        <v>1728.9</v>
      </c>
      <c r="Q49" s="59"/>
    </row>
    <row r="50" ht="15" customHeight="1" spans="1:17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4"/>
        <v>0</v>
      </c>
      <c r="L50" s="53"/>
      <c r="M50" s="63"/>
      <c r="N50" s="51">
        <v>1</v>
      </c>
      <c r="O50" s="53">
        <f t="shared" si="3"/>
        <v>19770.15</v>
      </c>
      <c r="P50" s="53">
        <v>19770.15</v>
      </c>
      <c r="Q50" s="63"/>
    </row>
    <row r="51" s="7" customFormat="1" ht="13.9" customHeight="1" spans="1:17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4</v>
      </c>
      <c r="I51" s="57"/>
      <c r="J51" s="58"/>
      <c r="K51" s="59">
        <f t="shared" si="4"/>
        <v>0</v>
      </c>
      <c r="L51" s="59"/>
      <c r="M51" s="59"/>
      <c r="N51" s="57">
        <v>4</v>
      </c>
      <c r="O51" s="59">
        <f t="shared" si="3"/>
        <v>4034.1</v>
      </c>
      <c r="P51" s="59">
        <v>4034.1</v>
      </c>
      <c r="Q51" s="59"/>
    </row>
    <row r="52" spans="1:17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8</v>
      </c>
      <c r="I52" s="51">
        <v>5</v>
      </c>
      <c r="J52" s="52">
        <v>5</v>
      </c>
      <c r="K52" s="53">
        <f t="shared" si="4"/>
        <v>0</v>
      </c>
      <c r="L52" s="53"/>
      <c r="M52" s="63"/>
      <c r="N52" s="51"/>
      <c r="O52" s="53">
        <f t="shared" si="3"/>
        <v>5408.87</v>
      </c>
      <c r="P52" s="63">
        <v>5408.87</v>
      </c>
      <c r="Q52" s="63"/>
    </row>
    <row r="53" s="7" customFormat="1" ht="13.9" customHeight="1" spans="1:17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4"/>
        <v>0</v>
      </c>
      <c r="L53" s="59"/>
      <c r="M53" s="59"/>
      <c r="N53" s="57">
        <v>6</v>
      </c>
      <c r="O53" s="59">
        <f t="shared" si="3"/>
        <v>20144.39</v>
      </c>
      <c r="P53" s="59">
        <v>14452.83</v>
      </c>
      <c r="Q53" s="59">
        <v>5691.56</v>
      </c>
    </row>
    <row r="54" ht="15" customHeight="1" spans="1:17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0</v>
      </c>
      <c r="I54" s="51"/>
      <c r="J54" s="52"/>
      <c r="K54" s="53">
        <f t="shared" si="4"/>
        <v>0</v>
      </c>
      <c r="L54" s="53"/>
      <c r="M54" s="63"/>
      <c r="N54" s="51"/>
      <c r="O54" s="53">
        <f t="shared" si="3"/>
        <v>0</v>
      </c>
      <c r="P54" s="53"/>
      <c r="Q54" s="63"/>
    </row>
    <row r="55" s="7" customFormat="1" ht="15" customHeight="1" spans="1:17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4"/>
        <v>0</v>
      </c>
      <c r="L55" s="59"/>
      <c r="M55" s="59"/>
      <c r="N55" s="57"/>
      <c r="O55" s="59">
        <f t="shared" si="3"/>
        <v>0</v>
      </c>
      <c r="P55" s="59"/>
      <c r="Q55" s="59"/>
    </row>
    <row r="56" ht="15" customHeight="1" spans="1:17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4"/>
        <v>0</v>
      </c>
      <c r="L56" s="53"/>
      <c r="M56" s="63"/>
      <c r="N56" s="51"/>
      <c r="O56" s="53">
        <f t="shared" si="3"/>
        <v>0</v>
      </c>
      <c r="P56" s="53"/>
      <c r="Q56" s="63"/>
    </row>
    <row r="57" s="9" customFormat="1" ht="15" customHeight="1" spans="1:2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28</v>
      </c>
      <c r="I57" s="51">
        <v>22</v>
      </c>
      <c r="J57" s="52">
        <v>22</v>
      </c>
      <c r="K57" s="53">
        <f t="shared" si="4"/>
        <v>0</v>
      </c>
      <c r="L57" s="53"/>
      <c r="M57" s="63"/>
      <c r="N57" s="51">
        <v>13</v>
      </c>
      <c r="O57" s="53">
        <f t="shared" si="3"/>
        <v>51139.78</v>
      </c>
      <c r="P57" s="53">
        <v>51139.78</v>
      </c>
      <c r="Q57" s="63"/>
      <c r="R57" s="7"/>
      <c r="S57" s="7"/>
      <c r="T57" s="7"/>
      <c r="U57" s="7"/>
      <c r="V57" s="7"/>
      <c r="W57" s="7"/>
    </row>
    <row r="58" s="7" customFormat="1" ht="15" customHeight="1" spans="1:17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5</v>
      </c>
      <c r="I58" s="57"/>
      <c r="J58" s="58"/>
      <c r="K58" s="59">
        <f t="shared" si="4"/>
        <v>0</v>
      </c>
      <c r="L58" s="59"/>
      <c r="M58" s="59"/>
      <c r="N58" s="57"/>
      <c r="O58" s="59">
        <f t="shared" si="3"/>
        <v>1104.6</v>
      </c>
      <c r="P58" s="59">
        <v>1104.6</v>
      </c>
      <c r="Q58" s="59"/>
    </row>
    <row r="59" s="7" customFormat="1" ht="15" customHeight="1" spans="1:17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4"/>
        <v>0</v>
      </c>
      <c r="L59" s="59"/>
      <c r="M59" s="59"/>
      <c r="N59" s="57"/>
      <c r="O59" s="59">
        <f t="shared" si="3"/>
        <v>0</v>
      </c>
      <c r="P59" s="59"/>
      <c r="Q59" s="59"/>
    </row>
    <row r="60" s="7" customFormat="1" ht="15" customHeight="1" spans="1:17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13</v>
      </c>
      <c r="I60" s="57">
        <v>1</v>
      </c>
      <c r="J60" s="58">
        <v>1</v>
      </c>
      <c r="K60" s="59">
        <f t="shared" si="4"/>
        <v>0</v>
      </c>
      <c r="L60" s="59"/>
      <c r="M60" s="59"/>
      <c r="N60" s="57">
        <v>2</v>
      </c>
      <c r="O60" s="59">
        <f t="shared" si="3"/>
        <v>8284.5</v>
      </c>
      <c r="P60" s="59">
        <v>8284.5</v>
      </c>
      <c r="Q60" s="59"/>
    </row>
    <row r="61" s="10" customFormat="1" spans="1:36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4"/>
        <v>0</v>
      </c>
      <c r="L61" s="200"/>
      <c r="M61" s="179"/>
      <c r="N61" s="52"/>
      <c r="O61" s="53">
        <f t="shared" si="3"/>
        <v>0</v>
      </c>
      <c r="P61" s="3"/>
      <c r="Q61" s="76"/>
      <c r="R61" s="167"/>
      <c r="S61" s="167"/>
      <c r="T61" s="167"/>
      <c r="U61" s="167"/>
      <c r="V61" s="167"/>
      <c r="W61" s="16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</row>
    <row r="62" s="10" customFormat="1" spans="1:36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4"/>
        <v>0</v>
      </c>
      <c r="L62" s="200"/>
      <c r="M62" s="179"/>
      <c r="N62" s="52"/>
      <c r="O62" s="53">
        <f t="shared" si="3"/>
        <v>0</v>
      </c>
      <c r="P62" s="3"/>
      <c r="Q62" s="76"/>
      <c r="R62" s="167"/>
      <c r="S62" s="167"/>
      <c r="T62" s="167"/>
      <c r="U62" s="167"/>
      <c r="V62" s="167"/>
      <c r="W62" s="16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</row>
    <row r="63" s="10" customFormat="1" spans="1:36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19</v>
      </c>
      <c r="I63" s="52">
        <v>9</v>
      </c>
      <c r="J63" s="52">
        <v>9</v>
      </c>
      <c r="K63" s="53">
        <f t="shared" si="4"/>
        <v>0</v>
      </c>
      <c r="L63" s="201"/>
      <c r="M63" s="202"/>
      <c r="N63" s="52">
        <v>4</v>
      </c>
      <c r="O63" s="53">
        <f t="shared" si="3"/>
        <v>4010.45</v>
      </c>
      <c r="P63" s="3">
        <v>4010.45</v>
      </c>
      <c r="Q63" s="76"/>
      <c r="R63" s="167"/>
      <c r="S63" s="167"/>
      <c r="T63" s="167"/>
      <c r="U63" s="167"/>
      <c r="V63" s="167"/>
      <c r="W63" s="16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</row>
    <row r="64" s="9" customFormat="1" ht="24.75" customHeight="1" spans="1:2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12</v>
      </c>
      <c r="I64" s="51">
        <v>3</v>
      </c>
      <c r="J64" s="52">
        <v>3</v>
      </c>
      <c r="K64" s="53">
        <f t="shared" si="4"/>
        <v>0</v>
      </c>
      <c r="L64" s="53"/>
      <c r="M64" s="63"/>
      <c r="N64" s="51">
        <v>6</v>
      </c>
      <c r="O64" s="53">
        <f t="shared" si="3"/>
        <v>17199.15</v>
      </c>
      <c r="P64" s="53">
        <v>17199.15</v>
      </c>
      <c r="Q64" s="63"/>
      <c r="R64" s="7"/>
      <c r="S64" s="7"/>
      <c r="T64" s="7"/>
      <c r="U64" s="7"/>
      <c r="V64" s="7"/>
      <c r="W64" s="7"/>
    </row>
    <row r="65" ht="15" customHeight="1" spans="1:17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13</v>
      </c>
      <c r="I65" s="51">
        <v>7</v>
      </c>
      <c r="J65" s="52">
        <v>7</v>
      </c>
      <c r="K65" s="53">
        <f t="shared" si="4"/>
        <v>0</v>
      </c>
      <c r="L65" s="53"/>
      <c r="M65" s="63"/>
      <c r="N65" s="51">
        <v>5</v>
      </c>
      <c r="O65" s="53">
        <f t="shared" si="3"/>
        <v>16862.96</v>
      </c>
      <c r="P65" s="53">
        <v>16862.96</v>
      </c>
      <c r="Q65" s="63"/>
    </row>
    <row r="66" s="7" customFormat="1" ht="15" customHeight="1" spans="1:17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3</v>
      </c>
      <c r="I66" s="57"/>
      <c r="J66" s="58"/>
      <c r="K66" s="59">
        <f t="shared" si="4"/>
        <v>0</v>
      </c>
      <c r="L66" s="59"/>
      <c r="M66" s="59"/>
      <c r="N66" s="57">
        <v>1</v>
      </c>
      <c r="O66" s="59">
        <f t="shared" si="3"/>
        <v>2785.45</v>
      </c>
      <c r="P66" s="59">
        <v>1921</v>
      </c>
      <c r="Q66" s="59">
        <v>864.45</v>
      </c>
    </row>
    <row r="67" s="9" customFormat="1" ht="15" customHeight="1" spans="1:2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4"/>
        <v>0</v>
      </c>
      <c r="L67" s="53"/>
      <c r="M67" s="63"/>
      <c r="N67" s="51"/>
      <c r="O67" s="53">
        <f t="shared" si="3"/>
        <v>7065.53</v>
      </c>
      <c r="P67" s="53">
        <v>7065.53</v>
      </c>
      <c r="Q67" s="63"/>
      <c r="R67" s="7"/>
      <c r="S67" s="7"/>
      <c r="T67" s="7"/>
      <c r="U67" s="7"/>
      <c r="V67" s="7"/>
      <c r="W67" s="7"/>
    </row>
    <row r="68" s="7" customFormat="1" ht="15.6" customHeight="1" spans="1:17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4"/>
        <v>0</v>
      </c>
      <c r="L68" s="59"/>
      <c r="M68" s="59"/>
      <c r="N68" s="57"/>
      <c r="O68" s="59">
        <f t="shared" si="3"/>
        <v>0</v>
      </c>
      <c r="P68" s="59"/>
      <c r="Q68" s="59"/>
    </row>
    <row r="69" s="9" customFormat="1" ht="15" customHeight="1" spans="1:23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12</v>
      </c>
      <c r="I69" s="51">
        <v>5</v>
      </c>
      <c r="J69" s="52">
        <v>5</v>
      </c>
      <c r="K69" s="53">
        <f t="shared" si="4"/>
        <v>0</v>
      </c>
      <c r="L69" s="53"/>
      <c r="M69" s="63"/>
      <c r="N69" s="51">
        <v>5</v>
      </c>
      <c r="O69" s="53">
        <f t="shared" si="3"/>
        <v>0</v>
      </c>
      <c r="P69" s="53"/>
      <c r="Q69" s="63"/>
      <c r="R69" s="7"/>
      <c r="S69" s="7"/>
      <c r="T69" s="7"/>
      <c r="U69" s="7"/>
      <c r="V69" s="7"/>
      <c r="W69" s="7"/>
    </row>
    <row r="70" s="9" customFormat="1" ht="15" customHeight="1" spans="1:23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9</v>
      </c>
      <c r="I70" s="51">
        <v>1</v>
      </c>
      <c r="J70" s="52">
        <v>1</v>
      </c>
      <c r="K70" s="53">
        <f t="shared" si="4"/>
        <v>0</v>
      </c>
      <c r="L70" s="53"/>
      <c r="M70" s="63"/>
      <c r="N70" s="51">
        <v>1</v>
      </c>
      <c r="O70" s="53">
        <f t="shared" si="3"/>
        <v>10863.23</v>
      </c>
      <c r="P70" s="53">
        <v>10863.23</v>
      </c>
      <c r="Q70" s="63"/>
      <c r="R70" s="7"/>
      <c r="S70" s="7"/>
      <c r="T70" s="7"/>
      <c r="U70" s="7"/>
      <c r="V70" s="7"/>
      <c r="W70" s="7"/>
    </row>
    <row r="71" s="7" customFormat="1" ht="15" customHeight="1" spans="1:17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4"/>
        <v>0</v>
      </c>
      <c r="L71" s="59"/>
      <c r="M71" s="59"/>
      <c r="N71" s="57"/>
      <c r="O71" s="59">
        <f t="shared" si="3"/>
        <v>0</v>
      </c>
      <c r="P71" s="59"/>
      <c r="Q71" s="59"/>
    </row>
    <row r="72" s="7" customFormat="1" ht="15" customHeight="1" spans="1:17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10</v>
      </c>
      <c r="I72" s="51"/>
      <c r="J72" s="52"/>
      <c r="K72" s="53">
        <f t="shared" si="4"/>
        <v>0</v>
      </c>
      <c r="L72" s="53"/>
      <c r="M72" s="53"/>
      <c r="N72" s="51"/>
      <c r="O72" s="53">
        <f t="shared" si="3"/>
        <v>0</v>
      </c>
      <c r="P72" s="53"/>
      <c r="Q72" s="53"/>
    </row>
    <row r="73" ht="15" customHeight="1" spans="1:17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14</v>
      </c>
      <c r="I73" s="51">
        <v>7</v>
      </c>
      <c r="J73" s="52">
        <v>7</v>
      </c>
      <c r="K73" s="53">
        <f t="shared" si="4"/>
        <v>0</v>
      </c>
      <c r="L73" s="53"/>
      <c r="M73" s="63"/>
      <c r="N73" s="51">
        <v>11</v>
      </c>
      <c r="O73" s="53">
        <f t="shared" si="3"/>
        <v>13711.59</v>
      </c>
      <c r="P73" s="53">
        <v>13711.59</v>
      </c>
      <c r="Q73" s="63"/>
    </row>
    <row r="74" s="7" customFormat="1" ht="15" customHeight="1" spans="1:17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9</v>
      </c>
      <c r="I74" s="57">
        <v>3</v>
      </c>
      <c r="J74" s="58">
        <v>3</v>
      </c>
      <c r="K74" s="59">
        <f t="shared" si="4"/>
        <v>0</v>
      </c>
      <c r="L74" s="59"/>
      <c r="M74" s="59"/>
      <c r="N74" s="57">
        <v>6</v>
      </c>
      <c r="O74" s="59">
        <f t="shared" si="3"/>
        <v>1288.7</v>
      </c>
      <c r="P74" s="59">
        <v>1288.7</v>
      </c>
      <c r="Q74" s="59"/>
    </row>
    <row r="75" ht="15" customHeight="1" spans="1:17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15</v>
      </c>
      <c r="I75" s="51">
        <v>7</v>
      </c>
      <c r="J75" s="52">
        <v>7</v>
      </c>
      <c r="K75" s="53">
        <f t="shared" si="4"/>
        <v>0</v>
      </c>
      <c r="L75" s="53"/>
      <c r="M75" s="63"/>
      <c r="N75" s="51">
        <v>4</v>
      </c>
      <c r="O75" s="53">
        <f t="shared" si="3"/>
        <v>0</v>
      </c>
      <c r="P75" s="53"/>
      <c r="Q75" s="63"/>
    </row>
    <row r="76" ht="15" customHeight="1" spans="1:17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</row>
    <row r="77" s="9" customFormat="1" ht="15" customHeight="1" spans="1:23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13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5">P77+Q77</f>
        <v>54033.81</v>
      </c>
      <c r="P77" s="53">
        <v>54033.81</v>
      </c>
      <c r="Q77" s="63"/>
      <c r="R77" s="7"/>
      <c r="S77" s="7"/>
      <c r="T77" s="7"/>
      <c r="U77" s="7"/>
      <c r="V77" s="7"/>
      <c r="W77" s="7"/>
    </row>
    <row r="78" s="7" customFormat="1" ht="15" customHeight="1" spans="1:17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5"/>
        <v>0</v>
      </c>
      <c r="P78" s="59"/>
      <c r="Q78" s="59"/>
    </row>
    <row r="79" ht="15" customHeight="1" spans="1:17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14</v>
      </c>
      <c r="I79" s="51">
        <v>4</v>
      </c>
      <c r="J79" s="52">
        <v>4</v>
      </c>
      <c r="K79" s="53">
        <f>L79+M79</f>
        <v>0</v>
      </c>
      <c r="L79" s="53"/>
      <c r="M79" s="63"/>
      <c r="N79" s="51">
        <v>9</v>
      </c>
      <c r="O79" s="53">
        <f t="shared" si="5"/>
        <v>121313.59</v>
      </c>
      <c r="P79" s="63">
        <v>121313.59</v>
      </c>
      <c r="Q79" s="63"/>
    </row>
    <row r="80" s="7" customFormat="1" ht="15" customHeight="1" spans="1:17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/>
      <c r="O80" s="59">
        <f t="shared" si="5"/>
        <v>1921</v>
      </c>
      <c r="P80" s="59">
        <v>1921</v>
      </c>
      <c r="Q80" s="59"/>
    </row>
    <row r="81" s="7" customFormat="1" ht="15" customHeight="1" spans="1:17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4</v>
      </c>
      <c r="I81" s="57">
        <v>2</v>
      </c>
      <c r="J81" s="58">
        <v>2</v>
      </c>
      <c r="K81" s="59">
        <f>L81+M81</f>
        <v>0</v>
      </c>
      <c r="L81" s="59"/>
      <c r="M81" s="59"/>
      <c r="N81" s="57">
        <v>6</v>
      </c>
      <c r="O81" s="59">
        <f t="shared" si="5"/>
        <v>16551.9</v>
      </c>
      <c r="P81" s="59">
        <v>8289.8</v>
      </c>
      <c r="Q81" s="59">
        <v>8262.1</v>
      </c>
    </row>
    <row r="82" s="7" customFormat="1" ht="15" customHeight="1" spans="1:17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5"/>
        <v>0</v>
      </c>
      <c r="P82" s="59"/>
      <c r="Q82" s="59"/>
    </row>
    <row r="83" s="7" customFormat="1" ht="15" customHeight="1" spans="1:17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6">L83+M83</f>
        <v>0</v>
      </c>
      <c r="L83" s="59"/>
      <c r="M83" s="59"/>
      <c r="N83" s="57">
        <v>3</v>
      </c>
      <c r="O83" s="59">
        <f t="shared" si="5"/>
        <v>0</v>
      </c>
      <c r="P83" s="59"/>
      <c r="Q83" s="59"/>
    </row>
    <row r="84" s="7" customFormat="1" ht="15" customHeight="1" spans="1:17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5</v>
      </c>
      <c r="I84" s="51">
        <v>4</v>
      </c>
      <c r="J84" s="52">
        <v>4</v>
      </c>
      <c r="K84" s="53">
        <f t="shared" si="6"/>
        <v>0</v>
      </c>
      <c r="L84" s="53"/>
      <c r="M84" s="53"/>
      <c r="N84" s="51"/>
      <c r="O84" s="53">
        <f t="shared" si="5"/>
        <v>0</v>
      </c>
      <c r="P84" s="53"/>
      <c r="Q84" s="53"/>
    </row>
    <row r="85" ht="15" customHeight="1" spans="1:17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2</v>
      </c>
      <c r="J85" s="52">
        <v>2</v>
      </c>
      <c r="K85" s="53">
        <f t="shared" si="6"/>
        <v>0</v>
      </c>
      <c r="L85" s="53"/>
      <c r="M85" s="63"/>
      <c r="N85" s="51">
        <v>12</v>
      </c>
      <c r="O85" s="53">
        <f t="shared" si="5"/>
        <v>3840.77</v>
      </c>
      <c r="P85" s="53">
        <v>3840.77</v>
      </c>
      <c r="Q85" s="63"/>
    </row>
    <row r="86" s="7" customFormat="1" ht="15" customHeight="1" spans="1:17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6</v>
      </c>
      <c r="I86" s="57"/>
      <c r="J86" s="58"/>
      <c r="K86" s="59">
        <f t="shared" si="6"/>
        <v>0</v>
      </c>
      <c r="L86" s="59"/>
      <c r="M86" s="59"/>
      <c r="N86" s="57">
        <v>12</v>
      </c>
      <c r="O86" s="59">
        <f t="shared" si="5"/>
        <v>8260.3</v>
      </c>
      <c r="P86" s="95">
        <v>8260.3</v>
      </c>
      <c r="Q86" s="59"/>
    </row>
    <row r="87" s="6" customFormat="1" ht="15" customHeight="1" spans="1:36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6"/>
        <v>0</v>
      </c>
      <c r="L87" s="53"/>
      <c r="M87" s="63"/>
      <c r="N87" s="51"/>
      <c r="O87" s="53">
        <f t="shared" si="5"/>
        <v>0</v>
      </c>
      <c r="P87" s="53"/>
      <c r="Q87" s="63"/>
      <c r="R87" s="7"/>
      <c r="S87" s="7"/>
      <c r="T87" s="7"/>
      <c r="U87" s="7"/>
      <c r="V87" s="7"/>
      <c r="W87" s="7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</row>
    <row r="88" s="7" customFormat="1" ht="15" customHeight="1" spans="1:17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4</v>
      </c>
      <c r="I88" s="57"/>
      <c r="J88" s="58"/>
      <c r="K88" s="59">
        <f t="shared" si="6"/>
        <v>0</v>
      </c>
      <c r="L88" s="59"/>
      <c r="M88" s="59"/>
      <c r="N88" s="57">
        <v>4</v>
      </c>
      <c r="O88" s="59">
        <f t="shared" si="5"/>
        <v>2113.1</v>
      </c>
      <c r="P88" s="59"/>
      <c r="Q88" s="59">
        <v>2113.1</v>
      </c>
    </row>
    <row r="89" ht="15" customHeight="1" spans="1:17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6</v>
      </c>
      <c r="K89" s="53">
        <f t="shared" si="6"/>
        <v>0</v>
      </c>
      <c r="L89" s="53"/>
      <c r="M89" s="63"/>
      <c r="N89" s="51">
        <v>1</v>
      </c>
      <c r="O89" s="53">
        <f t="shared" si="5"/>
        <v>10226.28</v>
      </c>
      <c r="P89" s="53">
        <v>10226.28</v>
      </c>
      <c r="Q89" s="63"/>
    </row>
    <row r="90" s="7" customFormat="1" ht="15" customHeight="1" spans="1:17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6"/>
        <v>0</v>
      </c>
      <c r="L90" s="59"/>
      <c r="M90" s="59"/>
      <c r="N90" s="57">
        <v>3</v>
      </c>
      <c r="O90" s="59">
        <f t="shared" si="5"/>
        <v>7107.7</v>
      </c>
      <c r="P90" s="59">
        <v>5763</v>
      </c>
      <c r="Q90" s="59">
        <v>1344.7</v>
      </c>
    </row>
    <row r="91" s="6" customFormat="1" ht="15" customHeight="1" spans="1:36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36</v>
      </c>
      <c r="I91" s="51">
        <v>20</v>
      </c>
      <c r="J91" s="52">
        <v>20</v>
      </c>
      <c r="K91" s="53">
        <f t="shared" si="6"/>
        <v>0</v>
      </c>
      <c r="L91" s="53"/>
      <c r="M91" s="63"/>
      <c r="N91" s="51">
        <v>33</v>
      </c>
      <c r="O91" s="53">
        <f t="shared" si="5"/>
        <v>3276.99</v>
      </c>
      <c r="P91" s="53">
        <v>3276.99</v>
      </c>
      <c r="Q91" s="63"/>
      <c r="R91" s="7"/>
      <c r="S91" s="7"/>
      <c r="T91" s="7"/>
      <c r="U91" s="7"/>
      <c r="V91" s="7"/>
      <c r="W91" s="7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</row>
    <row r="92" s="7" customFormat="1" ht="15" customHeight="1" spans="1:17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11</v>
      </c>
      <c r="I92" s="57">
        <v>1</v>
      </c>
      <c r="J92" s="58">
        <v>1</v>
      </c>
      <c r="K92" s="59">
        <f t="shared" si="6"/>
        <v>0</v>
      </c>
      <c r="L92" s="59"/>
      <c r="M92" s="59"/>
      <c r="N92" s="57">
        <v>3</v>
      </c>
      <c r="O92" s="59">
        <f t="shared" si="5"/>
        <v>0</v>
      </c>
      <c r="P92" s="59"/>
      <c r="Q92" s="59"/>
    </row>
    <row r="93" s="9" customFormat="1" ht="15" customHeight="1" spans="1:23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6"/>
        <v>0</v>
      </c>
      <c r="L93" s="53"/>
      <c r="M93" s="63"/>
      <c r="N93" s="51"/>
      <c r="O93" s="53">
        <f t="shared" si="5"/>
        <v>3050.28</v>
      </c>
      <c r="P93" s="63">
        <v>3050.28</v>
      </c>
      <c r="Q93" s="63"/>
      <c r="R93" s="7"/>
      <c r="S93" s="7"/>
      <c r="T93" s="7"/>
      <c r="U93" s="7"/>
      <c r="V93" s="7"/>
      <c r="W93" s="7"/>
    </row>
    <row r="94" s="7" customFormat="1" ht="15" customHeight="1" spans="1:17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6"/>
        <v>0</v>
      </c>
      <c r="L94" s="59"/>
      <c r="M94" s="59"/>
      <c r="N94" s="57"/>
      <c r="O94" s="59">
        <f t="shared" si="5"/>
        <v>0</v>
      </c>
      <c r="P94" s="59"/>
      <c r="Q94" s="59"/>
    </row>
    <row r="95" s="9" customFormat="1" ht="15" customHeight="1" spans="1:23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20</v>
      </c>
      <c r="I95" s="51">
        <v>17</v>
      </c>
      <c r="J95" s="52">
        <v>18</v>
      </c>
      <c r="K95" s="53">
        <f t="shared" si="6"/>
        <v>0</v>
      </c>
      <c r="L95" s="53"/>
      <c r="M95" s="63"/>
      <c r="N95" s="51">
        <v>13</v>
      </c>
      <c r="O95" s="53">
        <f t="shared" si="5"/>
        <v>15520.7</v>
      </c>
      <c r="P95" s="53">
        <v>15520.7</v>
      </c>
      <c r="Q95" s="63"/>
      <c r="R95" s="7"/>
      <c r="S95" s="7"/>
      <c r="T95" s="7"/>
      <c r="U95" s="7"/>
      <c r="V95" s="7"/>
      <c r="W95" s="7"/>
    </row>
    <row r="96" s="7" customFormat="1" ht="15" customHeight="1" spans="1:17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6"/>
        <v>0</v>
      </c>
      <c r="L96" s="59"/>
      <c r="M96" s="59"/>
      <c r="N96" s="57"/>
      <c r="O96" s="59">
        <f t="shared" si="5"/>
        <v>0</v>
      </c>
      <c r="P96" s="59"/>
      <c r="Q96" s="59"/>
    </row>
    <row r="97" ht="15" customHeight="1" spans="1:17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6"/>
        <v>0</v>
      </c>
      <c r="L97" s="53"/>
      <c r="M97" s="63"/>
      <c r="N97" s="51"/>
      <c r="O97" s="53">
        <f t="shared" si="5"/>
        <v>0</v>
      </c>
      <c r="P97" s="53"/>
      <c r="Q97" s="63"/>
    </row>
    <row r="98" s="7" customFormat="1" ht="15" customHeight="1" spans="1:17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6"/>
        <v>0</v>
      </c>
      <c r="L98" s="59"/>
      <c r="M98" s="59"/>
      <c r="N98" s="57"/>
      <c r="O98" s="59">
        <f t="shared" si="5"/>
        <v>0</v>
      </c>
      <c r="P98" s="59"/>
      <c r="Q98" s="59"/>
    </row>
    <row r="99" s="7" customFormat="1" ht="15" customHeight="1" spans="1:17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6"/>
        <v>0</v>
      </c>
      <c r="L99" s="59"/>
      <c r="M99" s="59"/>
      <c r="N99" s="57"/>
      <c r="O99" s="59">
        <f t="shared" si="5"/>
        <v>0</v>
      </c>
      <c r="P99" s="59"/>
      <c r="Q99" s="59"/>
    </row>
    <row r="100" ht="15" customHeight="1" spans="1:17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13</v>
      </c>
      <c r="I100" s="51">
        <v>7</v>
      </c>
      <c r="J100" s="52">
        <v>9</v>
      </c>
      <c r="K100" s="53">
        <f t="shared" si="6"/>
        <v>0</v>
      </c>
      <c r="L100" s="53"/>
      <c r="M100" s="63"/>
      <c r="N100" s="51">
        <v>3</v>
      </c>
      <c r="O100" s="53">
        <f t="shared" si="5"/>
        <v>12041.71</v>
      </c>
      <c r="P100" s="53">
        <v>12041.71</v>
      </c>
      <c r="Q100" s="63"/>
    </row>
    <row r="101" s="7" customFormat="1" ht="15" customHeight="1" spans="1:17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1</v>
      </c>
      <c r="I101" s="57">
        <v>1</v>
      </c>
      <c r="J101" s="58">
        <v>1</v>
      </c>
      <c r="K101" s="59">
        <f t="shared" si="6"/>
        <v>0</v>
      </c>
      <c r="L101" s="59"/>
      <c r="M101" s="59"/>
      <c r="N101" s="57">
        <v>1</v>
      </c>
      <c r="O101" s="59">
        <f t="shared" si="5"/>
        <v>2393.3</v>
      </c>
      <c r="P101" s="95">
        <v>2393.3</v>
      </c>
      <c r="Q101" s="59"/>
    </row>
    <row r="102" s="7" customFormat="1" ht="15" customHeight="1" spans="1:17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6"/>
        <v>0</v>
      </c>
      <c r="L102" s="59"/>
      <c r="M102" s="59"/>
      <c r="N102" s="57"/>
      <c r="O102" s="59">
        <f t="shared" si="5"/>
        <v>0</v>
      </c>
      <c r="P102" s="59"/>
      <c r="Q102" s="59"/>
    </row>
    <row r="103" s="9" customFormat="1" ht="15" customHeight="1" spans="1:23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6"/>
        <v>0</v>
      </c>
      <c r="L103" s="53"/>
      <c r="M103" s="63"/>
      <c r="N103" s="51"/>
      <c r="O103" s="53">
        <f t="shared" si="5"/>
        <v>0</v>
      </c>
      <c r="P103" s="53"/>
      <c r="Q103" s="63"/>
      <c r="R103" s="7"/>
      <c r="S103" s="7"/>
      <c r="T103" s="7"/>
      <c r="U103" s="7"/>
      <c r="V103" s="7"/>
      <c r="W103" s="7"/>
    </row>
    <row r="104" s="9" customFormat="1" ht="15.75" customHeight="1" spans="1:23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7</v>
      </c>
      <c r="I104" s="51">
        <v>4</v>
      </c>
      <c r="J104" s="52">
        <v>4</v>
      </c>
      <c r="K104" s="53">
        <f t="shared" si="6"/>
        <v>0</v>
      </c>
      <c r="L104" s="53"/>
      <c r="M104" s="63"/>
      <c r="N104" s="51">
        <v>2</v>
      </c>
      <c r="O104" s="53">
        <f t="shared" si="5"/>
        <v>1416.76</v>
      </c>
      <c r="P104" s="53">
        <v>1416.76</v>
      </c>
      <c r="Q104" s="63"/>
      <c r="R104" s="7"/>
      <c r="S104" s="7"/>
      <c r="T104" s="7"/>
      <c r="U104" s="7"/>
      <c r="V104" s="7"/>
      <c r="W104" s="7"/>
    </row>
    <row r="105" ht="15" customHeight="1" spans="1:17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6"/>
        <v>0</v>
      </c>
      <c r="L105" s="53"/>
      <c r="M105" s="63"/>
      <c r="N105" s="51"/>
      <c r="O105" s="53">
        <f t="shared" si="5"/>
        <v>0</v>
      </c>
      <c r="P105" s="53"/>
      <c r="Q105" s="63"/>
    </row>
    <row r="106" s="7" customFormat="1" ht="15" customHeight="1" spans="1:17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6"/>
        <v>0</v>
      </c>
      <c r="L106" s="59"/>
      <c r="M106" s="59"/>
      <c r="N106" s="57"/>
      <c r="O106" s="59">
        <f t="shared" si="5"/>
        <v>0</v>
      </c>
      <c r="P106" s="59"/>
      <c r="Q106" s="59"/>
    </row>
    <row r="107" ht="15" customHeight="1" spans="1:17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6"/>
        <v>0</v>
      </c>
      <c r="L107" s="53"/>
      <c r="M107" s="63"/>
      <c r="N107" s="51"/>
      <c r="O107" s="53">
        <f t="shared" si="5"/>
        <v>0</v>
      </c>
      <c r="P107" s="53"/>
      <c r="Q107" s="63"/>
    </row>
    <row r="108" s="7" customFormat="1" ht="15" customHeight="1" spans="1:17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6"/>
        <v>0</v>
      </c>
      <c r="L108" s="59"/>
      <c r="M108" s="59"/>
      <c r="N108" s="57"/>
      <c r="O108" s="59">
        <f t="shared" si="5"/>
        <v>0</v>
      </c>
      <c r="P108" s="59"/>
      <c r="Q108" s="59"/>
    </row>
    <row r="109" ht="15" customHeight="1" spans="1:17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4</v>
      </c>
      <c r="I109" s="51"/>
      <c r="J109" s="52"/>
      <c r="K109" s="53">
        <f t="shared" si="6"/>
        <v>0</v>
      </c>
      <c r="L109" s="53"/>
      <c r="M109" s="63"/>
      <c r="N109" s="51"/>
      <c r="O109" s="53">
        <f t="shared" si="5"/>
        <v>0</v>
      </c>
      <c r="P109" s="53"/>
      <c r="Q109" s="63"/>
    </row>
    <row r="110" s="9" customFormat="1" ht="15" customHeight="1" spans="1:23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12</v>
      </c>
      <c r="I110" s="51">
        <v>4</v>
      </c>
      <c r="J110" s="52">
        <v>4</v>
      </c>
      <c r="K110" s="53">
        <f t="shared" si="6"/>
        <v>0</v>
      </c>
      <c r="L110" s="53"/>
      <c r="M110" s="63"/>
      <c r="N110" s="51">
        <v>5</v>
      </c>
      <c r="O110" s="53">
        <f t="shared" si="5"/>
        <v>13110</v>
      </c>
      <c r="P110" s="53">
        <v>13110</v>
      </c>
      <c r="Q110" s="63"/>
      <c r="R110" s="7"/>
      <c r="S110" s="7"/>
      <c r="T110" s="7"/>
      <c r="U110" s="7"/>
      <c r="V110" s="7"/>
      <c r="W110" s="7"/>
    </row>
    <row r="111" s="9" customFormat="1" ht="15" customHeight="1" spans="1:23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7</v>
      </c>
      <c r="I111" s="51">
        <v>2</v>
      </c>
      <c r="J111" s="52">
        <v>2</v>
      </c>
      <c r="K111" s="53">
        <f t="shared" si="6"/>
        <v>0</v>
      </c>
      <c r="L111" s="53"/>
      <c r="M111" s="63"/>
      <c r="N111" s="51">
        <v>3</v>
      </c>
      <c r="O111" s="53">
        <f t="shared" si="5"/>
        <v>6286.12</v>
      </c>
      <c r="P111" s="53">
        <v>6286.12</v>
      </c>
      <c r="Q111" s="63"/>
      <c r="R111" s="7"/>
      <c r="S111" s="7"/>
      <c r="T111" s="7"/>
      <c r="U111" s="7"/>
      <c r="V111" s="7"/>
      <c r="W111" s="7"/>
    </row>
    <row r="112" s="7" customFormat="1" ht="15" customHeight="1" spans="1:17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4</v>
      </c>
      <c r="I112" s="57">
        <v>1</v>
      </c>
      <c r="J112" s="58">
        <v>1</v>
      </c>
      <c r="K112" s="59">
        <f t="shared" si="6"/>
        <v>0</v>
      </c>
      <c r="L112" s="59"/>
      <c r="M112" s="59"/>
      <c r="N112" s="57">
        <v>2</v>
      </c>
      <c r="O112" s="59">
        <f t="shared" si="5"/>
        <v>0</v>
      </c>
      <c r="P112" s="204"/>
      <c r="Q112" s="59"/>
    </row>
    <row r="113" s="7" customFormat="1" ht="15" customHeight="1" spans="1:17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24</v>
      </c>
      <c r="I113" s="57">
        <v>6</v>
      </c>
      <c r="J113" s="58">
        <v>6</v>
      </c>
      <c r="K113" s="59">
        <f t="shared" si="6"/>
        <v>0</v>
      </c>
      <c r="L113" s="59"/>
      <c r="M113" s="59"/>
      <c r="N113" s="57">
        <v>9</v>
      </c>
      <c r="O113" s="59">
        <f t="shared" si="5"/>
        <v>4802.92</v>
      </c>
      <c r="P113" s="95">
        <v>4802.92</v>
      </c>
      <c r="Q113" s="59"/>
    </row>
    <row r="114" ht="15" customHeight="1" spans="1:17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4</v>
      </c>
      <c r="I114" s="51">
        <v>3</v>
      </c>
      <c r="J114" s="52">
        <v>3</v>
      </c>
      <c r="K114" s="53">
        <f t="shared" si="6"/>
        <v>0</v>
      </c>
      <c r="L114" s="53"/>
      <c r="M114" s="63"/>
      <c r="N114" s="51">
        <v>7</v>
      </c>
      <c r="O114" s="53">
        <f t="shared" si="5"/>
        <v>16666.64</v>
      </c>
      <c r="P114" s="63">
        <v>16666.64</v>
      </c>
      <c r="Q114" s="63"/>
    </row>
    <row r="115" s="7" customFormat="1" ht="12.75" customHeight="1" spans="1:17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36</v>
      </c>
      <c r="I115" s="57">
        <v>3</v>
      </c>
      <c r="J115" s="58">
        <v>3</v>
      </c>
      <c r="K115" s="59">
        <f t="shared" si="6"/>
        <v>0</v>
      </c>
      <c r="L115" s="59"/>
      <c r="M115" s="59"/>
      <c r="N115" s="57">
        <v>16</v>
      </c>
      <c r="O115" s="59">
        <f t="shared" si="5"/>
        <v>0</v>
      </c>
      <c r="P115" s="59"/>
      <c r="Q115" s="59"/>
    </row>
    <row r="116" s="7" customFormat="1" ht="15" customHeight="1" spans="1:17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24</v>
      </c>
      <c r="I116" s="57">
        <v>4</v>
      </c>
      <c r="J116" s="58">
        <v>4</v>
      </c>
      <c r="K116" s="59">
        <f t="shared" si="6"/>
        <v>0</v>
      </c>
      <c r="L116" s="59"/>
      <c r="M116" s="59"/>
      <c r="N116" s="57">
        <v>22</v>
      </c>
      <c r="O116" s="59">
        <f t="shared" si="5"/>
        <v>15101.5</v>
      </c>
      <c r="P116" s="95">
        <v>15101.5</v>
      </c>
      <c r="Q116" s="59"/>
    </row>
    <row r="117" s="6" customFormat="1" ht="15" customHeight="1" spans="1:36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6"/>
        <v>0</v>
      </c>
      <c r="L117" s="53"/>
      <c r="M117" s="63"/>
      <c r="N117" s="51"/>
      <c r="O117" s="53">
        <f t="shared" si="5"/>
        <v>0</v>
      </c>
      <c r="P117" s="53"/>
      <c r="Q117" s="63"/>
      <c r="R117" s="7"/>
      <c r="S117" s="7"/>
      <c r="T117" s="7"/>
      <c r="U117" s="7"/>
      <c r="V117" s="7"/>
      <c r="W117" s="7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="7" customFormat="1" ht="15" customHeight="1" spans="1:17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6</v>
      </c>
      <c r="I118" s="57"/>
      <c r="J118" s="58"/>
      <c r="K118" s="59">
        <f t="shared" si="6"/>
        <v>0</v>
      </c>
      <c r="L118" s="59"/>
      <c r="M118" s="59"/>
      <c r="N118" s="57">
        <v>5</v>
      </c>
      <c r="O118" s="59">
        <f t="shared" si="5"/>
        <v>18555.08</v>
      </c>
      <c r="P118" s="59">
        <v>18555.08</v>
      </c>
      <c r="Q118" s="59"/>
    </row>
    <row r="119" s="7" customFormat="1" ht="15" customHeight="1" spans="1:17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3</v>
      </c>
      <c r="I119" s="57"/>
      <c r="J119" s="58"/>
      <c r="K119" s="59">
        <f t="shared" si="6"/>
        <v>0</v>
      </c>
      <c r="L119" s="59"/>
      <c r="M119" s="59"/>
      <c r="N119" s="57">
        <v>4</v>
      </c>
      <c r="O119" s="59">
        <f t="shared" si="5"/>
        <v>4802.5</v>
      </c>
      <c r="P119" s="59">
        <v>4802.5</v>
      </c>
      <c r="Q119" s="59"/>
    </row>
    <row r="120" ht="15" customHeight="1" spans="1:17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16</v>
      </c>
      <c r="I120" s="51">
        <v>9</v>
      </c>
      <c r="J120" s="52">
        <v>9</v>
      </c>
      <c r="K120" s="53">
        <f t="shared" si="6"/>
        <v>0</v>
      </c>
      <c r="L120" s="53"/>
      <c r="M120" s="63"/>
      <c r="N120" s="51">
        <v>4</v>
      </c>
      <c r="O120" s="53">
        <f t="shared" si="5"/>
        <v>12678.68</v>
      </c>
      <c r="P120" s="53">
        <v>12678.68</v>
      </c>
      <c r="Q120" s="63"/>
    </row>
    <row r="121" s="7" customFormat="1" ht="15" customHeight="1" spans="1:17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2</v>
      </c>
      <c r="J121" s="58">
        <v>2</v>
      </c>
      <c r="K121" s="59">
        <f t="shared" si="6"/>
        <v>0</v>
      </c>
      <c r="L121" s="59"/>
      <c r="M121" s="59"/>
      <c r="N121" s="57">
        <v>6</v>
      </c>
      <c r="O121" s="59">
        <f t="shared" si="5"/>
        <v>0</v>
      </c>
      <c r="P121" s="59"/>
      <c r="Q121" s="59"/>
    </row>
    <row r="122" s="7" customFormat="1" ht="15" customHeight="1" spans="1:17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8</v>
      </c>
      <c r="I122" s="57"/>
      <c r="J122" s="58"/>
      <c r="K122" s="59">
        <f t="shared" si="6"/>
        <v>0</v>
      </c>
      <c r="L122" s="59"/>
      <c r="M122" s="59"/>
      <c r="N122" s="57">
        <v>4</v>
      </c>
      <c r="O122" s="59">
        <f t="shared" si="5"/>
        <v>576.3</v>
      </c>
      <c r="P122" s="59">
        <v>576.3</v>
      </c>
      <c r="Q122" s="59"/>
    </row>
    <row r="123" ht="30.75" customHeight="1" spans="1:17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9</v>
      </c>
      <c r="I123" s="51">
        <v>6</v>
      </c>
      <c r="J123" s="52">
        <v>6</v>
      </c>
      <c r="K123" s="53">
        <f t="shared" si="6"/>
        <v>0</v>
      </c>
      <c r="L123" s="53"/>
      <c r="M123" s="63"/>
      <c r="N123" s="51">
        <v>8</v>
      </c>
      <c r="O123" s="53">
        <f t="shared" si="5"/>
        <v>12171.35</v>
      </c>
      <c r="P123" s="53">
        <v>12171.35</v>
      </c>
      <c r="Q123" s="63"/>
    </row>
    <row r="124" s="7" customFormat="1" ht="15" customHeight="1" spans="1:17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6"/>
        <v>0</v>
      </c>
      <c r="L124" s="59"/>
      <c r="M124" s="59"/>
      <c r="N124" s="57"/>
      <c r="O124" s="59">
        <f t="shared" si="5"/>
        <v>0</v>
      </c>
      <c r="P124" s="59"/>
      <c r="Q124" s="59"/>
    </row>
    <row r="125" s="7" customFormat="1" ht="15" customHeight="1" spans="1:17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6"/>
        <v>0</v>
      </c>
      <c r="L125" s="59"/>
      <c r="M125" s="59"/>
      <c r="N125" s="57"/>
      <c r="O125" s="59">
        <f t="shared" si="5"/>
        <v>0</v>
      </c>
      <c r="P125" s="59"/>
      <c r="Q125" s="59"/>
    </row>
    <row r="126" ht="15" customHeight="1" spans="1:17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6"/>
        <v>0</v>
      </c>
      <c r="L126" s="53"/>
      <c r="M126" s="63"/>
      <c r="N126" s="51"/>
      <c r="O126" s="53">
        <f t="shared" si="5"/>
        <v>0</v>
      </c>
      <c r="P126" s="53"/>
      <c r="Q126" s="63"/>
    </row>
    <row r="127" ht="15" customHeight="1" spans="1:17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3</v>
      </c>
      <c r="I127" s="51">
        <v>3</v>
      </c>
      <c r="J127" s="52">
        <v>3</v>
      </c>
      <c r="K127" s="53">
        <f t="shared" si="6"/>
        <v>0</v>
      </c>
      <c r="L127" s="53"/>
      <c r="M127" s="63"/>
      <c r="N127" s="51">
        <v>7</v>
      </c>
      <c r="O127" s="53">
        <f t="shared" si="5"/>
        <v>23420.91</v>
      </c>
      <c r="P127" s="53">
        <v>23420.91</v>
      </c>
      <c r="Q127" s="63"/>
    </row>
    <row r="128" s="7" customFormat="1" ht="15" customHeight="1" spans="1:17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6"/>
        <v>0</v>
      </c>
      <c r="L128" s="59"/>
      <c r="M128" s="59"/>
      <c r="N128" s="57"/>
      <c r="O128" s="59">
        <f t="shared" si="5"/>
        <v>0</v>
      </c>
      <c r="P128" s="59"/>
      <c r="Q128" s="59"/>
    </row>
    <row r="129" s="9" customFormat="1" ht="15" customHeight="1" spans="1:23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23</v>
      </c>
      <c r="I129" s="51">
        <v>15</v>
      </c>
      <c r="J129" s="52">
        <v>15</v>
      </c>
      <c r="K129" s="53">
        <f t="shared" si="6"/>
        <v>0</v>
      </c>
      <c r="L129" s="53"/>
      <c r="M129" s="63"/>
      <c r="N129" s="51">
        <v>5</v>
      </c>
      <c r="O129" s="53">
        <f t="shared" si="5"/>
        <v>2732.04</v>
      </c>
      <c r="P129" s="63">
        <v>2732.04</v>
      </c>
      <c r="Q129" s="63"/>
      <c r="R129" s="7"/>
      <c r="S129" s="7"/>
      <c r="T129" s="7"/>
      <c r="U129" s="7"/>
      <c r="V129" s="7"/>
      <c r="W129" s="7"/>
    </row>
    <row r="130" s="7" customFormat="1" ht="15" customHeight="1" spans="1:17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6"/>
        <v>0</v>
      </c>
      <c r="L130" s="59"/>
      <c r="M130" s="59"/>
      <c r="N130" s="57"/>
      <c r="O130" s="59">
        <f t="shared" si="5"/>
        <v>0</v>
      </c>
      <c r="P130" s="59"/>
      <c r="Q130" s="59"/>
    </row>
    <row r="131" s="7" customFormat="1" ht="15" customHeight="1" spans="1:17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8</v>
      </c>
      <c r="I131" s="57"/>
      <c r="J131" s="58"/>
      <c r="K131" s="59">
        <f t="shared" si="6"/>
        <v>0</v>
      </c>
      <c r="L131" s="59"/>
      <c r="M131" s="59"/>
      <c r="N131" s="57">
        <v>1</v>
      </c>
      <c r="O131" s="59">
        <f t="shared" si="5"/>
        <v>6075.3</v>
      </c>
      <c r="P131" s="59">
        <v>6075.3</v>
      </c>
      <c r="Q131" s="59"/>
    </row>
    <row r="132" s="9" customFormat="1" ht="15" customHeight="1" spans="1:23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6"/>
        <v>0</v>
      </c>
      <c r="L132" s="53"/>
      <c r="M132" s="63"/>
      <c r="N132" s="51"/>
      <c r="O132" s="53">
        <f t="shared" si="5"/>
        <v>0</v>
      </c>
      <c r="P132" s="53"/>
      <c r="Q132" s="63"/>
      <c r="R132" s="7"/>
      <c r="S132" s="7"/>
      <c r="T132" s="7"/>
      <c r="U132" s="7"/>
      <c r="V132" s="7"/>
      <c r="W132" s="7"/>
    </row>
    <row r="133" ht="15" customHeight="1" spans="1:17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7</v>
      </c>
      <c r="I133" s="51">
        <v>4</v>
      </c>
      <c r="J133" s="52">
        <v>4</v>
      </c>
      <c r="K133" s="53">
        <f t="shared" si="6"/>
        <v>0</v>
      </c>
      <c r="L133" s="53"/>
      <c r="M133" s="63"/>
      <c r="N133" s="51">
        <v>5</v>
      </c>
      <c r="O133" s="53">
        <f t="shared" si="5"/>
        <v>4906.08</v>
      </c>
      <c r="P133" s="53">
        <v>4906.08</v>
      </c>
      <c r="Q133" s="63"/>
    </row>
    <row r="134" s="7" customFormat="1" ht="15" customHeight="1" spans="1:17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6"/>
        <v>0</v>
      </c>
      <c r="L134" s="59"/>
      <c r="M134" s="59"/>
      <c r="N134" s="57"/>
      <c r="O134" s="59">
        <f t="shared" si="5"/>
        <v>0</v>
      </c>
      <c r="P134" s="59"/>
      <c r="Q134" s="59"/>
    </row>
    <row r="135" s="9" customFormat="1" ht="15" customHeight="1" spans="1:23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10</v>
      </c>
      <c r="I135" s="51">
        <v>6</v>
      </c>
      <c r="J135" s="52">
        <v>6</v>
      </c>
      <c r="K135" s="53">
        <f t="shared" si="6"/>
        <v>0</v>
      </c>
      <c r="L135" s="53"/>
      <c r="M135" s="63"/>
      <c r="N135" s="51">
        <v>7</v>
      </c>
      <c r="O135" s="53">
        <f t="shared" si="5"/>
        <v>9268.11</v>
      </c>
      <c r="P135" s="53">
        <v>9268.11</v>
      </c>
      <c r="Q135" s="63"/>
      <c r="R135" s="7"/>
      <c r="S135" s="7"/>
      <c r="T135" s="7"/>
      <c r="U135" s="7"/>
      <c r="V135" s="7"/>
      <c r="W135" s="7"/>
    </row>
    <row r="136" s="7" customFormat="1" ht="15" customHeight="1" spans="1:17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6"/>
        <v>0</v>
      </c>
      <c r="L136" s="59"/>
      <c r="M136" s="59"/>
      <c r="N136" s="57"/>
      <c r="O136" s="59">
        <f t="shared" si="5"/>
        <v>0</v>
      </c>
      <c r="P136" s="59"/>
      <c r="Q136" s="59"/>
    </row>
    <row r="137" ht="14.45" customHeight="1" spans="1:17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21</v>
      </c>
      <c r="I137" s="51">
        <v>9</v>
      </c>
      <c r="J137" s="52">
        <v>9</v>
      </c>
      <c r="K137" s="53">
        <f t="shared" si="6"/>
        <v>0</v>
      </c>
      <c r="L137" s="53"/>
      <c r="M137" s="63"/>
      <c r="N137" s="51">
        <v>8</v>
      </c>
      <c r="O137" s="53">
        <f t="shared" si="5"/>
        <v>10476.58</v>
      </c>
      <c r="P137" s="53">
        <v>10476.58</v>
      </c>
      <c r="Q137" s="63"/>
    </row>
    <row r="138" s="7" customFormat="1" ht="14.45" customHeight="1" spans="1:17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6"/>
        <v>0</v>
      </c>
      <c r="L138" s="59"/>
      <c r="M138" s="59"/>
      <c r="N138" s="57"/>
      <c r="O138" s="59">
        <f t="shared" si="5"/>
        <v>0</v>
      </c>
      <c r="P138" s="59"/>
      <c r="Q138" s="59"/>
    </row>
    <row r="139" s="9" customFormat="1" ht="15" customHeight="1" spans="1:23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10</v>
      </c>
      <c r="I139" s="51">
        <v>4</v>
      </c>
      <c r="J139" s="52">
        <v>4</v>
      </c>
      <c r="K139" s="53">
        <f t="shared" si="6"/>
        <v>0</v>
      </c>
      <c r="L139" s="53"/>
      <c r="M139" s="63"/>
      <c r="N139" s="51">
        <v>8</v>
      </c>
      <c r="O139" s="53">
        <f t="shared" si="5"/>
        <v>7401.22</v>
      </c>
      <c r="P139" s="53">
        <v>7401.22</v>
      </c>
      <c r="Q139" s="63"/>
      <c r="R139" s="7"/>
      <c r="S139" s="7"/>
      <c r="T139" s="7"/>
      <c r="U139" s="7"/>
      <c r="V139" s="7"/>
      <c r="W139" s="7"/>
    </row>
    <row r="140" s="7" customFormat="1" ht="15" customHeight="1" spans="1:17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3</v>
      </c>
      <c r="I140" s="57"/>
      <c r="J140" s="58"/>
      <c r="K140" s="59">
        <f t="shared" si="6"/>
        <v>0</v>
      </c>
      <c r="L140" s="59"/>
      <c r="M140" s="59"/>
      <c r="N140" s="57">
        <v>1</v>
      </c>
      <c r="O140" s="59">
        <f t="shared" si="5"/>
        <v>0</v>
      </c>
      <c r="P140" s="59"/>
      <c r="Q140" s="59"/>
    </row>
    <row r="141" ht="15" customHeight="1" spans="1:17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18</v>
      </c>
      <c r="I141" s="51">
        <v>11</v>
      </c>
      <c r="J141" s="52">
        <v>12</v>
      </c>
      <c r="K141" s="53">
        <f t="shared" si="6"/>
        <v>0</v>
      </c>
      <c r="L141" s="53"/>
      <c r="M141" s="63"/>
      <c r="N141" s="51">
        <v>15</v>
      </c>
      <c r="O141" s="53">
        <f t="shared" ref="O141:O191" si="7">P141+Q141</f>
        <v>14509.96</v>
      </c>
      <c r="P141" s="53">
        <v>14509.96</v>
      </c>
      <c r="Q141" s="63"/>
    </row>
    <row r="142" s="7" customFormat="1" ht="15" customHeight="1" spans="1:17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9</v>
      </c>
      <c r="I142" s="57"/>
      <c r="J142" s="58"/>
      <c r="K142" s="59">
        <f t="shared" si="6"/>
        <v>0</v>
      </c>
      <c r="L142" s="59"/>
      <c r="M142" s="59"/>
      <c r="N142" s="57">
        <v>15</v>
      </c>
      <c r="O142" s="59">
        <f t="shared" si="7"/>
        <v>9537.48</v>
      </c>
      <c r="P142" s="59">
        <v>9537.48</v>
      </c>
      <c r="Q142" s="141"/>
    </row>
    <row r="143" ht="15" customHeight="1" spans="1:17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15</v>
      </c>
      <c r="I143" s="51">
        <v>6</v>
      </c>
      <c r="J143" s="52">
        <v>8</v>
      </c>
      <c r="K143" s="53">
        <f t="shared" si="6"/>
        <v>0</v>
      </c>
      <c r="L143" s="53"/>
      <c r="M143" s="63"/>
      <c r="N143" s="51">
        <v>28</v>
      </c>
      <c r="O143" s="53">
        <f t="shared" si="7"/>
        <v>51386.61</v>
      </c>
      <c r="P143" s="63">
        <v>51386.61</v>
      </c>
      <c r="Q143" s="63"/>
    </row>
    <row r="144" s="7" customFormat="1" ht="15" customHeight="1" spans="1:17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14</v>
      </c>
      <c r="I144" s="57"/>
      <c r="J144" s="58"/>
      <c r="K144" s="59">
        <f t="shared" si="6"/>
        <v>0</v>
      </c>
      <c r="L144" s="59"/>
      <c r="M144" s="59"/>
      <c r="N144" s="57">
        <v>5</v>
      </c>
      <c r="O144" s="59">
        <f t="shared" si="7"/>
        <v>0</v>
      </c>
      <c r="P144" s="59"/>
      <c r="Q144" s="59"/>
    </row>
    <row r="145" ht="28.9" customHeight="1" spans="1:17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6"/>
        <v>0</v>
      </c>
      <c r="L145" s="53"/>
      <c r="M145" s="53"/>
      <c r="N145" s="51"/>
      <c r="O145" s="53">
        <f t="shared" si="7"/>
        <v>0</v>
      </c>
      <c r="P145" s="53"/>
      <c r="Q145" s="63"/>
    </row>
    <row r="146" s="7" customFormat="1" ht="29.25" customHeight="1" spans="1:17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14</v>
      </c>
      <c r="I146" s="57">
        <v>1</v>
      </c>
      <c r="J146" s="64">
        <v>1</v>
      </c>
      <c r="K146" s="59">
        <f t="shared" si="6"/>
        <v>0</v>
      </c>
      <c r="L146" s="59"/>
      <c r="M146" s="59"/>
      <c r="N146" s="57">
        <v>10</v>
      </c>
      <c r="O146" s="59">
        <f t="shared" si="7"/>
        <v>4034.1</v>
      </c>
      <c r="P146" s="59">
        <v>4034.1</v>
      </c>
      <c r="Q146" s="59"/>
    </row>
    <row r="147" ht="26.25" customHeight="1" spans="1:17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8</v>
      </c>
      <c r="I147" s="51"/>
      <c r="J147" s="52"/>
      <c r="K147" s="53">
        <f t="shared" ref="K147:K191" si="8">L147+M147</f>
        <v>0</v>
      </c>
      <c r="L147" s="53"/>
      <c r="M147" s="63"/>
      <c r="N147" s="51">
        <v>7</v>
      </c>
      <c r="O147" s="53">
        <f t="shared" si="7"/>
        <v>14488.05</v>
      </c>
      <c r="P147" s="53">
        <v>14488.05</v>
      </c>
      <c r="Q147" s="63"/>
    </row>
    <row r="148" s="7" customFormat="1" ht="15" customHeight="1" spans="1:17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3</v>
      </c>
      <c r="I148" s="57"/>
      <c r="J148" s="58"/>
      <c r="K148" s="59">
        <f t="shared" si="8"/>
        <v>0</v>
      </c>
      <c r="L148" s="59"/>
      <c r="M148" s="59"/>
      <c r="N148" s="57">
        <v>5</v>
      </c>
      <c r="O148" s="59">
        <f t="shared" si="7"/>
        <v>3320.76</v>
      </c>
      <c r="P148" s="113"/>
      <c r="Q148" s="59">
        <v>3320.76</v>
      </c>
    </row>
    <row r="149" ht="15" customHeight="1" spans="1:17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2</v>
      </c>
      <c r="I149" s="51"/>
      <c r="J149" s="52"/>
      <c r="K149" s="53">
        <f t="shared" si="8"/>
        <v>0</v>
      </c>
      <c r="L149" s="53"/>
      <c r="M149" s="63"/>
      <c r="N149" s="51">
        <v>6</v>
      </c>
      <c r="O149" s="53">
        <f t="shared" si="7"/>
        <v>6895.46</v>
      </c>
      <c r="P149" s="53">
        <v>6895.46</v>
      </c>
      <c r="Q149" s="63"/>
    </row>
    <row r="150" s="9" customFormat="1" ht="15" customHeight="1" spans="1:23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10</v>
      </c>
      <c r="I150" s="51">
        <v>1</v>
      </c>
      <c r="J150" s="52">
        <v>1</v>
      </c>
      <c r="K150" s="53">
        <f t="shared" si="8"/>
        <v>0</v>
      </c>
      <c r="L150" s="53"/>
      <c r="M150" s="63"/>
      <c r="N150" s="51">
        <v>5</v>
      </c>
      <c r="O150" s="53">
        <f t="shared" si="7"/>
        <v>4094.75</v>
      </c>
      <c r="P150" s="53">
        <v>4094.75</v>
      </c>
      <c r="Q150" s="63"/>
      <c r="R150" s="7"/>
      <c r="S150" s="7"/>
      <c r="T150" s="7"/>
      <c r="U150" s="7"/>
      <c r="V150" s="7"/>
      <c r="W150" s="7"/>
    </row>
    <row r="151" s="7" customFormat="1" ht="15" customHeight="1" spans="1:17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4</v>
      </c>
      <c r="I151" s="57"/>
      <c r="J151" s="58"/>
      <c r="K151" s="59">
        <f t="shared" si="8"/>
        <v>0</v>
      </c>
      <c r="L151" s="59"/>
      <c r="M151" s="59"/>
      <c r="N151" s="57"/>
      <c r="O151" s="59">
        <f t="shared" si="7"/>
        <v>2290.6</v>
      </c>
      <c r="P151" s="59">
        <v>2290.6</v>
      </c>
      <c r="Q151" s="59"/>
    </row>
    <row r="152" ht="15" customHeight="1" spans="1:17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8"/>
        <v>0</v>
      </c>
      <c r="L152" s="53"/>
      <c r="M152" s="63"/>
      <c r="N152" s="51"/>
      <c r="O152" s="53">
        <f t="shared" si="7"/>
        <v>0</v>
      </c>
      <c r="P152" s="53"/>
      <c r="Q152" s="63"/>
    </row>
    <row r="153" s="7" customFormat="1" ht="15.75" customHeight="1" spans="1:17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8"/>
        <v>0</v>
      </c>
      <c r="L153" s="59"/>
      <c r="M153" s="59"/>
      <c r="N153" s="57"/>
      <c r="O153" s="59">
        <f t="shared" si="7"/>
        <v>0</v>
      </c>
      <c r="P153" s="59"/>
      <c r="Q153" s="59"/>
    </row>
    <row r="154" s="7" customFormat="1" ht="15" customHeight="1" spans="1:17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4</v>
      </c>
      <c r="I154" s="57"/>
      <c r="J154" s="58"/>
      <c r="K154" s="59">
        <f t="shared" si="8"/>
        <v>0</v>
      </c>
      <c r="L154" s="59"/>
      <c r="M154" s="59"/>
      <c r="N154" s="57">
        <v>3</v>
      </c>
      <c r="O154" s="59">
        <f t="shared" si="7"/>
        <v>4610.4</v>
      </c>
      <c r="P154" s="59">
        <v>4610.4</v>
      </c>
      <c r="Q154" s="59"/>
    </row>
    <row r="155" ht="15" customHeight="1" spans="1:17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9</v>
      </c>
      <c r="I155" s="51">
        <v>7</v>
      </c>
      <c r="J155" s="52">
        <v>7</v>
      </c>
      <c r="K155" s="53">
        <f t="shared" si="8"/>
        <v>0</v>
      </c>
      <c r="L155" s="53"/>
      <c r="M155" s="63"/>
      <c r="N155" s="51">
        <v>2</v>
      </c>
      <c r="O155" s="53">
        <f t="shared" si="7"/>
        <v>0</v>
      </c>
      <c r="P155" s="53"/>
      <c r="Q155" s="63"/>
    </row>
    <row r="156" s="7" customFormat="1" ht="15" customHeight="1" spans="1:17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8"/>
        <v>0</v>
      </c>
      <c r="L156" s="59"/>
      <c r="M156" s="59"/>
      <c r="N156" s="57"/>
      <c r="O156" s="59">
        <f t="shared" si="7"/>
        <v>0</v>
      </c>
      <c r="P156" s="59"/>
      <c r="Q156" s="59"/>
    </row>
    <row r="157" s="7" customFormat="1" ht="15" customHeight="1" spans="1:17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15</v>
      </c>
      <c r="I157" s="57">
        <v>2</v>
      </c>
      <c r="J157" s="58">
        <v>2</v>
      </c>
      <c r="K157" s="59">
        <f t="shared" si="8"/>
        <v>0</v>
      </c>
      <c r="L157" s="59"/>
      <c r="M157" s="59"/>
      <c r="N157" s="57">
        <v>6</v>
      </c>
      <c r="O157" s="59">
        <f t="shared" si="7"/>
        <v>1921</v>
      </c>
      <c r="P157" s="59">
        <v>1921</v>
      </c>
      <c r="Q157" s="59"/>
    </row>
    <row r="158" ht="15" customHeight="1" spans="1:17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16</v>
      </c>
      <c r="I158" s="51">
        <v>12</v>
      </c>
      <c r="J158" s="52">
        <v>15</v>
      </c>
      <c r="K158" s="53">
        <f t="shared" si="8"/>
        <v>0</v>
      </c>
      <c r="L158" s="53"/>
      <c r="M158" s="63"/>
      <c r="N158" s="51">
        <v>17</v>
      </c>
      <c r="O158" s="53">
        <f t="shared" si="7"/>
        <v>0</v>
      </c>
      <c r="P158" s="53"/>
      <c r="Q158" s="63"/>
    </row>
    <row r="159" s="7" customFormat="1" ht="29.25" customHeight="1" spans="1:17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8"/>
        <v>0</v>
      </c>
      <c r="L159" s="59"/>
      <c r="M159" s="59"/>
      <c r="N159" s="57">
        <v>4</v>
      </c>
      <c r="O159" s="59">
        <f t="shared" si="7"/>
        <v>0</v>
      </c>
      <c r="P159" s="59"/>
      <c r="Q159" s="59"/>
    </row>
    <row r="160" s="7" customFormat="1" ht="15" customHeight="1" spans="1:17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8"/>
        <v>0</v>
      </c>
      <c r="L160" s="59"/>
      <c r="M160" s="59"/>
      <c r="N160" s="57"/>
      <c r="O160" s="59">
        <f t="shared" si="7"/>
        <v>0</v>
      </c>
      <c r="P160" s="59"/>
      <c r="Q160" s="59"/>
    </row>
    <row r="161" ht="15" customHeight="1" spans="1:17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13</v>
      </c>
      <c r="I161" s="51">
        <v>11</v>
      </c>
      <c r="J161" s="52">
        <v>11</v>
      </c>
      <c r="K161" s="53">
        <f t="shared" si="8"/>
        <v>0</v>
      </c>
      <c r="L161" s="53"/>
      <c r="M161" s="63"/>
      <c r="N161" s="51">
        <v>4</v>
      </c>
      <c r="O161" s="53">
        <f t="shared" si="7"/>
        <v>0</v>
      </c>
      <c r="P161" s="53"/>
      <c r="Q161" s="63"/>
    </row>
    <row r="162" ht="15" customHeight="1" spans="1:17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8"/>
        <v>0</v>
      </c>
      <c r="L162" s="59"/>
      <c r="M162" s="59"/>
      <c r="N162" s="57"/>
      <c r="O162" s="59">
        <f t="shared" si="7"/>
        <v>0</v>
      </c>
      <c r="P162" s="59"/>
      <c r="Q162" s="59"/>
    </row>
    <row r="163" ht="15" customHeight="1" spans="1:17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9</v>
      </c>
      <c r="I163" s="57"/>
      <c r="J163" s="58"/>
      <c r="K163" s="59">
        <f t="shared" si="8"/>
        <v>0</v>
      </c>
      <c r="L163" s="59"/>
      <c r="M163" s="59"/>
      <c r="N163" s="57">
        <v>4</v>
      </c>
      <c r="O163" s="59">
        <f t="shared" si="7"/>
        <v>0</v>
      </c>
      <c r="P163" s="59"/>
      <c r="Q163" s="59"/>
    </row>
    <row r="164" ht="15" customHeight="1" spans="1:17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2</v>
      </c>
      <c r="I164" s="57"/>
      <c r="J164" s="58"/>
      <c r="K164" s="59">
        <f t="shared" si="8"/>
        <v>0</v>
      </c>
      <c r="L164" s="59"/>
      <c r="M164" s="59"/>
      <c r="N164" s="57">
        <v>6</v>
      </c>
      <c r="O164" s="59">
        <f t="shared" si="7"/>
        <v>0</v>
      </c>
      <c r="P164" s="59"/>
      <c r="Q164" s="59"/>
    </row>
    <row r="165" ht="15" customHeight="1" spans="1:17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8"/>
        <v>0</v>
      </c>
      <c r="L165" s="53"/>
      <c r="M165" s="63"/>
      <c r="N165" s="51"/>
      <c r="O165" s="53">
        <f t="shared" si="7"/>
        <v>0</v>
      </c>
      <c r="P165" s="53"/>
      <c r="Q165" s="63"/>
    </row>
    <row r="166" ht="15" customHeight="1" spans="1:17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11</v>
      </c>
      <c r="I166" s="51">
        <v>6</v>
      </c>
      <c r="J166" s="52">
        <v>6</v>
      </c>
      <c r="K166" s="53">
        <f t="shared" si="8"/>
        <v>0</v>
      </c>
      <c r="L166" s="53"/>
      <c r="M166" s="63"/>
      <c r="N166" s="51">
        <v>3</v>
      </c>
      <c r="O166" s="53">
        <f t="shared" si="7"/>
        <v>7341.23</v>
      </c>
      <c r="P166" s="53">
        <v>7341.23</v>
      </c>
      <c r="Q166" s="63"/>
    </row>
    <row r="167" ht="15" customHeight="1" spans="1:17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8"/>
        <v>0</v>
      </c>
      <c r="L167" s="53"/>
      <c r="M167" s="63"/>
      <c r="N167" s="51">
        <v>2</v>
      </c>
      <c r="O167" s="53">
        <f t="shared" si="7"/>
        <v>0</v>
      </c>
      <c r="P167" s="53"/>
      <c r="Q167" s="63"/>
    </row>
    <row r="168" ht="24.6" customHeight="1" spans="1:17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8"/>
        <v>0</v>
      </c>
      <c r="L168" s="53"/>
      <c r="M168" s="63"/>
      <c r="N168" s="51">
        <v>6</v>
      </c>
      <c r="O168" s="53">
        <f t="shared" si="7"/>
        <v>0</v>
      </c>
      <c r="P168" s="53"/>
      <c r="Q168" s="63"/>
    </row>
    <row r="169" ht="29.25" customHeight="1" spans="1:17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8"/>
        <v>0</v>
      </c>
      <c r="L169" s="59"/>
      <c r="M169" s="59"/>
      <c r="N169" s="57"/>
      <c r="O169" s="59">
        <f t="shared" si="7"/>
        <v>0</v>
      </c>
      <c r="P169" s="59"/>
      <c r="Q169" s="59"/>
    </row>
    <row r="170" ht="26.25" customHeight="1" spans="1:17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8"/>
        <v>0</v>
      </c>
      <c r="L170" s="114"/>
      <c r="M170" s="74"/>
      <c r="N170" s="51"/>
      <c r="O170" s="53">
        <f t="shared" si="7"/>
        <v>0</v>
      </c>
      <c r="P170" s="114"/>
      <c r="Q170" s="74"/>
    </row>
    <row r="171" ht="15.75" customHeight="1" spans="1:17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8"/>
        <v>0</v>
      </c>
      <c r="L171" s="53"/>
      <c r="M171" s="63"/>
      <c r="N171" s="51"/>
      <c r="O171" s="53">
        <f t="shared" si="7"/>
        <v>0</v>
      </c>
      <c r="P171" s="53"/>
      <c r="Q171" s="63"/>
    </row>
    <row r="172" ht="15" customHeight="1" spans="1:17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8"/>
        <v>0</v>
      </c>
      <c r="L172" s="53"/>
      <c r="M172" s="63"/>
      <c r="N172" s="51"/>
      <c r="O172" s="53">
        <f t="shared" si="7"/>
        <v>0</v>
      </c>
      <c r="P172" s="53"/>
      <c r="Q172" s="63"/>
    </row>
    <row r="173" ht="15" customHeight="1" spans="1:17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8"/>
        <v>0</v>
      </c>
      <c r="L173" s="59"/>
      <c r="M173" s="59"/>
      <c r="N173" s="57"/>
      <c r="O173" s="59">
        <f t="shared" si="7"/>
        <v>0</v>
      </c>
      <c r="P173" s="59"/>
      <c r="Q173" s="59"/>
    </row>
    <row r="174" ht="15" customHeight="1" spans="1:17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2</v>
      </c>
      <c r="J174" s="52">
        <v>2</v>
      </c>
      <c r="K174" s="53">
        <f t="shared" si="8"/>
        <v>0</v>
      </c>
      <c r="L174" s="53"/>
      <c r="M174" s="63"/>
      <c r="N174" s="51">
        <v>7</v>
      </c>
      <c r="O174" s="53">
        <f t="shared" si="7"/>
        <v>8618.65</v>
      </c>
      <c r="P174" s="63">
        <v>8618.65</v>
      </c>
      <c r="Q174" s="63"/>
    </row>
    <row r="175" ht="15" customHeight="1" spans="1:17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8"/>
        <v>0</v>
      </c>
      <c r="L175" s="59"/>
      <c r="M175" s="59"/>
      <c r="N175" s="57">
        <v>9</v>
      </c>
      <c r="O175" s="59">
        <f t="shared" si="7"/>
        <v>2305.2</v>
      </c>
      <c r="P175" s="59">
        <v>2305.2</v>
      </c>
      <c r="Q175" s="59"/>
    </row>
    <row r="176" ht="15" customHeight="1" spans="1:17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2</v>
      </c>
      <c r="I176" s="57"/>
      <c r="J176" s="58"/>
      <c r="K176" s="59">
        <f t="shared" si="8"/>
        <v>0</v>
      </c>
      <c r="L176" s="59"/>
      <c r="M176" s="59"/>
      <c r="N176" s="57">
        <v>5</v>
      </c>
      <c r="O176" s="59">
        <f t="shared" si="7"/>
        <v>0</v>
      </c>
      <c r="P176" s="59"/>
      <c r="Q176" s="59"/>
    </row>
    <row r="177" ht="15" customHeight="1" spans="1:17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8</v>
      </c>
      <c r="I177" s="51">
        <v>3</v>
      </c>
      <c r="J177" s="52">
        <v>3</v>
      </c>
      <c r="K177" s="53">
        <f t="shared" si="8"/>
        <v>0</v>
      </c>
      <c r="L177" s="53"/>
      <c r="M177" s="63"/>
      <c r="N177" s="51">
        <v>4</v>
      </c>
      <c r="O177" s="53">
        <f t="shared" si="7"/>
        <v>896.8</v>
      </c>
      <c r="P177" s="63">
        <v>896.8</v>
      </c>
      <c r="Q177" s="63"/>
    </row>
    <row r="178" s="7" customFormat="1" ht="15" customHeight="1" spans="1:17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8"/>
        <v>0</v>
      </c>
      <c r="L178" s="59"/>
      <c r="M178" s="59"/>
      <c r="N178" s="57"/>
      <c r="O178" s="59">
        <f t="shared" si="7"/>
        <v>0</v>
      </c>
      <c r="P178" s="59"/>
      <c r="Q178" s="59"/>
    </row>
    <row r="179" s="7" customFormat="1" ht="15" customHeight="1" spans="1:17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12</v>
      </c>
      <c r="I179" s="57">
        <v>1</v>
      </c>
      <c r="J179" s="58">
        <v>1</v>
      </c>
      <c r="K179" s="59">
        <f t="shared" si="8"/>
        <v>0</v>
      </c>
      <c r="L179" s="59"/>
      <c r="M179" s="59"/>
      <c r="N179" s="57">
        <v>5</v>
      </c>
      <c r="O179" s="59">
        <f t="shared" si="7"/>
        <v>17841.5</v>
      </c>
      <c r="P179" s="59">
        <v>17841.5</v>
      </c>
      <c r="Q179" s="59"/>
    </row>
    <row r="180" s="7" customFormat="1" ht="15" customHeight="1" spans="1:17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/>
      <c r="J180" s="58"/>
      <c r="K180" s="59">
        <f t="shared" si="8"/>
        <v>0</v>
      </c>
      <c r="L180" s="59"/>
      <c r="M180" s="59"/>
      <c r="N180" s="57">
        <v>3</v>
      </c>
      <c r="O180" s="59">
        <f t="shared" si="7"/>
        <v>0</v>
      </c>
      <c r="P180" s="59"/>
      <c r="Q180" s="59"/>
    </row>
    <row r="181" s="7" customFormat="1" ht="15" customHeight="1" spans="1:17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8</v>
      </c>
      <c r="I181" s="57"/>
      <c r="J181" s="58"/>
      <c r="K181" s="59">
        <f t="shared" si="8"/>
        <v>0</v>
      </c>
      <c r="L181" s="59"/>
      <c r="M181" s="59"/>
      <c r="N181" s="57">
        <v>3</v>
      </c>
      <c r="O181" s="59">
        <f t="shared" si="7"/>
        <v>3265.7</v>
      </c>
      <c r="P181" s="59">
        <v>3265.7</v>
      </c>
      <c r="Q181" s="59"/>
    </row>
    <row r="182" ht="24.75" customHeight="1" spans="1:17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8"/>
        <v>0</v>
      </c>
      <c r="L182" s="53"/>
      <c r="M182" s="63"/>
      <c r="N182" s="51">
        <v>3</v>
      </c>
      <c r="O182" s="53">
        <f t="shared" si="7"/>
        <v>3274.03</v>
      </c>
      <c r="P182" s="53">
        <v>3274.03</v>
      </c>
      <c r="Q182" s="63"/>
    </row>
    <row r="183" ht="24.75" customHeight="1" spans="1:17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7</v>
      </c>
      <c r="I183" s="51">
        <v>3</v>
      </c>
      <c r="J183" s="52">
        <v>4</v>
      </c>
      <c r="K183" s="53">
        <f t="shared" si="8"/>
        <v>0</v>
      </c>
      <c r="L183" s="53"/>
      <c r="M183" s="63"/>
      <c r="N183" s="51">
        <v>1</v>
      </c>
      <c r="O183" s="53">
        <f t="shared" si="7"/>
        <v>0</v>
      </c>
      <c r="P183" s="53"/>
      <c r="Q183" s="63"/>
    </row>
    <row r="184" s="7" customFormat="1" ht="24.75" customHeight="1" spans="1:17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8"/>
        <v>0</v>
      </c>
      <c r="L184" s="59"/>
      <c r="M184" s="59"/>
      <c r="N184" s="57"/>
      <c r="O184" s="59">
        <f t="shared" si="7"/>
        <v>0</v>
      </c>
      <c r="P184" s="59"/>
      <c r="Q184" s="59"/>
    </row>
    <row r="185" s="9" customFormat="1" ht="38.45" customHeight="1" spans="1:23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8"/>
        <v>0</v>
      </c>
      <c r="L185" s="53"/>
      <c r="M185" s="63"/>
      <c r="N185" s="51"/>
      <c r="O185" s="53">
        <f t="shared" si="7"/>
        <v>0</v>
      </c>
      <c r="P185" s="53"/>
      <c r="Q185" s="63"/>
      <c r="R185" s="7"/>
      <c r="S185" s="7"/>
      <c r="T185" s="7"/>
      <c r="U185" s="7"/>
      <c r="V185" s="7"/>
      <c r="W185" s="7"/>
    </row>
    <row r="186" s="9" customFormat="1" ht="38.45" customHeight="1" spans="1:23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8"/>
        <v>0</v>
      </c>
      <c r="L186" s="53"/>
      <c r="M186" s="63"/>
      <c r="N186" s="51">
        <v>1</v>
      </c>
      <c r="O186" s="53">
        <f t="shared" si="7"/>
        <v>0</v>
      </c>
      <c r="P186" s="53"/>
      <c r="Q186" s="63"/>
      <c r="R186" s="7"/>
      <c r="S186" s="7"/>
      <c r="T186" s="7"/>
      <c r="U186" s="7"/>
      <c r="V186" s="7"/>
      <c r="W186" s="7"/>
    </row>
    <row r="187" s="7" customFormat="1" ht="15.75" customHeight="1" spans="1:17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9</v>
      </c>
      <c r="I187" s="57"/>
      <c r="J187" s="58"/>
      <c r="K187" s="59">
        <f t="shared" si="8"/>
        <v>0</v>
      </c>
      <c r="L187" s="59"/>
      <c r="M187" s="59"/>
      <c r="N187" s="57">
        <v>3</v>
      </c>
      <c r="O187" s="59">
        <f t="shared" si="7"/>
        <v>2197.15</v>
      </c>
      <c r="P187" s="59">
        <v>2197.15</v>
      </c>
      <c r="Q187" s="59"/>
    </row>
    <row r="188" s="7" customFormat="1" ht="15.75" customHeight="1" spans="1:17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3</v>
      </c>
      <c r="I188" s="57"/>
      <c r="J188" s="58"/>
      <c r="K188" s="59">
        <f t="shared" si="8"/>
        <v>0</v>
      </c>
      <c r="L188" s="59"/>
      <c r="M188" s="59"/>
      <c r="N188" s="57"/>
      <c r="O188" s="59">
        <f t="shared" si="7"/>
        <v>0</v>
      </c>
      <c r="P188" s="59"/>
      <c r="Q188" s="59"/>
    </row>
    <row r="189" ht="16.5" customHeight="1" spans="1:17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15</v>
      </c>
      <c r="I189" s="51">
        <v>13</v>
      </c>
      <c r="J189" s="52">
        <v>13</v>
      </c>
      <c r="K189" s="53">
        <f t="shared" si="8"/>
        <v>0</v>
      </c>
      <c r="L189" s="53"/>
      <c r="M189" s="63"/>
      <c r="N189" s="51">
        <v>5</v>
      </c>
      <c r="O189" s="53">
        <f t="shared" si="7"/>
        <v>5204.76</v>
      </c>
      <c r="P189" s="53">
        <v>5204.76</v>
      </c>
      <c r="Q189" s="63"/>
    </row>
    <row r="190" s="7" customFormat="1" ht="16.5" customHeight="1" spans="1:17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12</v>
      </c>
      <c r="I190" s="57">
        <v>1</v>
      </c>
      <c r="J190" s="58">
        <v>1</v>
      </c>
      <c r="K190" s="59">
        <f t="shared" si="8"/>
        <v>0</v>
      </c>
      <c r="L190" s="59"/>
      <c r="M190" s="59"/>
      <c r="N190" s="57">
        <v>7</v>
      </c>
      <c r="O190" s="59">
        <f t="shared" si="7"/>
        <v>3649.9</v>
      </c>
      <c r="P190" s="59">
        <v>3649.9</v>
      </c>
      <c r="Q190" s="59"/>
    </row>
    <row r="191" s="9" customFormat="1" ht="16.5" customHeight="1" spans="1:23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25</v>
      </c>
      <c r="I191" s="51">
        <v>19</v>
      </c>
      <c r="J191" s="52">
        <v>19</v>
      </c>
      <c r="K191" s="53">
        <f t="shared" si="8"/>
        <v>0</v>
      </c>
      <c r="L191" s="53"/>
      <c r="M191" s="63"/>
      <c r="N191" s="51">
        <v>15</v>
      </c>
      <c r="O191" s="53">
        <f t="shared" si="7"/>
        <v>26167.79</v>
      </c>
      <c r="P191" s="53">
        <v>26167.79</v>
      </c>
      <c r="Q191" s="63"/>
      <c r="R191" s="7"/>
      <c r="S191" s="7"/>
      <c r="T191" s="7"/>
      <c r="U191" s="7"/>
      <c r="V191" s="7"/>
      <c r="W191" s="7"/>
    </row>
    <row r="192" s="9" customFormat="1" ht="16.5" customHeight="1" spans="1:23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3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7"/>
      <c r="S192" s="7"/>
      <c r="T192" s="7"/>
      <c r="U192" s="7"/>
      <c r="V192" s="7"/>
      <c r="W192" s="7"/>
    </row>
    <row r="193" s="9" customFormat="1" ht="16.5" customHeight="1" spans="1:23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9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7"/>
      <c r="S193" s="7"/>
      <c r="T193" s="7"/>
      <c r="U193" s="7"/>
      <c r="V193" s="7"/>
      <c r="W193" s="7"/>
    </row>
    <row r="194" ht="23.45" customHeight="1" spans="1:17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18</v>
      </c>
      <c r="I194" s="51">
        <v>13</v>
      </c>
      <c r="J194" s="52">
        <v>13</v>
      </c>
      <c r="K194" s="53">
        <f t="shared" ref="K194:K220" si="9">L194+M194</f>
        <v>0</v>
      </c>
      <c r="L194" s="53"/>
      <c r="M194" s="63"/>
      <c r="N194" s="51">
        <v>6</v>
      </c>
      <c r="O194" s="53">
        <f t="shared" ref="O194:O220" si="10">P194+Q194</f>
        <v>41157.4</v>
      </c>
      <c r="P194" s="63">
        <v>41157.4</v>
      </c>
      <c r="Q194" s="63"/>
    </row>
    <row r="195" s="7" customFormat="1" ht="27" customHeight="1" spans="1:17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24</v>
      </c>
      <c r="I195" s="57">
        <v>10</v>
      </c>
      <c r="J195" s="64">
        <v>10</v>
      </c>
      <c r="K195" s="59">
        <f t="shared" si="9"/>
        <v>0</v>
      </c>
      <c r="L195" s="59"/>
      <c r="M195" s="59"/>
      <c r="N195" s="57">
        <v>15</v>
      </c>
      <c r="O195" s="59">
        <f t="shared" si="10"/>
        <v>21516.93</v>
      </c>
      <c r="P195" s="59">
        <v>18199.23</v>
      </c>
      <c r="Q195" s="59">
        <v>3317.7</v>
      </c>
    </row>
    <row r="196" ht="27.75" customHeight="1" spans="1:17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9"/>
        <v>0</v>
      </c>
      <c r="L196" s="53"/>
      <c r="M196" s="63"/>
      <c r="N196" s="51">
        <v>1</v>
      </c>
      <c r="O196" s="53">
        <f t="shared" si="10"/>
        <v>0</v>
      </c>
      <c r="P196" s="53"/>
      <c r="Q196" s="63"/>
    </row>
    <row r="197" s="7" customFormat="1" ht="16.5" customHeight="1" spans="1:17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9"/>
        <v>0</v>
      </c>
      <c r="L197" s="59"/>
      <c r="M197" s="59"/>
      <c r="N197" s="57"/>
      <c r="O197" s="59">
        <f t="shared" si="10"/>
        <v>0</v>
      </c>
      <c r="P197" s="59"/>
      <c r="Q197" s="59"/>
    </row>
    <row r="198" s="7" customFormat="1" ht="16.5" customHeight="1" spans="1:17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17</v>
      </c>
      <c r="I198" s="57">
        <v>3</v>
      </c>
      <c r="J198" s="58">
        <v>3</v>
      </c>
      <c r="K198" s="59">
        <f t="shared" si="9"/>
        <v>0</v>
      </c>
      <c r="L198" s="59"/>
      <c r="M198" s="59"/>
      <c r="N198" s="57">
        <v>5</v>
      </c>
      <c r="O198" s="59">
        <f t="shared" si="10"/>
        <v>6632.71</v>
      </c>
      <c r="P198" s="59">
        <v>576.3</v>
      </c>
      <c r="Q198" s="59">
        <v>6056.41</v>
      </c>
    </row>
    <row r="199" ht="16.5" customHeight="1" spans="1:17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9"/>
        <v>0</v>
      </c>
      <c r="L199" s="53"/>
      <c r="M199" s="63"/>
      <c r="N199" s="51"/>
      <c r="O199" s="53">
        <f t="shared" si="10"/>
        <v>11555.7</v>
      </c>
      <c r="P199" s="53">
        <v>11555.7</v>
      </c>
      <c r="Q199" s="63"/>
    </row>
    <row r="200" s="7" customFormat="1" ht="18.75" customHeight="1" spans="1:17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15</v>
      </c>
      <c r="I200" s="57">
        <v>1</v>
      </c>
      <c r="J200" s="58">
        <v>1</v>
      </c>
      <c r="K200" s="59">
        <f t="shared" si="9"/>
        <v>0</v>
      </c>
      <c r="L200" s="59"/>
      <c r="M200" s="59"/>
      <c r="N200" s="57">
        <v>7</v>
      </c>
      <c r="O200" s="59">
        <f t="shared" si="10"/>
        <v>5459.96</v>
      </c>
      <c r="P200" s="59">
        <v>4307.36</v>
      </c>
      <c r="Q200" s="59">
        <v>1152.6</v>
      </c>
    </row>
    <row r="201" ht="20.25" customHeight="1" spans="1:17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6</v>
      </c>
      <c r="I201" s="51">
        <v>3</v>
      </c>
      <c r="J201" s="52">
        <v>3</v>
      </c>
      <c r="K201" s="53">
        <f t="shared" si="9"/>
        <v>0</v>
      </c>
      <c r="L201" s="53"/>
      <c r="M201" s="63"/>
      <c r="N201" s="51">
        <v>4</v>
      </c>
      <c r="O201" s="53">
        <f t="shared" si="10"/>
        <v>0</v>
      </c>
      <c r="P201" s="53"/>
      <c r="Q201" s="63"/>
    </row>
    <row r="202" s="7" customFormat="1" ht="16.9" customHeight="1" spans="1:17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5</v>
      </c>
      <c r="I202" s="57"/>
      <c r="J202" s="58"/>
      <c r="K202" s="59">
        <f t="shared" si="9"/>
        <v>0</v>
      </c>
      <c r="L202" s="59"/>
      <c r="M202" s="59"/>
      <c r="N202" s="57">
        <v>4</v>
      </c>
      <c r="O202" s="59">
        <f t="shared" si="10"/>
        <v>2113.1</v>
      </c>
      <c r="P202" s="59">
        <v>2113.1</v>
      </c>
      <c r="Q202" s="59"/>
    </row>
    <row r="203" ht="16.9" customHeight="1" spans="1:17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14</v>
      </c>
      <c r="I203" s="51">
        <v>12</v>
      </c>
      <c r="J203" s="52">
        <v>12</v>
      </c>
      <c r="K203" s="53">
        <f t="shared" si="9"/>
        <v>0</v>
      </c>
      <c r="L203" s="53"/>
      <c r="M203" s="63"/>
      <c r="N203" s="51">
        <v>1</v>
      </c>
      <c r="O203" s="53">
        <f t="shared" si="10"/>
        <v>12052.37</v>
      </c>
      <c r="P203" s="63">
        <v>12052.37</v>
      </c>
      <c r="Q203" s="63"/>
    </row>
    <row r="204" s="7" customFormat="1" ht="16.9" customHeight="1" spans="1:17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9</v>
      </c>
      <c r="I204" s="57"/>
      <c r="J204" s="58"/>
      <c r="K204" s="59">
        <f t="shared" si="9"/>
        <v>0</v>
      </c>
      <c r="L204" s="59"/>
      <c r="M204" s="59"/>
      <c r="N204" s="57">
        <v>1</v>
      </c>
      <c r="O204" s="59">
        <f t="shared" si="10"/>
        <v>0</v>
      </c>
      <c r="P204" s="59"/>
      <c r="Q204" s="59"/>
    </row>
    <row r="205" s="7" customFormat="1" ht="16.9" customHeight="1" spans="1:17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9"/>
        <v>0</v>
      </c>
      <c r="L205" s="59"/>
      <c r="M205" s="59"/>
      <c r="N205" s="57"/>
      <c r="O205" s="59">
        <f t="shared" si="10"/>
        <v>0</v>
      </c>
      <c r="P205" s="59"/>
      <c r="Q205" s="59"/>
    </row>
    <row r="206" ht="24.6" customHeight="1" spans="1:17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9"/>
        <v>0</v>
      </c>
      <c r="L206" s="53"/>
      <c r="M206" s="63"/>
      <c r="N206" s="51"/>
      <c r="O206" s="53">
        <f t="shared" si="10"/>
        <v>0</v>
      </c>
      <c r="P206" s="53"/>
      <c r="Q206" s="63"/>
    </row>
    <row r="207" s="7" customFormat="1" ht="32.25" customHeight="1" spans="1:17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3</v>
      </c>
      <c r="I207" s="57"/>
      <c r="J207" s="64"/>
      <c r="K207" s="59">
        <f t="shared" si="9"/>
        <v>0</v>
      </c>
      <c r="L207" s="59"/>
      <c r="M207" s="59"/>
      <c r="N207" s="57"/>
      <c r="O207" s="59">
        <f t="shared" si="10"/>
        <v>0</v>
      </c>
      <c r="P207" s="59"/>
      <c r="Q207" s="59"/>
    </row>
    <row r="208" ht="34.9" customHeight="1" spans="1:17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16</v>
      </c>
      <c r="I208" s="51">
        <v>11</v>
      </c>
      <c r="J208" s="65">
        <v>11</v>
      </c>
      <c r="K208" s="53">
        <f t="shared" si="9"/>
        <v>0</v>
      </c>
      <c r="L208" s="53"/>
      <c r="M208" s="63"/>
      <c r="N208" s="51">
        <v>5</v>
      </c>
      <c r="O208" s="53">
        <f t="shared" si="10"/>
        <v>29619.72</v>
      </c>
      <c r="P208" s="53">
        <v>29619.72</v>
      </c>
      <c r="Q208" s="63"/>
    </row>
    <row r="209" ht="34.9" customHeight="1" spans="1:17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4</v>
      </c>
      <c r="I209" s="51"/>
      <c r="J209" s="65"/>
      <c r="K209" s="53">
        <f t="shared" si="9"/>
        <v>0</v>
      </c>
      <c r="L209" s="53"/>
      <c r="M209" s="63"/>
      <c r="N209" s="51"/>
      <c r="O209" s="53">
        <f t="shared" si="10"/>
        <v>0</v>
      </c>
      <c r="P209" s="53"/>
      <c r="Q209" s="63"/>
    </row>
    <row r="210" s="7" customFormat="1" ht="34.9" customHeight="1" spans="1:17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9"/>
        <v>0</v>
      </c>
      <c r="L210" s="59"/>
      <c r="M210" s="59"/>
      <c r="N210" s="57"/>
      <c r="O210" s="59">
        <f t="shared" si="10"/>
        <v>0</v>
      </c>
      <c r="P210" s="59"/>
      <c r="Q210" s="59"/>
    </row>
    <row r="211" ht="28.5" customHeight="1" spans="1:36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9"/>
        <v>0</v>
      </c>
      <c r="L211" s="53"/>
      <c r="M211" s="63"/>
      <c r="N211" s="51"/>
      <c r="O211" s="53">
        <f t="shared" si="10"/>
        <v>0</v>
      </c>
      <c r="P211" s="53"/>
      <c r="Q211" s="63"/>
      <c r="AJ211" s="12"/>
    </row>
    <row r="212" ht="19.5" customHeight="1" spans="1:36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8</v>
      </c>
      <c r="I212" s="51">
        <v>2</v>
      </c>
      <c r="J212" s="65">
        <v>2</v>
      </c>
      <c r="K212" s="53">
        <f t="shared" si="9"/>
        <v>0</v>
      </c>
      <c r="L212" s="53"/>
      <c r="M212" s="63"/>
      <c r="N212" s="51">
        <v>7</v>
      </c>
      <c r="O212" s="53">
        <f t="shared" si="10"/>
        <v>8500.33</v>
      </c>
      <c r="P212" s="63">
        <v>8500.33</v>
      </c>
      <c r="Q212" s="63"/>
      <c r="AJ212" s="12"/>
    </row>
    <row r="213" s="7" customFormat="1" ht="30.6" customHeight="1" spans="1:17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9"/>
        <v>0</v>
      </c>
      <c r="L213" s="59"/>
      <c r="M213" s="59"/>
      <c r="N213" s="57"/>
      <c r="O213" s="59">
        <f t="shared" si="10"/>
        <v>0</v>
      </c>
      <c r="P213" s="59"/>
      <c r="Q213" s="59"/>
    </row>
    <row r="214" s="7" customFormat="1" ht="27" customHeight="1" spans="1:17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9"/>
        <v>0</v>
      </c>
      <c r="L214" s="59"/>
      <c r="M214" s="59"/>
      <c r="N214" s="57"/>
      <c r="O214" s="59">
        <f t="shared" si="10"/>
        <v>0</v>
      </c>
      <c r="P214" s="59"/>
      <c r="Q214" s="59"/>
    </row>
    <row r="215" s="7" customFormat="1" ht="27" customHeight="1" spans="1:17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7</v>
      </c>
      <c r="I215" s="145">
        <v>3</v>
      </c>
      <c r="J215" s="146">
        <v>3</v>
      </c>
      <c r="K215" s="53">
        <f t="shared" si="9"/>
        <v>0</v>
      </c>
      <c r="L215" s="114"/>
      <c r="M215" s="114"/>
      <c r="N215" s="145">
        <v>1</v>
      </c>
      <c r="O215" s="53">
        <f t="shared" si="10"/>
        <v>0</v>
      </c>
      <c r="P215" s="114"/>
      <c r="Q215" s="114"/>
    </row>
    <row r="216" s="7" customFormat="1" ht="27" customHeight="1" spans="1:17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9"/>
        <v>0</v>
      </c>
      <c r="L216" s="150"/>
      <c r="M216" s="150"/>
      <c r="N216" s="148"/>
      <c r="O216" s="93">
        <f t="shared" si="10"/>
        <v>0</v>
      </c>
      <c r="P216" s="150"/>
      <c r="Q216" s="150"/>
    </row>
    <row r="217" s="7" customFormat="1" ht="27" customHeight="1" spans="1:17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14</v>
      </c>
      <c r="I217" s="151"/>
      <c r="J217" s="205"/>
      <c r="K217" s="59">
        <f t="shared" si="9"/>
        <v>0</v>
      </c>
      <c r="L217" s="153"/>
      <c r="M217" s="153"/>
      <c r="N217" s="151">
        <v>4</v>
      </c>
      <c r="O217" s="93">
        <f t="shared" si="10"/>
        <v>1921</v>
      </c>
      <c r="P217" s="153">
        <v>1921</v>
      </c>
      <c r="Q217" s="153"/>
    </row>
    <row r="218" s="8" customFormat="1" ht="27" customHeight="1" spans="1:41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9</v>
      </c>
      <c r="I218" s="145">
        <v>3</v>
      </c>
      <c r="J218" s="154">
        <v>3</v>
      </c>
      <c r="K218" s="53">
        <f t="shared" si="9"/>
        <v>0</v>
      </c>
      <c r="L218" s="114"/>
      <c r="M218" s="74"/>
      <c r="N218" s="145">
        <v>1</v>
      </c>
      <c r="O218" s="53">
        <f t="shared" si="10"/>
        <v>0</v>
      </c>
      <c r="P218" s="114"/>
      <c r="Q218" s="74"/>
      <c r="R218" s="7"/>
      <c r="S218" s="7"/>
      <c r="T218" s="7"/>
      <c r="U218" s="7"/>
      <c r="V218" s="7"/>
      <c r="W218" s="7"/>
      <c r="AJ218" s="12"/>
      <c r="AK218" s="12"/>
      <c r="AL218" s="12"/>
      <c r="AM218" s="12"/>
      <c r="AN218" s="12"/>
      <c r="AO218" s="12"/>
    </row>
    <row r="219" s="7" customFormat="1" ht="27" customHeight="1" spans="1:17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9"/>
        <v>0</v>
      </c>
      <c r="L219" s="59"/>
      <c r="M219" s="59"/>
      <c r="N219" s="57"/>
      <c r="O219" s="59">
        <f t="shared" si="10"/>
        <v>0</v>
      </c>
      <c r="P219" s="59"/>
      <c r="Q219" s="59"/>
    </row>
    <row r="220" s="7" customFormat="1" ht="18.75" customHeight="1" spans="1:17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12</v>
      </c>
      <c r="I220" s="155">
        <v>3</v>
      </c>
      <c r="J220" s="156">
        <v>3</v>
      </c>
      <c r="K220" s="59">
        <f t="shared" si="9"/>
        <v>0</v>
      </c>
      <c r="L220" s="157"/>
      <c r="M220" s="157"/>
      <c r="N220" s="155"/>
      <c r="O220" s="59">
        <f t="shared" si="10"/>
        <v>2945.6</v>
      </c>
      <c r="P220" s="157">
        <v>2945.6</v>
      </c>
      <c r="Q220" s="157"/>
    </row>
    <row r="221" s="8" customFormat="1" ht="16.5" customHeight="1" spans="1:42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1">SUM(H10:H220)</f>
        <v>1310</v>
      </c>
      <c r="I221" s="138">
        <f t="shared" si="11"/>
        <v>458</v>
      </c>
      <c r="J221" s="138">
        <f t="shared" si="11"/>
        <v>476</v>
      </c>
      <c r="K221" s="158">
        <f t="shared" si="11"/>
        <v>0</v>
      </c>
      <c r="L221" s="158">
        <f t="shared" si="11"/>
        <v>0</v>
      </c>
      <c r="M221" s="138">
        <f t="shared" si="11"/>
        <v>0</v>
      </c>
      <c r="N221" s="138">
        <f t="shared" si="11"/>
        <v>807</v>
      </c>
      <c r="O221" s="158">
        <f t="shared" si="11"/>
        <v>1259511.27</v>
      </c>
      <c r="P221" s="158">
        <f t="shared" si="11"/>
        <v>1212187.99</v>
      </c>
      <c r="Q221" s="158">
        <f t="shared" si="11"/>
        <v>47323.28</v>
      </c>
      <c r="R221" s="7"/>
      <c r="S221" s="7"/>
      <c r="T221" s="7"/>
      <c r="U221" s="7"/>
      <c r="V221" s="7"/>
      <c r="W221" s="7"/>
      <c r="AK221" s="12"/>
      <c r="AL221" s="12"/>
      <c r="AM221" s="12"/>
      <c r="AN221" s="12"/>
      <c r="AO221" s="12"/>
      <c r="AP221" s="12"/>
    </row>
    <row r="222" s="8" customFormat="1" ht="15" customHeight="1" spans="1:42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7"/>
      <c r="T222" s="7"/>
      <c r="U222" s="7"/>
      <c r="V222" s="7"/>
      <c r="W222" s="7"/>
      <c r="AK222" s="12"/>
      <c r="AL222" s="12"/>
      <c r="AM222" s="12"/>
      <c r="AN222" s="12"/>
      <c r="AO222" s="12"/>
      <c r="AP222" s="12"/>
    </row>
    <row r="223" s="8" customFormat="1" spans="1:4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1"/>
      <c r="N223" s="12"/>
      <c r="O223" s="12"/>
      <c r="P223" s="12"/>
      <c r="Q223" s="11"/>
      <c r="R223" s="7"/>
      <c r="S223" s="7"/>
      <c r="T223" s="7"/>
      <c r="U223" s="7"/>
      <c r="V223" s="7"/>
      <c r="W223" s="7"/>
      <c r="AK223" s="12"/>
      <c r="AL223" s="12"/>
      <c r="AM223" s="12"/>
      <c r="AN223" s="12"/>
      <c r="AO223" s="12"/>
      <c r="AP223" s="12"/>
    </row>
    <row r="224" s="8" customFormat="1" hidden="1" spans="1:4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0</v>
      </c>
      <c r="L224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0</v>
      </c>
      <c r="M224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63"/>
      <c r="O224" s="163">
        <f>O10+O12+O14+O16+O18+O19+O20+O23+O30+O31+O33+O36+O38+O40+O42+O44+O46+O48+O50+O52+O54+O56+O57+O61+O62+O63+O64+O65+O67+O69+O70+O73+O75+O77+O79+O85+O87+O89+O91+O93+O95+O100+O103+O104+O105+O107+O109+O110+O111+O114++O117+O120+O123+O126+O127+O129+O132+O133+O135+O137+O139+O141+O143+O145+O147+O149+O150+O152+O155+O158+O161+O165+O166+O167+O168+O170+O171+O172+O174+O177+O182+O183+O185+O186+O189+O191+O194+O196+O199+O201+O203+O206+O208+O211+O212+O215+O218</f>
        <v>944575.5</v>
      </c>
      <c r="P224" s="163">
        <f>P10+P12+P14+P16+P18+P19+P20+P23+P30+P31+P33+P36+P38+P40+P42+P44+P46+P48+P50+P52+P54+P56+P57+P61+P62+P63+P64+P65+P67+P69+P70+P73+P75+P77+P79+P85+P87+P89+P91+P93+P95+P100+P103+P104+P105+P107+P109+P110+P111+P114++P117+P120+P123+P126+P127+P129+P132+P133+P135+P137+P139+P141+P143+P145+P147+P149+P150+P152+P155+P158+P161+P165+P166+P167+P168+P170+P171+P172+P174+P177+P182+P183+P185+P186+P189+P191+P194+P196+P199+P201+P203+P206+P208+P211+P212+P215+P218</f>
        <v>944575.5</v>
      </c>
      <c r="Q224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194+Q196+Q199+Q201+Q203+Q206+Q208+Q211+Q212+Q215+Q218</f>
        <v>0</v>
      </c>
      <c r="R224" s="7"/>
      <c r="S224" s="7"/>
      <c r="T224" s="7"/>
      <c r="U224" s="7"/>
      <c r="V224" s="7"/>
      <c r="W224" s="7"/>
      <c r="AK224" s="12"/>
      <c r="AL224" s="12"/>
      <c r="AM224" s="12"/>
      <c r="AN224" s="12"/>
      <c r="AO224" s="12"/>
      <c r="AP224" s="12"/>
    </row>
    <row r="225" s="8" customFormat="1" hidden="1" spans="1:4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1"/>
      <c r="N225" s="163"/>
      <c r="O225" s="163"/>
      <c r="P225" s="12"/>
      <c r="Q225" s="11"/>
      <c r="R225" s="7"/>
      <c r="S225" s="7"/>
      <c r="T225" s="7"/>
      <c r="U225" s="7"/>
      <c r="V225" s="7"/>
      <c r="W225" s="7"/>
      <c r="AK225" s="12"/>
      <c r="AL225" s="12"/>
      <c r="AM225" s="12"/>
      <c r="AN225" s="12"/>
      <c r="AO225" s="12"/>
      <c r="AP225" s="12"/>
    </row>
    <row r="226" s="8" customFormat="1" hidden="1" spans="1:4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/>
      <c r="M226" s="163"/>
      <c r="N226" s="163"/>
      <c r="O226" s="163"/>
      <c r="P226" s="163"/>
      <c r="Q226" s="203"/>
      <c r="R226" s="7"/>
      <c r="S226" s="7"/>
      <c r="T226" s="7"/>
      <c r="U226" s="7"/>
      <c r="V226" s="7"/>
      <c r="W226" s="7"/>
      <c r="AK226" s="12"/>
      <c r="AL226" s="12"/>
      <c r="AM226" s="12"/>
      <c r="AN226" s="12"/>
      <c r="AO226" s="12"/>
      <c r="AP226" s="12"/>
    </row>
    <row r="227" s="8" customFormat="1" hidden="1" spans="1:4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>
        <f>M224+Q224</f>
        <v>0</v>
      </c>
      <c r="N227" s="163">
        <v>1694872.64</v>
      </c>
      <c r="O227" s="163">
        <f>M227-N227</f>
        <v>-1694872.64</v>
      </c>
      <c r="P227" s="163"/>
      <c r="Q227" s="203"/>
      <c r="R227" s="7"/>
      <c r="S227" s="7"/>
      <c r="T227" s="7"/>
      <c r="U227" s="7"/>
      <c r="V227" s="7"/>
      <c r="W227" s="7"/>
      <c r="AK227" s="12"/>
      <c r="AL227" s="12"/>
      <c r="AM227" s="12"/>
      <c r="AN227" s="12"/>
      <c r="AO227" s="12"/>
      <c r="AP227" s="12"/>
    </row>
    <row r="228" s="8" customFormat="1" hidden="1" spans="1:4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63">
        <f>K224+O224</f>
        <v>944575.5</v>
      </c>
      <c r="M228" s="163"/>
      <c r="N228" s="163"/>
      <c r="O228" s="163"/>
      <c r="P228" s="163"/>
      <c r="Q228" s="203"/>
      <c r="R228" s="7"/>
      <c r="S228" s="7"/>
      <c r="T228" s="7"/>
      <c r="U228" s="7"/>
      <c r="V228" s="7"/>
      <c r="W228" s="7"/>
      <c r="AK228" s="12"/>
      <c r="AL228" s="12"/>
      <c r="AM228" s="12"/>
      <c r="AN228" s="12"/>
      <c r="AO228" s="12"/>
      <c r="AP228" s="12"/>
    </row>
    <row r="229" s="8" customFormat="1" hidden="1" spans="1:4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63"/>
      <c r="M229" s="163"/>
      <c r="N229" s="163"/>
      <c r="O229" s="163"/>
      <c r="P229" s="163"/>
      <c r="Q229" s="203"/>
      <c r="R229" s="7"/>
      <c r="S229" s="7"/>
      <c r="T229" s="7"/>
      <c r="U229" s="7"/>
      <c r="V229" s="7"/>
      <c r="W229" s="7"/>
      <c r="AK229" s="12"/>
      <c r="AL229" s="12"/>
      <c r="AM229" s="12"/>
      <c r="AN229" s="12"/>
      <c r="AO229" s="12"/>
      <c r="AP229" s="12"/>
    </row>
    <row r="230" hidden="1" spans="11:17">
      <c r="K230" s="163"/>
      <c r="L230" s="163"/>
      <c r="M230" s="163"/>
      <c r="N230" s="163"/>
      <c r="O230" s="163"/>
      <c r="P230" s="163"/>
      <c r="Q230" s="203"/>
    </row>
    <row r="231" hidden="1" spans="11:12">
      <c r="K231" s="163">
        <f>L228-L231</f>
        <v>-4578415.05</v>
      </c>
      <c r="L231" s="12">
        <v>5522990.55</v>
      </c>
    </row>
    <row r="232" spans="11:16">
      <c r="K232" s="163"/>
      <c r="O232" s="163"/>
      <c r="P232" s="163"/>
    </row>
    <row r="233" spans="15:16">
      <c r="O233" s="163"/>
      <c r="P233" s="163"/>
    </row>
    <row r="235" spans="15:15">
      <c r="O235" s="163"/>
    </row>
    <row r="236" s="11" customFormat="1" spans="1:4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63"/>
      <c r="N236" s="12"/>
      <c r="O236" s="163"/>
      <c r="P236" s="12"/>
      <c r="R236" s="7"/>
      <c r="S236" s="7"/>
      <c r="T236" s="7"/>
      <c r="U236" s="7"/>
      <c r="V236" s="7"/>
      <c r="W236" s="7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12"/>
      <c r="AL236" s="12"/>
      <c r="AM236" s="12"/>
      <c r="AN236" s="12"/>
      <c r="AO236" s="12"/>
      <c r="AP236" s="12"/>
    </row>
    <row r="237" spans="15:16">
      <c r="O237" s="163"/>
      <c r="P237" s="163"/>
    </row>
    <row r="238" spans="15:15">
      <c r="O238" s="163"/>
    </row>
    <row r="242" spans="16:16">
      <c r="P24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242"/>
  <sheetViews>
    <sheetView zoomScale="80" zoomScaleNormal="80" topLeftCell="A121" workbookViewId="0">
      <selection activeCell="A145" sqref="$A145:$XFD145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9" style="7"/>
    <col min="19" max="19" width="10.2833333333333" style="7" customWidth="1"/>
    <col min="20" max="21" width="9" style="7"/>
    <col min="22" max="34" width="9" style="8"/>
    <col min="35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0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3" si="2">P10+Q10</f>
        <v>0</v>
      </c>
      <c r="P10" s="56"/>
      <c r="Q10" s="72"/>
      <c r="R10" s="7"/>
      <c r="S10" s="7"/>
      <c r="T10" s="7"/>
      <c r="U10" s="7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25</v>
      </c>
      <c r="I11" s="57">
        <v>3</v>
      </c>
      <c r="J11" s="58">
        <v>3</v>
      </c>
      <c r="K11" s="59">
        <f t="shared" si="1"/>
        <v>0</v>
      </c>
      <c r="L11" s="59"/>
      <c r="M11" s="59"/>
      <c r="N11" s="57">
        <v>12</v>
      </c>
      <c r="O11" s="59">
        <f t="shared" si="2"/>
        <v>16904.8</v>
      </c>
      <c r="P11" s="59">
        <v>16904.8</v>
      </c>
      <c r="Q11" s="59"/>
    </row>
    <row r="12" s="8" customFormat="1" ht="15" customHeight="1" spans="1:21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27</v>
      </c>
      <c r="I12" s="51">
        <v>9</v>
      </c>
      <c r="J12" s="52">
        <v>11</v>
      </c>
      <c r="K12" s="53">
        <f t="shared" si="1"/>
        <v>0</v>
      </c>
      <c r="L12" s="53"/>
      <c r="M12" s="63"/>
      <c r="N12" s="51">
        <v>29</v>
      </c>
      <c r="O12" s="53">
        <f t="shared" si="2"/>
        <v>22122.07</v>
      </c>
      <c r="P12" s="63">
        <v>22122.07</v>
      </c>
      <c r="Q12" s="63"/>
      <c r="R12" s="7"/>
      <c r="S12" s="7"/>
      <c r="T12" s="7"/>
      <c r="U12" s="7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</row>
    <row r="14" s="9" customFormat="1" ht="15" customHeight="1" spans="1:21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7"/>
      <c r="T14" s="7"/>
      <c r="U14" s="7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</row>
    <row r="16" s="9" customFormat="1" ht="15" customHeight="1" spans="1:21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20</v>
      </c>
      <c r="I16" s="51">
        <v>10</v>
      </c>
      <c r="J16" s="52">
        <v>10</v>
      </c>
      <c r="K16" s="53">
        <f t="shared" si="1"/>
        <v>0</v>
      </c>
      <c r="L16" s="53"/>
      <c r="M16" s="63"/>
      <c r="N16" s="51">
        <v>21</v>
      </c>
      <c r="O16" s="53">
        <f t="shared" si="2"/>
        <v>14374.55</v>
      </c>
      <c r="P16" s="53">
        <v>14374.55</v>
      </c>
      <c r="Q16" s="63"/>
      <c r="R16" s="7"/>
      <c r="S16" s="7"/>
      <c r="T16" s="7"/>
      <c r="U16" s="7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</row>
    <row r="18" s="6" customFormat="1" ht="15" customHeight="1" spans="1:34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7"/>
      <c r="U18" s="7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ht="15" customHeight="1" spans="1:17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</row>
    <row r="20" s="9" customFormat="1" ht="15" customHeight="1" spans="1:21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29</v>
      </c>
      <c r="I20" s="51">
        <v>15</v>
      </c>
      <c r="J20" s="52">
        <v>15</v>
      </c>
      <c r="K20" s="53">
        <f t="shared" si="1"/>
        <v>0</v>
      </c>
      <c r="L20" s="53"/>
      <c r="M20" s="63"/>
      <c r="N20" s="51">
        <v>25</v>
      </c>
      <c r="O20" s="53">
        <f t="shared" si="2"/>
        <v>49136.7</v>
      </c>
      <c r="P20" s="53">
        <v>49136.7</v>
      </c>
      <c r="Q20" s="63"/>
      <c r="R20" s="7"/>
      <c r="S20" s="7"/>
      <c r="T20" s="7"/>
      <c r="U20" s="7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2305.2</v>
      </c>
      <c r="P21" s="59">
        <v>2305.2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/>
      <c r="J22" s="58"/>
      <c r="K22" s="59">
        <f t="shared" si="1"/>
        <v>0</v>
      </c>
      <c r="L22" s="59"/>
      <c r="M22" s="59"/>
      <c r="N22" s="57"/>
      <c r="O22" s="59">
        <f t="shared" si="2"/>
        <v>5570.9</v>
      </c>
      <c r="P22" s="59">
        <v>5570.9</v>
      </c>
      <c r="Q22" s="59"/>
    </row>
    <row r="23" ht="15" customHeight="1" spans="1:17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6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9</v>
      </c>
      <c r="I28" s="57"/>
      <c r="J28" s="58"/>
      <c r="K28" s="59"/>
      <c r="L28" s="59"/>
      <c r="M28" s="59"/>
      <c r="N28" s="57"/>
      <c r="O28" s="59">
        <f t="shared" si="2"/>
        <v>0</v>
      </c>
      <c r="P28" s="59"/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15</v>
      </c>
      <c r="I29" s="57">
        <v>1</v>
      </c>
      <c r="J29" s="58">
        <v>1</v>
      </c>
      <c r="K29" s="59">
        <f t="shared" ref="K29:K75" si="3">L29+M29</f>
        <v>0</v>
      </c>
      <c r="L29" s="59"/>
      <c r="M29" s="59"/>
      <c r="N29" s="57">
        <v>3</v>
      </c>
      <c r="O29" s="59">
        <f t="shared" si="2"/>
        <v>0</v>
      </c>
      <c r="P29" s="59"/>
      <c r="Q29" s="59"/>
    </row>
    <row r="30" ht="29.25" customHeight="1" spans="1:17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</row>
    <row r="31" ht="27.6" customHeight="1" spans="1:19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6</v>
      </c>
      <c r="I31" s="51">
        <v>2</v>
      </c>
      <c r="J31" s="65">
        <v>2</v>
      </c>
      <c r="K31" s="53">
        <f t="shared" si="3"/>
        <v>0</v>
      </c>
      <c r="L31" s="53"/>
      <c r="M31" s="63"/>
      <c r="N31" s="51">
        <v>9</v>
      </c>
      <c r="O31" s="53">
        <f t="shared" si="2"/>
        <v>3679</v>
      </c>
      <c r="P31" s="53">
        <v>3679</v>
      </c>
      <c r="Q31" s="63"/>
      <c r="S31" s="162"/>
    </row>
    <row r="32" s="7" customFormat="1" ht="28.1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2"/>
        <v>0</v>
      </c>
      <c r="P32" s="59"/>
      <c r="Q32" s="59"/>
    </row>
    <row r="33" s="9" customFormat="1" ht="15" customHeight="1" spans="1:21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8</v>
      </c>
      <c r="J33" s="52">
        <v>10</v>
      </c>
      <c r="K33" s="53">
        <f t="shared" si="3"/>
        <v>0</v>
      </c>
      <c r="L33" s="53"/>
      <c r="M33" s="63"/>
      <c r="N33" s="51">
        <v>26</v>
      </c>
      <c r="O33" s="53">
        <f t="shared" si="2"/>
        <v>49186.7</v>
      </c>
      <c r="P33" s="53">
        <v>49186.7</v>
      </c>
      <c r="Q33" s="63"/>
      <c r="R33" s="7"/>
      <c r="S33" s="7"/>
      <c r="T33" s="7"/>
      <c r="U33" s="7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7916.3</v>
      </c>
      <c r="P35" s="59">
        <v>7916.3</v>
      </c>
      <c r="Q35" s="59"/>
    </row>
    <row r="36" s="9" customFormat="1" ht="15" customHeight="1" spans="1:21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10</v>
      </c>
      <c r="I36" s="51">
        <v>3</v>
      </c>
      <c r="J36" s="52">
        <v>3</v>
      </c>
      <c r="K36" s="53">
        <f t="shared" si="3"/>
        <v>0</v>
      </c>
      <c r="L36" s="53"/>
      <c r="M36" s="63"/>
      <c r="N36" s="51">
        <v>4</v>
      </c>
      <c r="O36" s="53">
        <f t="shared" si="2"/>
        <v>8014.2</v>
      </c>
      <c r="P36" s="53">
        <v>8014.2</v>
      </c>
      <c r="Q36" s="63"/>
      <c r="R36" s="7"/>
      <c r="S36" s="7"/>
      <c r="T36" s="7"/>
      <c r="U36" s="7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2689.4</v>
      </c>
      <c r="P37" s="59">
        <v>2689.4</v>
      </c>
      <c r="Q37" s="59"/>
    </row>
    <row r="38" ht="15" customHeight="1" spans="1:17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2"/>
        <v>2419.71</v>
      </c>
      <c r="P38" s="53">
        <v>2419.71</v>
      </c>
      <c r="Q38" s="63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3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1344.7</v>
      </c>
      <c r="P39" s="59">
        <v>1344.7</v>
      </c>
      <c r="Q39" s="59"/>
    </row>
    <row r="40" s="9" customFormat="1" ht="15" customHeight="1" spans="1:21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9</v>
      </c>
      <c r="I40" s="51">
        <v>2</v>
      </c>
      <c r="J40" s="52">
        <v>2</v>
      </c>
      <c r="K40" s="53">
        <f t="shared" si="3"/>
        <v>0</v>
      </c>
      <c r="L40" s="53"/>
      <c r="M40" s="63"/>
      <c r="N40" s="51">
        <v>5</v>
      </c>
      <c r="O40" s="53">
        <f t="shared" si="2"/>
        <v>12357.27</v>
      </c>
      <c r="P40" s="53">
        <v>12357.27</v>
      </c>
      <c r="Q40" s="74"/>
      <c r="R40" s="7"/>
      <c r="S40" s="7"/>
      <c r="T40" s="7"/>
      <c r="U40" s="7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11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18410</v>
      </c>
      <c r="P41" s="67">
        <v>18410</v>
      </c>
      <c r="Q41" s="59"/>
    </row>
    <row r="42" ht="15" customHeight="1" spans="1:17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17</v>
      </c>
      <c r="I42" s="51">
        <v>8</v>
      </c>
      <c r="J42" s="52">
        <v>9</v>
      </c>
      <c r="K42" s="53">
        <f t="shared" si="3"/>
        <v>0</v>
      </c>
      <c r="L42" s="53"/>
      <c r="M42" s="63"/>
      <c r="N42" s="51">
        <v>9</v>
      </c>
      <c r="O42" s="53">
        <f t="shared" si="2"/>
        <v>13597.53</v>
      </c>
      <c r="P42" s="53">
        <v>13597.53</v>
      </c>
      <c r="Q42" s="75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5</v>
      </c>
      <c r="I43" s="57"/>
      <c r="J43" s="58"/>
      <c r="K43" s="59">
        <f t="shared" si="3"/>
        <v>0</v>
      </c>
      <c r="L43" s="59"/>
      <c r="M43" s="59"/>
      <c r="N43" s="57">
        <v>9</v>
      </c>
      <c r="O43" s="59">
        <f t="shared" si="2"/>
        <v>23092.2</v>
      </c>
      <c r="P43" s="59">
        <v>23092.2</v>
      </c>
      <c r="Q43" s="59"/>
    </row>
    <row r="44" ht="15" customHeight="1" spans="1:17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10</v>
      </c>
      <c r="I44" s="51">
        <v>3</v>
      </c>
      <c r="J44" s="52">
        <v>3</v>
      </c>
      <c r="K44" s="53">
        <f t="shared" si="3"/>
        <v>0</v>
      </c>
      <c r="L44" s="53"/>
      <c r="M44" s="63"/>
      <c r="N44" s="51">
        <v>8</v>
      </c>
      <c r="O44" s="53">
        <f t="shared" si="2"/>
        <v>5154.8</v>
      </c>
      <c r="P44" s="53">
        <v>5154.8</v>
      </c>
      <c r="Q44" s="63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10</v>
      </c>
      <c r="I45" s="57">
        <v>1</v>
      </c>
      <c r="J45" s="58">
        <v>1</v>
      </c>
      <c r="K45" s="59">
        <f t="shared" si="3"/>
        <v>0</v>
      </c>
      <c r="L45" s="59"/>
      <c r="M45" s="59"/>
      <c r="N45" s="57">
        <v>5</v>
      </c>
      <c r="O45" s="59">
        <f t="shared" si="2"/>
        <v>13507.64</v>
      </c>
      <c r="P45" s="68">
        <v>13507.64</v>
      </c>
      <c r="Q45" s="59"/>
    </row>
    <row r="46" s="9" customFormat="1" ht="15" customHeight="1" spans="1:21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18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2"/>
        <v>15413.22</v>
      </c>
      <c r="P46" s="53">
        <v>15413.22</v>
      </c>
      <c r="Q46" s="63"/>
      <c r="R46" s="7"/>
      <c r="S46" s="7"/>
      <c r="T46" s="7"/>
      <c r="U46" s="7"/>
    </row>
    <row r="47" s="7" customFormat="1" ht="15" customHeight="1" spans="1:17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0</v>
      </c>
      <c r="P47" s="59"/>
      <c r="Q47" s="59"/>
    </row>
    <row r="48" ht="15" customHeight="1" spans="1:17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2"/>
        <v>13485.81</v>
      </c>
      <c r="P48" s="53">
        <v>13485.81</v>
      </c>
      <c r="Q48" s="63"/>
    </row>
    <row r="49" s="7" customFormat="1" ht="15.6" customHeight="1" spans="1:17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5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1728.9</v>
      </c>
      <c r="P49" s="59">
        <v>1728.9</v>
      </c>
      <c r="Q49" s="59"/>
    </row>
    <row r="50" ht="15" customHeight="1" spans="1:17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>
        <v>1</v>
      </c>
      <c r="O50" s="53">
        <f t="shared" si="2"/>
        <v>19770.15</v>
      </c>
      <c r="P50" s="53">
        <v>19770.15</v>
      </c>
      <c r="Q50" s="63"/>
    </row>
    <row r="51" s="7" customFormat="1" ht="13.9" customHeight="1" spans="1:17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4</v>
      </c>
      <c r="I51" s="57"/>
      <c r="J51" s="58"/>
      <c r="K51" s="59">
        <f t="shared" si="3"/>
        <v>0</v>
      </c>
      <c r="L51" s="59"/>
      <c r="M51" s="59"/>
      <c r="N51" s="57">
        <v>4</v>
      </c>
      <c r="O51" s="59">
        <f t="shared" si="2"/>
        <v>4034.1</v>
      </c>
      <c r="P51" s="59">
        <v>4034.1</v>
      </c>
      <c r="Q51" s="59"/>
    </row>
    <row r="52" spans="1:17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10</v>
      </c>
      <c r="I52" s="51">
        <v>6</v>
      </c>
      <c r="J52" s="52">
        <v>7</v>
      </c>
      <c r="K52" s="53">
        <f t="shared" si="3"/>
        <v>0</v>
      </c>
      <c r="L52" s="53"/>
      <c r="M52" s="63"/>
      <c r="N52" s="51"/>
      <c r="O52" s="53">
        <f t="shared" si="2"/>
        <v>5408.87</v>
      </c>
      <c r="P52" s="63">
        <v>5408.87</v>
      </c>
      <c r="Q52" s="63"/>
    </row>
    <row r="53" s="7" customFormat="1" ht="13.9" customHeight="1" spans="1:17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20144.39</v>
      </c>
      <c r="P53" s="59">
        <v>20144.39</v>
      </c>
      <c r="Q53" s="59"/>
    </row>
    <row r="54" ht="15" customHeight="1" spans="1:17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0</v>
      </c>
      <c r="I54" s="51"/>
      <c r="J54" s="52"/>
      <c r="K54" s="53">
        <f t="shared" si="3"/>
        <v>0</v>
      </c>
      <c r="L54" s="53"/>
      <c r="M54" s="63"/>
      <c r="N54" s="51">
        <v>1</v>
      </c>
      <c r="O54" s="53">
        <f t="shared" si="2"/>
        <v>0</v>
      </c>
      <c r="P54" s="53"/>
      <c r="Q54" s="63"/>
    </row>
    <row r="55" s="7" customFormat="1" ht="15" customHeight="1" spans="1:17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</row>
    <row r="56" ht="15" customHeight="1" spans="1:17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2"/>
        <v>0</v>
      </c>
      <c r="P56" s="53"/>
      <c r="Q56" s="63"/>
    </row>
    <row r="57" s="9" customFormat="1" ht="15" customHeight="1" spans="1:21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29</v>
      </c>
      <c r="I57" s="51">
        <v>22</v>
      </c>
      <c r="J57" s="52">
        <v>22</v>
      </c>
      <c r="K57" s="53">
        <f t="shared" si="3"/>
        <v>0</v>
      </c>
      <c r="L57" s="53"/>
      <c r="M57" s="63"/>
      <c r="N57" s="51">
        <v>13</v>
      </c>
      <c r="O57" s="53">
        <f t="shared" si="2"/>
        <v>51139.78</v>
      </c>
      <c r="P57" s="53">
        <v>51139.78</v>
      </c>
      <c r="Q57" s="63"/>
      <c r="R57" s="7"/>
      <c r="S57" s="7"/>
      <c r="T57" s="7"/>
      <c r="U57" s="7"/>
    </row>
    <row r="58" s="7" customFormat="1" ht="15" customHeight="1" spans="1:17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5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</row>
    <row r="59" s="7" customFormat="1" ht="15" customHeight="1" spans="1:17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</row>
    <row r="60" s="7" customFormat="1" ht="15" customHeight="1" spans="1:17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13</v>
      </c>
      <c r="I60" s="57">
        <v>1</v>
      </c>
      <c r="J60" s="58">
        <v>1</v>
      </c>
      <c r="K60" s="59">
        <f t="shared" si="3"/>
        <v>0</v>
      </c>
      <c r="L60" s="59"/>
      <c r="M60" s="59"/>
      <c r="N60" s="57">
        <v>2</v>
      </c>
      <c r="O60" s="59">
        <f t="shared" si="2"/>
        <v>8284.5</v>
      </c>
      <c r="P60" s="59">
        <v>8284.5</v>
      </c>
      <c r="Q60" s="59"/>
    </row>
    <row r="61" s="10" customFormat="1" spans="1:34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2"/>
        <v>0</v>
      </c>
      <c r="P61" s="3"/>
      <c r="Q61" s="76"/>
      <c r="R61" s="167"/>
      <c r="S61" s="167"/>
      <c r="T61" s="167"/>
      <c r="U61" s="16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</row>
    <row r="62" s="10" customFormat="1" spans="1:34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2"/>
        <v>0</v>
      </c>
      <c r="P62" s="3"/>
      <c r="Q62" s="76"/>
      <c r="R62" s="167"/>
      <c r="S62" s="167"/>
      <c r="T62" s="167"/>
      <c r="U62" s="16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</row>
    <row r="63" s="10" customFormat="1" spans="1:34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21</v>
      </c>
      <c r="I63" s="52">
        <v>9</v>
      </c>
      <c r="J63" s="52">
        <v>9</v>
      </c>
      <c r="K63" s="53">
        <f t="shared" si="3"/>
        <v>0</v>
      </c>
      <c r="L63" s="201"/>
      <c r="M63" s="202"/>
      <c r="N63" s="52">
        <v>4</v>
      </c>
      <c r="O63" s="53">
        <f t="shared" si="2"/>
        <v>4010.45</v>
      </c>
      <c r="P63" s="3">
        <v>4010.45</v>
      </c>
      <c r="Q63" s="76"/>
      <c r="R63" s="167"/>
      <c r="S63" s="167"/>
      <c r="T63" s="167"/>
      <c r="U63" s="16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</row>
    <row r="64" s="9" customFormat="1" ht="24.75" customHeight="1" spans="1:21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12</v>
      </c>
      <c r="I64" s="51">
        <v>7</v>
      </c>
      <c r="J64" s="52">
        <v>7</v>
      </c>
      <c r="K64" s="53">
        <f t="shared" si="3"/>
        <v>0</v>
      </c>
      <c r="L64" s="53"/>
      <c r="M64" s="63"/>
      <c r="N64" s="51">
        <v>8</v>
      </c>
      <c r="O64" s="53">
        <f t="shared" si="2"/>
        <v>17199.15</v>
      </c>
      <c r="P64" s="53">
        <v>17199.15</v>
      </c>
      <c r="Q64" s="63"/>
      <c r="R64" s="7"/>
      <c r="S64" s="7"/>
      <c r="T64" s="7"/>
      <c r="U64" s="7"/>
    </row>
    <row r="65" ht="15" customHeight="1" spans="1:17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15</v>
      </c>
      <c r="I65" s="51">
        <v>9</v>
      </c>
      <c r="J65" s="52">
        <v>9</v>
      </c>
      <c r="K65" s="53">
        <f t="shared" si="3"/>
        <v>0</v>
      </c>
      <c r="L65" s="53"/>
      <c r="M65" s="63"/>
      <c r="N65" s="51">
        <v>5</v>
      </c>
      <c r="O65" s="53">
        <f t="shared" si="2"/>
        <v>16862.96</v>
      </c>
      <c r="P65" s="53">
        <v>16862.96</v>
      </c>
      <c r="Q65" s="63"/>
    </row>
    <row r="66" s="7" customFormat="1" ht="15" customHeight="1" spans="1:17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3</v>
      </c>
      <c r="I66" s="57"/>
      <c r="J66" s="58"/>
      <c r="K66" s="59">
        <f t="shared" si="3"/>
        <v>0</v>
      </c>
      <c r="L66" s="59"/>
      <c r="M66" s="59"/>
      <c r="N66" s="57">
        <v>2</v>
      </c>
      <c r="O66" s="59">
        <f t="shared" si="2"/>
        <v>2785.45</v>
      </c>
      <c r="P66" s="59">
        <v>2785.45</v>
      </c>
      <c r="Q66" s="59"/>
    </row>
    <row r="67" s="9" customFormat="1" ht="15" customHeight="1" spans="1:21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7"/>
      <c r="S67" s="7"/>
      <c r="T67" s="7"/>
      <c r="U67" s="7"/>
    </row>
    <row r="68" s="7" customFormat="1" ht="15.6" customHeight="1" spans="1:17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</row>
    <row r="69" s="9" customFormat="1" ht="15" customHeight="1" spans="1:21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12</v>
      </c>
      <c r="I69" s="51">
        <v>5</v>
      </c>
      <c r="J69" s="52">
        <v>5</v>
      </c>
      <c r="K69" s="53">
        <f t="shared" si="3"/>
        <v>0</v>
      </c>
      <c r="L69" s="53"/>
      <c r="M69" s="63"/>
      <c r="N69" s="51">
        <v>5</v>
      </c>
      <c r="O69" s="53">
        <f t="shared" si="2"/>
        <v>0</v>
      </c>
      <c r="P69" s="53"/>
      <c r="Q69" s="63"/>
      <c r="R69" s="7"/>
      <c r="S69" s="7"/>
      <c r="T69" s="7"/>
      <c r="U69" s="7"/>
    </row>
    <row r="70" s="9" customFormat="1" ht="15" customHeight="1" spans="1:21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9</v>
      </c>
      <c r="I70" s="51">
        <v>3</v>
      </c>
      <c r="J70" s="52">
        <v>3</v>
      </c>
      <c r="K70" s="53">
        <f t="shared" si="3"/>
        <v>0</v>
      </c>
      <c r="L70" s="53"/>
      <c r="M70" s="63"/>
      <c r="N70" s="51">
        <v>1</v>
      </c>
      <c r="O70" s="53">
        <f t="shared" si="2"/>
        <v>10863.23</v>
      </c>
      <c r="P70" s="53">
        <v>10863.23</v>
      </c>
      <c r="Q70" s="63"/>
      <c r="R70" s="7"/>
      <c r="S70" s="7"/>
      <c r="T70" s="7"/>
      <c r="U70" s="7"/>
    </row>
    <row r="71" s="7" customFormat="1" ht="15" customHeight="1" spans="1:17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/>
      <c r="O71" s="59">
        <f t="shared" si="2"/>
        <v>0</v>
      </c>
      <c r="P71" s="59"/>
      <c r="Q71" s="59"/>
    </row>
    <row r="72" s="7" customFormat="1" ht="15" customHeight="1" spans="1:17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14</v>
      </c>
      <c r="I72" s="51"/>
      <c r="J72" s="52"/>
      <c r="K72" s="53">
        <f t="shared" si="3"/>
        <v>0</v>
      </c>
      <c r="L72" s="53"/>
      <c r="M72" s="53"/>
      <c r="N72" s="51"/>
      <c r="O72" s="53">
        <f t="shared" si="2"/>
        <v>0</v>
      </c>
      <c r="P72" s="53"/>
      <c r="Q72" s="53"/>
    </row>
    <row r="73" ht="15" customHeight="1" spans="1:17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18</v>
      </c>
      <c r="I73" s="51">
        <v>10</v>
      </c>
      <c r="J73" s="52">
        <v>10</v>
      </c>
      <c r="K73" s="53">
        <f t="shared" si="3"/>
        <v>0</v>
      </c>
      <c r="L73" s="53"/>
      <c r="M73" s="63"/>
      <c r="N73" s="51">
        <v>12</v>
      </c>
      <c r="O73" s="53">
        <f t="shared" si="2"/>
        <v>13711.59</v>
      </c>
      <c r="P73" s="53">
        <v>13711.59</v>
      </c>
      <c r="Q73" s="63"/>
    </row>
    <row r="74" s="7" customFormat="1" ht="15" customHeight="1" spans="1:17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10</v>
      </c>
      <c r="I74" s="57">
        <v>3</v>
      </c>
      <c r="J74" s="58">
        <v>3</v>
      </c>
      <c r="K74" s="59">
        <f t="shared" si="3"/>
        <v>0</v>
      </c>
      <c r="L74" s="59"/>
      <c r="M74" s="59"/>
      <c r="N74" s="57">
        <v>6</v>
      </c>
      <c r="O74" s="59">
        <f>P74+Q74</f>
        <v>1288.7</v>
      </c>
      <c r="P74" s="59">
        <v>1288.7</v>
      </c>
      <c r="Q74" s="59"/>
    </row>
    <row r="75" ht="15" customHeight="1" spans="1:17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16</v>
      </c>
      <c r="I75" s="51">
        <v>7</v>
      </c>
      <c r="J75" s="52">
        <v>7</v>
      </c>
      <c r="K75" s="53">
        <f t="shared" si="3"/>
        <v>0</v>
      </c>
      <c r="L75" s="53"/>
      <c r="M75" s="63"/>
      <c r="N75" s="51">
        <v>4</v>
      </c>
      <c r="O75" s="53">
        <f>P75+Q75</f>
        <v>0</v>
      </c>
      <c r="P75" s="53"/>
      <c r="Q75" s="63"/>
    </row>
    <row r="76" ht="15" customHeight="1" spans="1:17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</row>
    <row r="77" s="9" customFormat="1" ht="15" customHeight="1" spans="1:21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13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4">P77+Q77</f>
        <v>54033.81</v>
      </c>
      <c r="P77" s="53">
        <v>54033.81</v>
      </c>
      <c r="Q77" s="63"/>
      <c r="R77" s="7"/>
      <c r="S77" s="7"/>
      <c r="T77" s="7"/>
      <c r="U77" s="7"/>
    </row>
    <row r="78" s="7" customFormat="1" ht="15" customHeight="1" spans="1:17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4"/>
        <v>0</v>
      </c>
      <c r="P78" s="59"/>
      <c r="Q78" s="59"/>
    </row>
    <row r="79" ht="15" customHeight="1" spans="1:17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14</v>
      </c>
      <c r="I79" s="51">
        <v>4</v>
      </c>
      <c r="J79" s="52">
        <v>4</v>
      </c>
      <c r="K79" s="53">
        <f>L79+M79</f>
        <v>0</v>
      </c>
      <c r="L79" s="53"/>
      <c r="M79" s="63"/>
      <c r="N79" s="51">
        <v>9</v>
      </c>
      <c r="O79" s="53">
        <f t="shared" si="4"/>
        <v>121313.59</v>
      </c>
      <c r="P79" s="63">
        <v>121313.59</v>
      </c>
      <c r="Q79" s="63"/>
    </row>
    <row r="80" s="7" customFormat="1" ht="15" customHeight="1" spans="1:17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1921</v>
      </c>
      <c r="P80" s="59">
        <v>1921</v>
      </c>
      <c r="Q80" s="59"/>
    </row>
    <row r="81" s="7" customFormat="1" ht="15" customHeight="1" spans="1:17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8</v>
      </c>
      <c r="I81" s="57">
        <v>2</v>
      </c>
      <c r="J81" s="58">
        <v>2</v>
      </c>
      <c r="K81" s="59">
        <f>L81+M81</f>
        <v>0</v>
      </c>
      <c r="L81" s="59"/>
      <c r="M81" s="59"/>
      <c r="N81" s="57">
        <v>6</v>
      </c>
      <c r="O81" s="59">
        <f t="shared" si="4"/>
        <v>16551.9</v>
      </c>
      <c r="P81" s="59">
        <v>16551.9</v>
      </c>
      <c r="Q81" s="59"/>
    </row>
    <row r="82" s="7" customFormat="1" ht="15" customHeight="1" spans="1:17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4"/>
        <v>0</v>
      </c>
      <c r="P82" s="59"/>
      <c r="Q82" s="59"/>
    </row>
    <row r="83" s="7" customFormat="1" ht="15" customHeight="1" spans="1:17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5">L83+M83</f>
        <v>0</v>
      </c>
      <c r="L83" s="59"/>
      <c r="M83" s="59"/>
      <c r="N83" s="57">
        <v>3</v>
      </c>
      <c r="O83" s="59">
        <f t="shared" si="4"/>
        <v>0</v>
      </c>
      <c r="P83" s="59"/>
      <c r="Q83" s="59"/>
    </row>
    <row r="84" s="7" customFormat="1" ht="15" customHeight="1" spans="1:17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7</v>
      </c>
      <c r="I84" s="51">
        <v>4</v>
      </c>
      <c r="J84" s="52">
        <v>4</v>
      </c>
      <c r="K84" s="53">
        <f t="shared" si="5"/>
        <v>0</v>
      </c>
      <c r="L84" s="53"/>
      <c r="M84" s="53"/>
      <c r="N84" s="51"/>
      <c r="O84" s="53">
        <f t="shared" si="4"/>
        <v>0</v>
      </c>
      <c r="P84" s="53"/>
      <c r="Q84" s="53"/>
    </row>
    <row r="85" ht="15" customHeight="1" spans="1:17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2</v>
      </c>
      <c r="J85" s="52">
        <v>2</v>
      </c>
      <c r="K85" s="53">
        <f t="shared" si="5"/>
        <v>0</v>
      </c>
      <c r="L85" s="53"/>
      <c r="M85" s="63"/>
      <c r="N85" s="51">
        <v>12</v>
      </c>
      <c r="O85" s="53">
        <f t="shared" si="4"/>
        <v>3840.77</v>
      </c>
      <c r="P85" s="53">
        <v>3840.77</v>
      </c>
      <c r="Q85" s="63"/>
    </row>
    <row r="86" s="7" customFormat="1" ht="15" customHeight="1" spans="1:17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6</v>
      </c>
      <c r="I86" s="57"/>
      <c r="J86" s="58"/>
      <c r="K86" s="59">
        <f t="shared" si="5"/>
        <v>0</v>
      </c>
      <c r="L86" s="59"/>
      <c r="M86" s="59"/>
      <c r="N86" s="57">
        <v>12</v>
      </c>
      <c r="O86" s="59">
        <f t="shared" si="4"/>
        <v>8260.3</v>
      </c>
      <c r="P86" s="95">
        <v>8260.3</v>
      </c>
      <c r="Q86" s="59"/>
    </row>
    <row r="87" s="6" customFormat="1" ht="15" customHeight="1" spans="1:34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5"/>
        <v>0</v>
      </c>
      <c r="L87" s="53"/>
      <c r="M87" s="63"/>
      <c r="N87" s="51"/>
      <c r="O87" s="53">
        <f t="shared" si="4"/>
        <v>0</v>
      </c>
      <c r="P87" s="53"/>
      <c r="Q87" s="63"/>
      <c r="R87" s="7"/>
      <c r="S87" s="7"/>
      <c r="T87" s="7"/>
      <c r="U87" s="7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="7" customFormat="1" ht="15" customHeight="1" spans="1:17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4</v>
      </c>
      <c r="I88" s="57">
        <v>1</v>
      </c>
      <c r="J88" s="58">
        <v>1</v>
      </c>
      <c r="K88" s="59">
        <f t="shared" si="5"/>
        <v>0</v>
      </c>
      <c r="L88" s="59"/>
      <c r="M88" s="59"/>
      <c r="N88" s="57">
        <v>4</v>
      </c>
      <c r="O88" s="59">
        <f t="shared" si="4"/>
        <v>2113.1</v>
      </c>
      <c r="P88" s="59">
        <v>2113.1</v>
      </c>
      <c r="Q88" s="59"/>
    </row>
    <row r="89" ht="15" customHeight="1" spans="1:17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7</v>
      </c>
      <c r="K89" s="53">
        <f t="shared" si="5"/>
        <v>0</v>
      </c>
      <c r="L89" s="53"/>
      <c r="M89" s="63"/>
      <c r="N89" s="51">
        <v>2</v>
      </c>
      <c r="O89" s="53">
        <f t="shared" si="4"/>
        <v>10226.28</v>
      </c>
      <c r="P89" s="53">
        <v>10226.28</v>
      </c>
      <c r="Q89" s="63"/>
    </row>
    <row r="90" s="7" customFormat="1" ht="15" customHeight="1" spans="1:17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5"/>
        <v>0</v>
      </c>
      <c r="L90" s="59"/>
      <c r="M90" s="59"/>
      <c r="N90" s="57">
        <v>3</v>
      </c>
      <c r="O90" s="59">
        <f t="shared" si="4"/>
        <v>7107.7</v>
      </c>
      <c r="P90" s="59">
        <v>7107.7</v>
      </c>
      <c r="Q90" s="59"/>
    </row>
    <row r="91" s="6" customFormat="1" ht="15" customHeight="1" spans="1:34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36</v>
      </c>
      <c r="I91" s="51">
        <v>20</v>
      </c>
      <c r="J91" s="52">
        <v>20</v>
      </c>
      <c r="K91" s="53">
        <f t="shared" si="5"/>
        <v>0</v>
      </c>
      <c r="L91" s="53"/>
      <c r="M91" s="63"/>
      <c r="N91" s="51">
        <v>33</v>
      </c>
      <c r="O91" s="53">
        <f t="shared" si="4"/>
        <v>3276.99</v>
      </c>
      <c r="P91" s="53">
        <v>3276.99</v>
      </c>
      <c r="Q91" s="63"/>
      <c r="R91" s="7"/>
      <c r="S91" s="7"/>
      <c r="T91" s="7"/>
      <c r="U91" s="7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="7" customFormat="1" ht="15" customHeight="1" spans="1:17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11</v>
      </c>
      <c r="I92" s="57">
        <v>2</v>
      </c>
      <c r="J92" s="58">
        <v>2</v>
      </c>
      <c r="K92" s="59">
        <f t="shared" si="5"/>
        <v>0</v>
      </c>
      <c r="L92" s="59"/>
      <c r="M92" s="59"/>
      <c r="N92" s="57">
        <v>4</v>
      </c>
      <c r="O92" s="59">
        <f t="shared" si="4"/>
        <v>0</v>
      </c>
      <c r="P92" s="59"/>
      <c r="Q92" s="59"/>
    </row>
    <row r="93" s="9" customFormat="1" ht="15" customHeight="1" spans="1:21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5"/>
        <v>0</v>
      </c>
      <c r="L93" s="53"/>
      <c r="M93" s="63"/>
      <c r="N93" s="51"/>
      <c r="O93" s="53">
        <f t="shared" si="4"/>
        <v>3050.28</v>
      </c>
      <c r="P93" s="63">
        <v>3050.28</v>
      </c>
      <c r="Q93" s="63"/>
      <c r="R93" s="7"/>
      <c r="S93" s="7"/>
      <c r="T93" s="7"/>
      <c r="U93" s="7"/>
    </row>
    <row r="94" s="7" customFormat="1" ht="15" customHeight="1" spans="1:17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</row>
    <row r="95" s="9" customFormat="1" ht="15" customHeight="1" spans="1:21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20</v>
      </c>
      <c r="I95" s="51">
        <v>19</v>
      </c>
      <c r="J95" s="52">
        <v>20</v>
      </c>
      <c r="K95" s="53">
        <f t="shared" si="5"/>
        <v>0</v>
      </c>
      <c r="L95" s="53"/>
      <c r="M95" s="63"/>
      <c r="N95" s="51">
        <v>15</v>
      </c>
      <c r="O95" s="53">
        <f t="shared" si="4"/>
        <v>15520.7</v>
      </c>
      <c r="P95" s="53">
        <v>15520.7</v>
      </c>
      <c r="Q95" s="63"/>
      <c r="R95" s="7"/>
      <c r="S95" s="7"/>
      <c r="T95" s="7"/>
      <c r="U95" s="7"/>
    </row>
    <row r="96" s="7" customFormat="1" ht="15" customHeight="1" spans="1:17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</row>
    <row r="97" ht="15" customHeight="1" spans="1:17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5"/>
        <v>0</v>
      </c>
      <c r="L97" s="53"/>
      <c r="M97" s="63"/>
      <c r="N97" s="51"/>
      <c r="O97" s="53">
        <f t="shared" si="4"/>
        <v>0</v>
      </c>
      <c r="P97" s="53"/>
      <c r="Q97" s="63"/>
    </row>
    <row r="98" s="7" customFormat="1" ht="15" customHeight="1" spans="1:17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</row>
    <row r="99" s="7" customFormat="1" ht="15" customHeight="1" spans="1:17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</row>
    <row r="100" ht="15" customHeight="1" spans="1:17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14</v>
      </c>
      <c r="I100" s="51">
        <v>7</v>
      </c>
      <c r="J100" s="52">
        <v>9</v>
      </c>
      <c r="K100" s="53">
        <f t="shared" si="5"/>
        <v>0</v>
      </c>
      <c r="L100" s="53"/>
      <c r="M100" s="63"/>
      <c r="N100" s="51">
        <v>3</v>
      </c>
      <c r="O100" s="53">
        <f t="shared" si="4"/>
        <v>12041.71</v>
      </c>
      <c r="P100" s="53">
        <v>12041.71</v>
      </c>
      <c r="Q100" s="63"/>
    </row>
    <row r="101" s="7" customFormat="1" ht="15" customHeight="1" spans="1:17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1</v>
      </c>
      <c r="I101" s="57">
        <v>1</v>
      </c>
      <c r="J101" s="58">
        <v>1</v>
      </c>
      <c r="K101" s="59">
        <f t="shared" si="5"/>
        <v>0</v>
      </c>
      <c r="L101" s="59"/>
      <c r="M101" s="59"/>
      <c r="N101" s="57">
        <v>1</v>
      </c>
      <c r="O101" s="59">
        <f t="shared" si="4"/>
        <v>2393.3</v>
      </c>
      <c r="P101" s="95">
        <v>2393.3</v>
      </c>
      <c r="Q101" s="59"/>
    </row>
    <row r="102" s="7" customFormat="1" ht="15" customHeight="1" spans="1:17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</row>
    <row r="103" s="9" customFormat="1" ht="15" customHeight="1" spans="1:21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5"/>
        <v>0</v>
      </c>
      <c r="L103" s="53"/>
      <c r="M103" s="63"/>
      <c r="N103" s="51"/>
      <c r="O103" s="53">
        <f t="shared" si="4"/>
        <v>0</v>
      </c>
      <c r="P103" s="53"/>
      <c r="Q103" s="63"/>
      <c r="R103" s="7"/>
      <c r="S103" s="7"/>
      <c r="T103" s="7"/>
      <c r="U103" s="7"/>
    </row>
    <row r="104" s="9" customFormat="1" ht="15.75" customHeight="1" spans="1:21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7</v>
      </c>
      <c r="I104" s="51">
        <v>4</v>
      </c>
      <c r="J104" s="52">
        <v>4</v>
      </c>
      <c r="K104" s="53">
        <f t="shared" si="5"/>
        <v>0</v>
      </c>
      <c r="L104" s="53"/>
      <c r="M104" s="63"/>
      <c r="N104" s="51">
        <v>2</v>
      </c>
      <c r="O104" s="53">
        <f t="shared" si="4"/>
        <v>1416.76</v>
      </c>
      <c r="P104" s="53">
        <v>1416.76</v>
      </c>
      <c r="Q104" s="63"/>
      <c r="R104" s="7"/>
      <c r="S104" s="7"/>
      <c r="T104" s="7"/>
      <c r="U104" s="7"/>
    </row>
    <row r="105" ht="15" customHeight="1" spans="1:17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5"/>
        <v>0</v>
      </c>
      <c r="L105" s="53"/>
      <c r="M105" s="63"/>
      <c r="N105" s="51"/>
      <c r="O105" s="53">
        <f t="shared" si="4"/>
        <v>0</v>
      </c>
      <c r="P105" s="53"/>
      <c r="Q105" s="63"/>
    </row>
    <row r="106" s="7" customFormat="1" ht="15" customHeight="1" spans="1:17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</row>
    <row r="107" ht="15" customHeight="1" spans="1:17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</row>
    <row r="108" s="7" customFormat="1" ht="15" customHeight="1" spans="1:17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</row>
    <row r="109" ht="15" customHeight="1" spans="1:17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4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</row>
    <row r="110" s="9" customFormat="1" ht="15" customHeight="1" spans="1:21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12</v>
      </c>
      <c r="I110" s="51">
        <v>4</v>
      </c>
      <c r="J110" s="52">
        <v>4</v>
      </c>
      <c r="K110" s="53">
        <f t="shared" si="5"/>
        <v>0</v>
      </c>
      <c r="L110" s="53"/>
      <c r="M110" s="63"/>
      <c r="N110" s="51">
        <v>5</v>
      </c>
      <c r="O110" s="53">
        <f t="shared" si="4"/>
        <v>13110</v>
      </c>
      <c r="P110" s="53">
        <v>13110</v>
      </c>
      <c r="Q110" s="63"/>
      <c r="R110" s="7"/>
      <c r="S110" s="7"/>
      <c r="T110" s="7"/>
      <c r="U110" s="7"/>
    </row>
    <row r="111" s="9" customFormat="1" ht="15" customHeight="1" spans="1:21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11</v>
      </c>
      <c r="I111" s="51">
        <v>2</v>
      </c>
      <c r="J111" s="52">
        <v>2</v>
      </c>
      <c r="K111" s="53">
        <f t="shared" si="5"/>
        <v>0</v>
      </c>
      <c r="L111" s="53"/>
      <c r="M111" s="63"/>
      <c r="N111" s="51">
        <v>3</v>
      </c>
      <c r="O111" s="53">
        <f t="shared" si="4"/>
        <v>6286.12</v>
      </c>
      <c r="P111" s="53">
        <v>6286.12</v>
      </c>
      <c r="Q111" s="63"/>
      <c r="R111" s="7"/>
      <c r="S111" s="7"/>
      <c r="T111" s="7"/>
      <c r="U111" s="7"/>
    </row>
    <row r="112" s="7" customFormat="1" ht="15" customHeight="1" spans="1:17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6</v>
      </c>
      <c r="I112" s="57">
        <v>1</v>
      </c>
      <c r="J112" s="58">
        <v>1</v>
      </c>
      <c r="K112" s="59">
        <f t="shared" si="5"/>
        <v>0</v>
      </c>
      <c r="L112" s="59"/>
      <c r="M112" s="59"/>
      <c r="N112" s="57">
        <v>2</v>
      </c>
      <c r="O112" s="59">
        <f t="shared" si="4"/>
        <v>0</v>
      </c>
      <c r="P112" s="204"/>
      <c r="Q112" s="59"/>
    </row>
    <row r="113" s="7" customFormat="1" ht="15" customHeight="1" spans="1:17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26</v>
      </c>
      <c r="I113" s="57">
        <v>6</v>
      </c>
      <c r="J113" s="58">
        <v>6</v>
      </c>
      <c r="K113" s="59">
        <f t="shared" si="5"/>
        <v>0</v>
      </c>
      <c r="L113" s="59"/>
      <c r="M113" s="59"/>
      <c r="N113" s="57">
        <v>9</v>
      </c>
      <c r="O113" s="59">
        <f t="shared" si="4"/>
        <v>4802.92</v>
      </c>
      <c r="P113" s="95">
        <v>4802.92</v>
      </c>
      <c r="Q113" s="59"/>
    </row>
    <row r="114" ht="15" customHeight="1" spans="1:17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4</v>
      </c>
      <c r="I114" s="51">
        <v>3</v>
      </c>
      <c r="J114" s="52">
        <v>3</v>
      </c>
      <c r="K114" s="53">
        <f t="shared" si="5"/>
        <v>0</v>
      </c>
      <c r="L114" s="53"/>
      <c r="M114" s="63"/>
      <c r="N114" s="51">
        <v>8</v>
      </c>
      <c r="O114" s="53">
        <f t="shared" si="4"/>
        <v>16666.64</v>
      </c>
      <c r="P114" s="63">
        <v>16666.64</v>
      </c>
      <c r="Q114" s="63"/>
    </row>
    <row r="115" s="7" customFormat="1" ht="12.75" customHeight="1" spans="1:17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37</v>
      </c>
      <c r="I115" s="57">
        <v>5</v>
      </c>
      <c r="J115" s="58">
        <v>5</v>
      </c>
      <c r="K115" s="59">
        <f t="shared" si="5"/>
        <v>0</v>
      </c>
      <c r="L115" s="59"/>
      <c r="M115" s="59"/>
      <c r="N115" s="57">
        <v>16</v>
      </c>
      <c r="O115" s="59">
        <f t="shared" si="4"/>
        <v>13062.8</v>
      </c>
      <c r="P115" s="59">
        <v>13062.8</v>
      </c>
      <c r="Q115" s="59"/>
    </row>
    <row r="116" s="7" customFormat="1" ht="15" customHeight="1" spans="1:17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26</v>
      </c>
      <c r="I116" s="57">
        <v>4</v>
      </c>
      <c r="J116" s="58">
        <v>4</v>
      </c>
      <c r="K116" s="59">
        <f t="shared" si="5"/>
        <v>0</v>
      </c>
      <c r="L116" s="59"/>
      <c r="M116" s="59"/>
      <c r="N116" s="57">
        <v>22</v>
      </c>
      <c r="O116" s="59">
        <f t="shared" si="4"/>
        <v>15101.5</v>
      </c>
      <c r="P116" s="95">
        <v>15101.5</v>
      </c>
      <c r="Q116" s="59"/>
    </row>
    <row r="117" s="6" customFormat="1" ht="15" customHeight="1" spans="1:34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5"/>
        <v>0</v>
      </c>
      <c r="L117" s="53"/>
      <c r="M117" s="63"/>
      <c r="N117" s="51"/>
      <c r="O117" s="53">
        <f t="shared" si="4"/>
        <v>0</v>
      </c>
      <c r="P117" s="53"/>
      <c r="Q117" s="63"/>
      <c r="R117" s="7"/>
      <c r="S117" s="7"/>
      <c r="T117" s="7"/>
      <c r="U117" s="7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="7" customFormat="1" ht="15" customHeight="1" spans="1:17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8</v>
      </c>
      <c r="I118" s="57">
        <v>1</v>
      </c>
      <c r="J118" s="58">
        <v>1</v>
      </c>
      <c r="K118" s="59">
        <f t="shared" si="5"/>
        <v>0</v>
      </c>
      <c r="L118" s="59"/>
      <c r="M118" s="59"/>
      <c r="N118" s="57">
        <v>6</v>
      </c>
      <c r="O118" s="59">
        <f t="shared" si="4"/>
        <v>18555.08</v>
      </c>
      <c r="P118" s="59">
        <v>18555.08</v>
      </c>
      <c r="Q118" s="59"/>
    </row>
    <row r="119" s="7" customFormat="1" ht="15" customHeight="1" spans="1:17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4</v>
      </c>
      <c r="I119" s="57"/>
      <c r="J119" s="58"/>
      <c r="K119" s="59">
        <f t="shared" si="5"/>
        <v>0</v>
      </c>
      <c r="L119" s="59"/>
      <c r="M119" s="59"/>
      <c r="N119" s="57">
        <v>4</v>
      </c>
      <c r="O119" s="59">
        <f t="shared" si="4"/>
        <v>4802.5</v>
      </c>
      <c r="P119" s="59">
        <v>4802.5</v>
      </c>
      <c r="Q119" s="59"/>
    </row>
    <row r="120" ht="15" customHeight="1" spans="1:17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16</v>
      </c>
      <c r="I120" s="51">
        <v>9</v>
      </c>
      <c r="J120" s="52">
        <v>9</v>
      </c>
      <c r="K120" s="53">
        <f t="shared" si="5"/>
        <v>0</v>
      </c>
      <c r="L120" s="53"/>
      <c r="M120" s="63"/>
      <c r="N120" s="51">
        <v>4</v>
      </c>
      <c r="O120" s="53">
        <f t="shared" si="4"/>
        <v>12678.68</v>
      </c>
      <c r="P120" s="53">
        <v>12678.68</v>
      </c>
      <c r="Q120" s="63"/>
    </row>
    <row r="121" s="7" customFormat="1" ht="15" customHeight="1" spans="1:17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5</v>
      </c>
      <c r="J121" s="58">
        <v>5</v>
      </c>
      <c r="K121" s="59">
        <f t="shared" si="5"/>
        <v>0</v>
      </c>
      <c r="L121" s="59"/>
      <c r="M121" s="59"/>
      <c r="N121" s="57">
        <v>7</v>
      </c>
      <c r="O121" s="59">
        <f t="shared" si="4"/>
        <v>0</v>
      </c>
      <c r="P121" s="59"/>
      <c r="Q121" s="59"/>
    </row>
    <row r="122" s="7" customFormat="1" ht="15" customHeight="1" spans="1:17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8</v>
      </c>
      <c r="I122" s="57"/>
      <c r="J122" s="58"/>
      <c r="K122" s="59">
        <f t="shared" si="5"/>
        <v>0</v>
      </c>
      <c r="L122" s="59"/>
      <c r="M122" s="59"/>
      <c r="N122" s="57">
        <v>4</v>
      </c>
      <c r="O122" s="59">
        <f t="shared" si="4"/>
        <v>576.3</v>
      </c>
      <c r="P122" s="59">
        <v>576.3</v>
      </c>
      <c r="Q122" s="59"/>
    </row>
    <row r="123" ht="30.75" customHeight="1" spans="1:17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9</v>
      </c>
      <c r="I123" s="51">
        <v>7</v>
      </c>
      <c r="J123" s="52">
        <v>7</v>
      </c>
      <c r="K123" s="53">
        <f t="shared" si="5"/>
        <v>0</v>
      </c>
      <c r="L123" s="53"/>
      <c r="M123" s="63"/>
      <c r="N123" s="51">
        <v>9</v>
      </c>
      <c r="O123" s="53">
        <f t="shared" si="4"/>
        <v>12171.35</v>
      </c>
      <c r="P123" s="53">
        <v>12171.35</v>
      </c>
      <c r="Q123" s="63"/>
    </row>
    <row r="124" s="7" customFormat="1" ht="15" customHeight="1" spans="1:17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5"/>
        <v>0</v>
      </c>
      <c r="L124" s="59"/>
      <c r="M124" s="59"/>
      <c r="N124" s="57"/>
      <c r="O124" s="59">
        <f t="shared" si="4"/>
        <v>0</v>
      </c>
      <c r="P124" s="59"/>
      <c r="Q124" s="59"/>
    </row>
    <row r="125" s="7" customFormat="1" ht="15" customHeight="1" spans="1:17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</row>
    <row r="126" ht="15" customHeight="1" spans="1:17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5"/>
        <v>0</v>
      </c>
      <c r="L126" s="53"/>
      <c r="M126" s="63"/>
      <c r="N126" s="51"/>
      <c r="O126" s="53">
        <f t="shared" si="4"/>
        <v>0</v>
      </c>
      <c r="P126" s="53"/>
      <c r="Q126" s="63"/>
    </row>
    <row r="127" ht="15" customHeight="1" spans="1:17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5</v>
      </c>
      <c r="I127" s="51">
        <v>3</v>
      </c>
      <c r="J127" s="52">
        <v>3</v>
      </c>
      <c r="K127" s="53">
        <f t="shared" si="5"/>
        <v>0</v>
      </c>
      <c r="L127" s="53"/>
      <c r="M127" s="63"/>
      <c r="N127" s="51">
        <v>8</v>
      </c>
      <c r="O127" s="53">
        <f t="shared" si="4"/>
        <v>23420.91</v>
      </c>
      <c r="P127" s="53">
        <v>23420.91</v>
      </c>
      <c r="Q127" s="63"/>
    </row>
    <row r="128" s="7" customFormat="1" ht="15" customHeight="1" spans="1:17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</row>
    <row r="129" s="9" customFormat="1" ht="15" customHeight="1" spans="1:21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25</v>
      </c>
      <c r="I129" s="51">
        <v>15</v>
      </c>
      <c r="J129" s="52">
        <v>15</v>
      </c>
      <c r="K129" s="53">
        <f t="shared" si="5"/>
        <v>0</v>
      </c>
      <c r="L129" s="53"/>
      <c r="M129" s="63"/>
      <c r="N129" s="51">
        <v>5</v>
      </c>
      <c r="O129" s="53">
        <f t="shared" si="4"/>
        <v>2732.04</v>
      </c>
      <c r="P129" s="63">
        <v>2732.04</v>
      </c>
      <c r="Q129" s="63"/>
      <c r="R129" s="7"/>
      <c r="S129" s="7"/>
      <c r="T129" s="7"/>
      <c r="U129" s="7"/>
    </row>
    <row r="130" s="7" customFormat="1" ht="15" customHeight="1" spans="1:17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</row>
    <row r="131" s="7" customFormat="1" ht="15" customHeight="1" spans="1:17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8</v>
      </c>
      <c r="I131" s="57"/>
      <c r="J131" s="58"/>
      <c r="K131" s="59">
        <f t="shared" si="5"/>
        <v>0</v>
      </c>
      <c r="L131" s="59"/>
      <c r="M131" s="59"/>
      <c r="N131" s="57">
        <v>1</v>
      </c>
      <c r="O131" s="59">
        <f t="shared" si="4"/>
        <v>6075.3</v>
      </c>
      <c r="P131" s="59">
        <v>6075.3</v>
      </c>
      <c r="Q131" s="59"/>
    </row>
    <row r="132" s="9" customFormat="1" ht="15" customHeight="1" spans="1:21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5"/>
        <v>0</v>
      </c>
      <c r="L132" s="53"/>
      <c r="M132" s="63"/>
      <c r="N132" s="51"/>
      <c r="O132" s="53">
        <f t="shared" si="4"/>
        <v>0</v>
      </c>
      <c r="P132" s="53"/>
      <c r="Q132" s="63"/>
      <c r="R132" s="7"/>
      <c r="S132" s="7"/>
      <c r="T132" s="7"/>
      <c r="U132" s="7"/>
    </row>
    <row r="133" ht="15" customHeight="1" spans="1:17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7</v>
      </c>
      <c r="I133" s="51">
        <v>4</v>
      </c>
      <c r="J133" s="52">
        <v>4</v>
      </c>
      <c r="K133" s="53">
        <f t="shared" si="5"/>
        <v>0</v>
      </c>
      <c r="L133" s="53"/>
      <c r="M133" s="63"/>
      <c r="N133" s="51">
        <v>5</v>
      </c>
      <c r="O133" s="53">
        <f t="shared" si="4"/>
        <v>4906.08</v>
      </c>
      <c r="P133" s="53">
        <v>4906.08</v>
      </c>
      <c r="Q133" s="63"/>
    </row>
    <row r="134" s="7" customFormat="1" ht="15" customHeight="1" spans="1:17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5"/>
        <v>0</v>
      </c>
      <c r="L134" s="59"/>
      <c r="M134" s="59"/>
      <c r="N134" s="57"/>
      <c r="O134" s="59">
        <f t="shared" si="4"/>
        <v>0</v>
      </c>
      <c r="P134" s="59"/>
      <c r="Q134" s="59"/>
    </row>
    <row r="135" s="9" customFormat="1" ht="15" customHeight="1" spans="1:21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11</v>
      </c>
      <c r="I135" s="51">
        <v>6</v>
      </c>
      <c r="J135" s="52">
        <v>6</v>
      </c>
      <c r="K135" s="53">
        <f t="shared" si="5"/>
        <v>0</v>
      </c>
      <c r="L135" s="53"/>
      <c r="M135" s="63"/>
      <c r="N135" s="51">
        <v>7</v>
      </c>
      <c r="O135" s="53">
        <f t="shared" si="4"/>
        <v>9268.11</v>
      </c>
      <c r="P135" s="53">
        <v>9268.11</v>
      </c>
      <c r="Q135" s="63"/>
      <c r="R135" s="7"/>
      <c r="S135" s="7"/>
      <c r="T135" s="7"/>
      <c r="U135" s="7"/>
    </row>
    <row r="136" s="7" customFormat="1" ht="15" customHeight="1" spans="1:17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5"/>
        <v>0</v>
      </c>
      <c r="L136" s="59"/>
      <c r="M136" s="59"/>
      <c r="N136" s="57"/>
      <c r="O136" s="59">
        <f t="shared" si="4"/>
        <v>0</v>
      </c>
      <c r="P136" s="59"/>
      <c r="Q136" s="59"/>
    </row>
    <row r="137" ht="14.45" customHeight="1" spans="1:17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25</v>
      </c>
      <c r="I137" s="51">
        <v>9</v>
      </c>
      <c r="J137" s="52">
        <v>9</v>
      </c>
      <c r="K137" s="53">
        <f t="shared" si="5"/>
        <v>0</v>
      </c>
      <c r="L137" s="53"/>
      <c r="M137" s="63"/>
      <c r="N137" s="51">
        <v>8</v>
      </c>
      <c r="O137" s="53">
        <f t="shared" si="4"/>
        <v>10476.58</v>
      </c>
      <c r="P137" s="53">
        <v>10476.58</v>
      </c>
      <c r="Q137" s="63"/>
    </row>
    <row r="138" s="7" customFormat="1" ht="14.45" customHeight="1" spans="1:17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</row>
    <row r="139" s="9" customFormat="1" ht="15" customHeight="1" spans="1:21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10</v>
      </c>
      <c r="I139" s="51">
        <v>6</v>
      </c>
      <c r="J139" s="52">
        <v>6</v>
      </c>
      <c r="K139" s="53">
        <f t="shared" si="5"/>
        <v>0</v>
      </c>
      <c r="L139" s="53"/>
      <c r="M139" s="63"/>
      <c r="N139" s="51">
        <v>8</v>
      </c>
      <c r="O139" s="53">
        <f t="shared" si="4"/>
        <v>7401.22</v>
      </c>
      <c r="P139" s="53">
        <v>7401.22</v>
      </c>
      <c r="Q139" s="63"/>
      <c r="R139" s="7"/>
      <c r="S139" s="7"/>
      <c r="T139" s="7"/>
      <c r="U139" s="7"/>
    </row>
    <row r="140" s="7" customFormat="1" ht="15" customHeight="1" spans="1:17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5</v>
      </c>
      <c r="I140" s="57"/>
      <c r="J140" s="58"/>
      <c r="K140" s="59">
        <f t="shared" si="5"/>
        <v>0</v>
      </c>
      <c r="L140" s="59"/>
      <c r="M140" s="59"/>
      <c r="N140" s="57">
        <v>1</v>
      </c>
      <c r="O140" s="59">
        <f t="shared" si="4"/>
        <v>0</v>
      </c>
      <c r="P140" s="59"/>
      <c r="Q140" s="59"/>
    </row>
    <row r="141" ht="15" customHeight="1" spans="1:17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20</v>
      </c>
      <c r="I141" s="51">
        <v>12</v>
      </c>
      <c r="J141" s="52">
        <v>13</v>
      </c>
      <c r="K141" s="53">
        <f t="shared" si="5"/>
        <v>0</v>
      </c>
      <c r="L141" s="53"/>
      <c r="M141" s="63"/>
      <c r="N141" s="51">
        <v>15</v>
      </c>
      <c r="O141" s="53">
        <f t="shared" ref="O141:O191" si="6">P141+Q141</f>
        <v>14509.96</v>
      </c>
      <c r="P141" s="53">
        <v>14509.96</v>
      </c>
      <c r="Q141" s="63"/>
    </row>
    <row r="142" s="7" customFormat="1" ht="15" customHeight="1" spans="1:17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9</v>
      </c>
      <c r="I142" s="57"/>
      <c r="J142" s="58"/>
      <c r="K142" s="59">
        <f t="shared" si="5"/>
        <v>0</v>
      </c>
      <c r="L142" s="59"/>
      <c r="M142" s="59"/>
      <c r="N142" s="57">
        <v>15</v>
      </c>
      <c r="O142" s="59">
        <f t="shared" si="6"/>
        <v>9537.48</v>
      </c>
      <c r="P142" s="59">
        <v>9537.48</v>
      </c>
      <c r="Q142" s="141"/>
    </row>
    <row r="143" ht="15" customHeight="1" spans="1:17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16</v>
      </c>
      <c r="I143" s="51">
        <v>8</v>
      </c>
      <c r="J143" s="52">
        <v>10</v>
      </c>
      <c r="K143" s="53">
        <f t="shared" si="5"/>
        <v>0</v>
      </c>
      <c r="L143" s="53"/>
      <c r="M143" s="63"/>
      <c r="N143" s="51">
        <v>28</v>
      </c>
      <c r="O143" s="53">
        <f t="shared" si="6"/>
        <v>51386.61</v>
      </c>
      <c r="P143" s="63">
        <v>51386.61</v>
      </c>
      <c r="Q143" s="63"/>
    </row>
    <row r="144" s="7" customFormat="1" ht="15" customHeight="1" spans="1:17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15</v>
      </c>
      <c r="I144" s="57"/>
      <c r="J144" s="58"/>
      <c r="K144" s="59">
        <f t="shared" si="5"/>
        <v>0</v>
      </c>
      <c r="L144" s="59"/>
      <c r="M144" s="59"/>
      <c r="N144" s="57">
        <v>6</v>
      </c>
      <c r="O144" s="59">
        <f t="shared" si="6"/>
        <v>0</v>
      </c>
      <c r="P144" s="59"/>
      <c r="Q144" s="59"/>
    </row>
    <row r="145" ht="28.9" customHeight="1" spans="1:17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5"/>
        <v>0</v>
      </c>
      <c r="L145" s="53"/>
      <c r="M145" s="53"/>
      <c r="N145" s="51"/>
      <c r="O145" s="53">
        <f t="shared" si="6"/>
        <v>0</v>
      </c>
      <c r="P145" s="53"/>
      <c r="Q145" s="63"/>
    </row>
    <row r="146" s="7" customFormat="1" ht="29.25" customHeight="1" spans="1:17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14</v>
      </c>
      <c r="I146" s="57">
        <v>1</v>
      </c>
      <c r="J146" s="64">
        <v>1</v>
      </c>
      <c r="K146" s="59">
        <f t="shared" si="5"/>
        <v>0</v>
      </c>
      <c r="L146" s="59"/>
      <c r="M146" s="59"/>
      <c r="N146" s="57">
        <v>10</v>
      </c>
      <c r="O146" s="59">
        <f t="shared" si="6"/>
        <v>4034.1</v>
      </c>
      <c r="P146" s="59">
        <v>4034.1</v>
      </c>
      <c r="Q146" s="59"/>
    </row>
    <row r="147" ht="26.25" customHeight="1" spans="1:17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10</v>
      </c>
      <c r="I147" s="51"/>
      <c r="J147" s="52"/>
      <c r="K147" s="53">
        <f t="shared" ref="K147:K191" si="7">L147+M147</f>
        <v>0</v>
      </c>
      <c r="L147" s="53"/>
      <c r="M147" s="63"/>
      <c r="N147" s="51">
        <v>9</v>
      </c>
      <c r="O147" s="53">
        <f t="shared" si="6"/>
        <v>14488.05</v>
      </c>
      <c r="P147" s="53">
        <v>14488.05</v>
      </c>
      <c r="Q147" s="63"/>
    </row>
    <row r="148" s="7" customFormat="1" ht="15" customHeight="1" spans="1:17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3</v>
      </c>
      <c r="I148" s="57"/>
      <c r="J148" s="58"/>
      <c r="K148" s="59">
        <f t="shared" si="7"/>
        <v>0</v>
      </c>
      <c r="L148" s="59"/>
      <c r="M148" s="59"/>
      <c r="N148" s="57">
        <v>6</v>
      </c>
      <c r="O148" s="59">
        <f t="shared" si="6"/>
        <v>3320.76</v>
      </c>
      <c r="P148" s="113">
        <v>3320.76</v>
      </c>
      <c r="Q148" s="59"/>
    </row>
    <row r="149" ht="15" customHeight="1" spans="1:17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3</v>
      </c>
      <c r="I149" s="51"/>
      <c r="J149" s="52"/>
      <c r="K149" s="53">
        <f t="shared" si="7"/>
        <v>0</v>
      </c>
      <c r="L149" s="53"/>
      <c r="M149" s="63"/>
      <c r="N149" s="51">
        <v>6</v>
      </c>
      <c r="O149" s="53">
        <f t="shared" si="6"/>
        <v>6895.46</v>
      </c>
      <c r="P149" s="53">
        <v>6895.46</v>
      </c>
      <c r="Q149" s="63"/>
    </row>
    <row r="150" s="9" customFormat="1" ht="15" customHeight="1" spans="1:21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10</v>
      </c>
      <c r="I150" s="51">
        <v>1</v>
      </c>
      <c r="J150" s="52">
        <v>1</v>
      </c>
      <c r="K150" s="53">
        <f t="shared" si="7"/>
        <v>0</v>
      </c>
      <c r="L150" s="53"/>
      <c r="M150" s="63"/>
      <c r="N150" s="51">
        <v>5</v>
      </c>
      <c r="O150" s="53">
        <f t="shared" si="6"/>
        <v>4094.75</v>
      </c>
      <c r="P150" s="53">
        <v>4094.75</v>
      </c>
      <c r="Q150" s="63"/>
      <c r="R150" s="7"/>
      <c r="S150" s="7"/>
      <c r="T150" s="7"/>
      <c r="U150" s="7"/>
    </row>
    <row r="151" s="7" customFormat="1" ht="15" customHeight="1" spans="1:17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5</v>
      </c>
      <c r="I151" s="57"/>
      <c r="J151" s="58"/>
      <c r="K151" s="59">
        <f t="shared" si="7"/>
        <v>0</v>
      </c>
      <c r="L151" s="59"/>
      <c r="M151" s="59"/>
      <c r="N151" s="57"/>
      <c r="O151" s="59">
        <f t="shared" si="6"/>
        <v>2290.6</v>
      </c>
      <c r="P151" s="59">
        <v>2290.6</v>
      </c>
      <c r="Q151" s="59"/>
    </row>
    <row r="152" ht="15" customHeight="1" spans="1:17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7"/>
        <v>0</v>
      </c>
      <c r="L152" s="53"/>
      <c r="M152" s="63"/>
      <c r="N152" s="51"/>
      <c r="O152" s="53">
        <f t="shared" si="6"/>
        <v>0</v>
      </c>
      <c r="P152" s="53"/>
      <c r="Q152" s="63"/>
    </row>
    <row r="153" s="7" customFormat="1" ht="15.75" customHeight="1" spans="1:17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7"/>
        <v>0</v>
      </c>
      <c r="L153" s="59"/>
      <c r="M153" s="59"/>
      <c r="N153" s="57"/>
      <c r="O153" s="59">
        <f t="shared" si="6"/>
        <v>0</v>
      </c>
      <c r="P153" s="59"/>
      <c r="Q153" s="59"/>
    </row>
    <row r="154" s="7" customFormat="1" ht="15" customHeight="1" spans="1:17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4</v>
      </c>
      <c r="I154" s="57"/>
      <c r="J154" s="58"/>
      <c r="K154" s="59">
        <f t="shared" si="7"/>
        <v>0</v>
      </c>
      <c r="L154" s="59"/>
      <c r="M154" s="59"/>
      <c r="N154" s="57">
        <v>3</v>
      </c>
      <c r="O154" s="59">
        <f t="shared" si="6"/>
        <v>4610.4</v>
      </c>
      <c r="P154" s="59">
        <v>4610.4</v>
      </c>
      <c r="Q154" s="59"/>
    </row>
    <row r="155" ht="15" customHeight="1" spans="1:17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9</v>
      </c>
      <c r="I155" s="51">
        <v>7</v>
      </c>
      <c r="J155" s="52">
        <v>7</v>
      </c>
      <c r="K155" s="53">
        <f t="shared" si="7"/>
        <v>0</v>
      </c>
      <c r="L155" s="53"/>
      <c r="M155" s="63"/>
      <c r="N155" s="51">
        <v>2</v>
      </c>
      <c r="O155" s="53">
        <f t="shared" si="6"/>
        <v>0</v>
      </c>
      <c r="P155" s="53"/>
      <c r="Q155" s="63"/>
    </row>
    <row r="156" s="7" customFormat="1" ht="15" customHeight="1" spans="1:17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</row>
    <row r="157" s="7" customFormat="1" ht="15" customHeight="1" spans="1:17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15</v>
      </c>
      <c r="I157" s="57">
        <v>2</v>
      </c>
      <c r="J157" s="58">
        <v>2</v>
      </c>
      <c r="K157" s="59">
        <f t="shared" si="7"/>
        <v>0</v>
      </c>
      <c r="L157" s="59"/>
      <c r="M157" s="59"/>
      <c r="N157" s="57">
        <v>6</v>
      </c>
      <c r="O157" s="59">
        <f t="shared" si="6"/>
        <v>4610.4</v>
      </c>
      <c r="P157" s="59">
        <v>4610.4</v>
      </c>
      <c r="Q157" s="59"/>
    </row>
    <row r="158" ht="15" customHeight="1" spans="1:17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17</v>
      </c>
      <c r="I158" s="51">
        <v>12</v>
      </c>
      <c r="J158" s="52">
        <v>15</v>
      </c>
      <c r="K158" s="53">
        <f t="shared" si="7"/>
        <v>0</v>
      </c>
      <c r="L158" s="53"/>
      <c r="M158" s="63"/>
      <c r="N158" s="51">
        <v>17</v>
      </c>
      <c r="O158" s="53">
        <f t="shared" si="6"/>
        <v>0</v>
      </c>
      <c r="P158" s="53"/>
      <c r="Q158" s="63"/>
    </row>
    <row r="159" s="7" customFormat="1" ht="29.25" customHeight="1" spans="1:17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7"/>
        <v>0</v>
      </c>
      <c r="L159" s="59"/>
      <c r="M159" s="59"/>
      <c r="N159" s="57">
        <v>4</v>
      </c>
      <c r="O159" s="59">
        <f t="shared" si="6"/>
        <v>0</v>
      </c>
      <c r="P159" s="59"/>
      <c r="Q159" s="59"/>
    </row>
    <row r="160" s="7" customFormat="1" ht="15" customHeight="1" spans="1:17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</row>
    <row r="161" ht="15" customHeight="1" spans="1:17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14</v>
      </c>
      <c r="I161" s="51">
        <v>12</v>
      </c>
      <c r="J161" s="52">
        <v>12</v>
      </c>
      <c r="K161" s="53">
        <f t="shared" si="7"/>
        <v>0</v>
      </c>
      <c r="L161" s="53"/>
      <c r="M161" s="63"/>
      <c r="N161" s="51">
        <v>4</v>
      </c>
      <c r="O161" s="53">
        <f t="shared" si="6"/>
        <v>0</v>
      </c>
      <c r="P161" s="53"/>
      <c r="Q161" s="63"/>
    </row>
    <row r="162" ht="15" customHeight="1" spans="1:17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</row>
    <row r="163" ht="15" customHeight="1" spans="1:17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10</v>
      </c>
      <c r="I163" s="57"/>
      <c r="J163" s="58"/>
      <c r="K163" s="59">
        <f t="shared" si="7"/>
        <v>0</v>
      </c>
      <c r="L163" s="59"/>
      <c r="M163" s="59"/>
      <c r="N163" s="57">
        <v>6</v>
      </c>
      <c r="O163" s="59">
        <f t="shared" si="6"/>
        <v>0</v>
      </c>
      <c r="P163" s="59"/>
      <c r="Q163" s="59"/>
    </row>
    <row r="164" ht="15" customHeight="1" spans="1:17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3</v>
      </c>
      <c r="I164" s="57"/>
      <c r="J164" s="58"/>
      <c r="K164" s="59">
        <f t="shared" si="7"/>
        <v>0</v>
      </c>
      <c r="L164" s="59"/>
      <c r="M164" s="59"/>
      <c r="N164" s="57">
        <v>6</v>
      </c>
      <c r="O164" s="59">
        <f t="shared" si="6"/>
        <v>0</v>
      </c>
      <c r="P164" s="59"/>
      <c r="Q164" s="59"/>
    </row>
    <row r="165" ht="15" customHeight="1" spans="1:17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7"/>
        <v>0</v>
      </c>
      <c r="L165" s="53"/>
      <c r="M165" s="63"/>
      <c r="N165" s="51"/>
      <c r="O165" s="53">
        <f t="shared" si="6"/>
        <v>0</v>
      </c>
      <c r="P165" s="53"/>
      <c r="Q165" s="63"/>
    </row>
    <row r="166" ht="15" customHeight="1" spans="1:17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11</v>
      </c>
      <c r="I166" s="51">
        <v>6</v>
      </c>
      <c r="J166" s="52">
        <v>6</v>
      </c>
      <c r="K166" s="53">
        <f t="shared" si="7"/>
        <v>0</v>
      </c>
      <c r="L166" s="53"/>
      <c r="M166" s="63"/>
      <c r="N166" s="51">
        <v>3</v>
      </c>
      <c r="O166" s="53">
        <f t="shared" si="6"/>
        <v>7341.23</v>
      </c>
      <c r="P166" s="53">
        <v>7341.23</v>
      </c>
      <c r="Q166" s="63"/>
    </row>
    <row r="167" ht="15" customHeight="1" spans="1:17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>
        <v>2</v>
      </c>
      <c r="O167" s="53">
        <f t="shared" si="6"/>
        <v>0</v>
      </c>
      <c r="P167" s="53"/>
      <c r="Q167" s="63"/>
    </row>
    <row r="168" ht="24.6" customHeight="1" spans="1:17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6</v>
      </c>
      <c r="O168" s="53">
        <f t="shared" si="6"/>
        <v>0</v>
      </c>
      <c r="P168" s="53"/>
      <c r="Q168" s="63"/>
    </row>
    <row r="169" ht="29.25" customHeight="1" spans="1:17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7"/>
        <v>0</v>
      </c>
      <c r="L169" s="59"/>
      <c r="M169" s="59"/>
      <c r="N169" s="57"/>
      <c r="O169" s="59">
        <f t="shared" si="6"/>
        <v>0</v>
      </c>
      <c r="P169" s="59"/>
      <c r="Q169" s="59"/>
    </row>
    <row r="170" ht="26.25" customHeight="1" spans="1:17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7"/>
        <v>0</v>
      </c>
      <c r="L170" s="114"/>
      <c r="M170" s="74"/>
      <c r="N170" s="51"/>
      <c r="O170" s="53">
        <f t="shared" si="6"/>
        <v>0</v>
      </c>
      <c r="P170" s="114"/>
      <c r="Q170" s="74"/>
    </row>
    <row r="171" ht="15.75" customHeight="1" spans="1:17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/>
      <c r="O171" s="53">
        <f t="shared" si="6"/>
        <v>0</v>
      </c>
      <c r="P171" s="53"/>
      <c r="Q171" s="63"/>
    </row>
    <row r="172" ht="15" customHeight="1" spans="1:17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</row>
    <row r="173" ht="15" customHeight="1" spans="1:17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</row>
    <row r="174" ht="15" customHeight="1" spans="1:17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2</v>
      </c>
      <c r="J174" s="52">
        <v>2</v>
      </c>
      <c r="K174" s="53">
        <f t="shared" si="7"/>
        <v>0</v>
      </c>
      <c r="L174" s="53"/>
      <c r="M174" s="63"/>
      <c r="N174" s="51">
        <v>7</v>
      </c>
      <c r="O174" s="53">
        <f t="shared" si="6"/>
        <v>8618.65</v>
      </c>
      <c r="P174" s="63">
        <v>8618.65</v>
      </c>
      <c r="Q174" s="63"/>
    </row>
    <row r="175" ht="15" customHeight="1" spans="1:17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7"/>
        <v>0</v>
      </c>
      <c r="L175" s="59"/>
      <c r="M175" s="59"/>
      <c r="N175" s="57">
        <v>9</v>
      </c>
      <c r="O175" s="59">
        <f t="shared" si="6"/>
        <v>2305.2</v>
      </c>
      <c r="P175" s="59">
        <v>2305.2</v>
      </c>
      <c r="Q175" s="59"/>
    </row>
    <row r="176" ht="15" customHeight="1" spans="1:17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2</v>
      </c>
      <c r="I176" s="57"/>
      <c r="J176" s="58"/>
      <c r="K176" s="59">
        <f t="shared" si="7"/>
        <v>0</v>
      </c>
      <c r="L176" s="59"/>
      <c r="M176" s="59"/>
      <c r="N176" s="57">
        <v>5</v>
      </c>
      <c r="O176" s="59">
        <f t="shared" si="6"/>
        <v>0</v>
      </c>
      <c r="P176" s="59"/>
      <c r="Q176" s="59"/>
    </row>
    <row r="177" ht="15" customHeight="1" spans="1:17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10</v>
      </c>
      <c r="I177" s="51">
        <v>4</v>
      </c>
      <c r="J177" s="52">
        <v>4</v>
      </c>
      <c r="K177" s="53">
        <f t="shared" si="7"/>
        <v>0</v>
      </c>
      <c r="L177" s="53"/>
      <c r="M177" s="63"/>
      <c r="N177" s="51">
        <v>4</v>
      </c>
      <c r="O177" s="53">
        <f t="shared" si="6"/>
        <v>896.8</v>
      </c>
      <c r="P177" s="63">
        <v>896.8</v>
      </c>
      <c r="Q177" s="63"/>
    </row>
    <row r="178" s="7" customFormat="1" ht="15" customHeight="1" spans="1:17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7"/>
        <v>0</v>
      </c>
      <c r="L178" s="59"/>
      <c r="M178" s="59"/>
      <c r="N178" s="57"/>
      <c r="O178" s="59">
        <f t="shared" si="6"/>
        <v>0</v>
      </c>
      <c r="P178" s="59"/>
      <c r="Q178" s="59"/>
    </row>
    <row r="179" s="7" customFormat="1" ht="15" customHeight="1" spans="1:17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14</v>
      </c>
      <c r="I179" s="57">
        <v>1</v>
      </c>
      <c r="J179" s="58">
        <v>1</v>
      </c>
      <c r="K179" s="59">
        <f t="shared" si="7"/>
        <v>0</v>
      </c>
      <c r="L179" s="59"/>
      <c r="M179" s="59"/>
      <c r="N179" s="57">
        <v>5</v>
      </c>
      <c r="O179" s="59">
        <f t="shared" si="6"/>
        <v>17841.5</v>
      </c>
      <c r="P179" s="59">
        <v>17841.5</v>
      </c>
      <c r="Q179" s="59"/>
    </row>
    <row r="180" s="7" customFormat="1" ht="15" customHeight="1" spans="1:17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>
        <v>1</v>
      </c>
      <c r="J180" s="58">
        <v>1</v>
      </c>
      <c r="K180" s="59">
        <f t="shared" si="7"/>
        <v>0</v>
      </c>
      <c r="L180" s="59"/>
      <c r="M180" s="59"/>
      <c r="N180" s="57">
        <v>4</v>
      </c>
      <c r="O180" s="59">
        <f t="shared" si="6"/>
        <v>0</v>
      </c>
      <c r="P180" s="59"/>
      <c r="Q180" s="59"/>
    </row>
    <row r="181" s="7" customFormat="1" ht="15" customHeight="1" spans="1:17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9</v>
      </c>
      <c r="I181" s="57">
        <v>1</v>
      </c>
      <c r="J181" s="58">
        <v>1</v>
      </c>
      <c r="K181" s="59">
        <f t="shared" si="7"/>
        <v>0</v>
      </c>
      <c r="L181" s="59"/>
      <c r="M181" s="59"/>
      <c r="N181" s="57">
        <v>3</v>
      </c>
      <c r="O181" s="59">
        <f t="shared" si="6"/>
        <v>3265.7</v>
      </c>
      <c r="P181" s="59">
        <v>3265.7</v>
      </c>
      <c r="Q181" s="59"/>
    </row>
    <row r="182" ht="24.75" customHeight="1" spans="1:17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7"/>
        <v>0</v>
      </c>
      <c r="L182" s="53"/>
      <c r="M182" s="63"/>
      <c r="N182" s="51">
        <v>3</v>
      </c>
      <c r="O182" s="53">
        <f t="shared" si="6"/>
        <v>3274.03</v>
      </c>
      <c r="P182" s="53">
        <v>3274.03</v>
      </c>
      <c r="Q182" s="63"/>
    </row>
    <row r="183" ht="24.75" customHeight="1" spans="1:17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8</v>
      </c>
      <c r="I183" s="51">
        <v>5</v>
      </c>
      <c r="J183" s="52">
        <v>6</v>
      </c>
      <c r="K183" s="53">
        <f t="shared" si="7"/>
        <v>0</v>
      </c>
      <c r="L183" s="53"/>
      <c r="M183" s="63"/>
      <c r="N183" s="51">
        <v>1</v>
      </c>
      <c r="O183" s="53">
        <f t="shared" si="6"/>
        <v>0</v>
      </c>
      <c r="P183" s="53"/>
      <c r="Q183" s="63"/>
    </row>
    <row r="184" s="7" customFormat="1" ht="24.75" customHeight="1" spans="1:17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7"/>
        <v>0</v>
      </c>
      <c r="L184" s="59"/>
      <c r="M184" s="59"/>
      <c r="N184" s="57"/>
      <c r="O184" s="59">
        <f t="shared" si="6"/>
        <v>0</v>
      </c>
      <c r="P184" s="59"/>
      <c r="Q184" s="59"/>
    </row>
    <row r="185" s="9" customFormat="1" ht="38.45" customHeight="1" spans="1:21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/>
      <c r="O185" s="53">
        <f t="shared" si="6"/>
        <v>0</v>
      </c>
      <c r="P185" s="53"/>
      <c r="Q185" s="63"/>
      <c r="R185" s="7"/>
      <c r="S185" s="7"/>
      <c r="T185" s="7"/>
      <c r="U185" s="7"/>
    </row>
    <row r="186" s="9" customFormat="1" ht="38.45" customHeight="1" spans="1:21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7"/>
        <v>0</v>
      </c>
      <c r="L186" s="53"/>
      <c r="M186" s="63"/>
      <c r="N186" s="51">
        <v>1</v>
      </c>
      <c r="O186" s="53">
        <f t="shared" si="6"/>
        <v>0</v>
      </c>
      <c r="P186" s="53"/>
      <c r="Q186" s="63"/>
      <c r="R186" s="7"/>
      <c r="S186" s="7"/>
      <c r="T186" s="7"/>
      <c r="U186" s="7"/>
    </row>
    <row r="187" s="7" customFormat="1" ht="15.75" customHeight="1" spans="1:17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9</v>
      </c>
      <c r="I187" s="57"/>
      <c r="J187" s="58"/>
      <c r="K187" s="59">
        <f t="shared" si="7"/>
        <v>0</v>
      </c>
      <c r="L187" s="59"/>
      <c r="M187" s="59"/>
      <c r="N187" s="57">
        <v>3</v>
      </c>
      <c r="O187" s="59">
        <f t="shared" si="6"/>
        <v>2197.15</v>
      </c>
      <c r="P187" s="59">
        <v>2197.15</v>
      </c>
      <c r="Q187" s="59"/>
    </row>
    <row r="188" s="7" customFormat="1" ht="15.75" customHeight="1" spans="1:17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3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</row>
    <row r="189" ht="16.5" customHeight="1" spans="1:17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15</v>
      </c>
      <c r="I189" s="51">
        <v>13</v>
      </c>
      <c r="J189" s="52">
        <v>13</v>
      </c>
      <c r="K189" s="53">
        <f t="shared" si="7"/>
        <v>0</v>
      </c>
      <c r="L189" s="53"/>
      <c r="M189" s="63"/>
      <c r="N189" s="51">
        <v>5</v>
      </c>
      <c r="O189" s="53">
        <f t="shared" si="6"/>
        <v>5204.76</v>
      </c>
      <c r="P189" s="53">
        <v>5204.76</v>
      </c>
      <c r="Q189" s="63"/>
    </row>
    <row r="190" s="7" customFormat="1" ht="16.5" customHeight="1" spans="1:17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12</v>
      </c>
      <c r="I190" s="57">
        <v>2</v>
      </c>
      <c r="J190" s="58">
        <v>2</v>
      </c>
      <c r="K190" s="59">
        <f t="shared" si="7"/>
        <v>0</v>
      </c>
      <c r="L190" s="59"/>
      <c r="M190" s="59"/>
      <c r="N190" s="57">
        <v>7</v>
      </c>
      <c r="O190" s="59">
        <f t="shared" si="6"/>
        <v>3649.9</v>
      </c>
      <c r="P190" s="59">
        <v>3649.9</v>
      </c>
      <c r="Q190" s="59"/>
    </row>
    <row r="191" s="9" customFormat="1" ht="16.5" customHeight="1" spans="1:21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27</v>
      </c>
      <c r="I191" s="51">
        <v>19</v>
      </c>
      <c r="J191" s="52">
        <v>19</v>
      </c>
      <c r="K191" s="53">
        <f t="shared" si="7"/>
        <v>0</v>
      </c>
      <c r="L191" s="53"/>
      <c r="M191" s="63"/>
      <c r="N191" s="51">
        <v>15</v>
      </c>
      <c r="O191" s="53">
        <f t="shared" si="6"/>
        <v>26167.79</v>
      </c>
      <c r="P191" s="53">
        <v>26167.79</v>
      </c>
      <c r="Q191" s="63"/>
      <c r="R191" s="7"/>
      <c r="S191" s="7"/>
      <c r="T191" s="7"/>
      <c r="U191" s="7"/>
    </row>
    <row r="192" s="9" customFormat="1" ht="16.5" customHeight="1" spans="1:21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4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7"/>
      <c r="S192" s="7"/>
      <c r="T192" s="7"/>
      <c r="U192" s="7"/>
    </row>
    <row r="193" s="9" customFormat="1" ht="16.5" customHeight="1" spans="1:21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12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7"/>
      <c r="S193" s="7"/>
      <c r="T193" s="7"/>
      <c r="U193" s="7"/>
    </row>
    <row r="194" ht="23.45" customHeight="1" spans="1:17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20</v>
      </c>
      <c r="I194" s="51">
        <v>13</v>
      </c>
      <c r="J194" s="52">
        <v>13</v>
      </c>
      <c r="K194" s="53">
        <f t="shared" ref="K194:K220" si="8">L194+M194</f>
        <v>0</v>
      </c>
      <c r="L194" s="53"/>
      <c r="M194" s="63"/>
      <c r="N194" s="51">
        <v>6</v>
      </c>
      <c r="O194" s="53">
        <f t="shared" ref="O194:O220" si="9">P194+Q194</f>
        <v>41157.4</v>
      </c>
      <c r="P194" s="63">
        <v>41157.4</v>
      </c>
      <c r="Q194" s="63"/>
    </row>
    <row r="195" s="7" customFormat="1" ht="27" customHeight="1" spans="1:17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25</v>
      </c>
      <c r="I195" s="57">
        <v>10</v>
      </c>
      <c r="J195" s="64">
        <v>10</v>
      </c>
      <c r="K195" s="59">
        <f t="shared" si="8"/>
        <v>0</v>
      </c>
      <c r="L195" s="59"/>
      <c r="M195" s="59"/>
      <c r="N195" s="57">
        <v>15</v>
      </c>
      <c r="O195" s="59">
        <f t="shared" si="9"/>
        <v>21516.93</v>
      </c>
      <c r="P195" s="59">
        <v>21516.93</v>
      </c>
      <c r="Q195" s="59"/>
    </row>
    <row r="196" ht="27.75" customHeight="1" spans="1:17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8"/>
        <v>0</v>
      </c>
      <c r="L196" s="53"/>
      <c r="M196" s="63"/>
      <c r="N196" s="51">
        <v>1</v>
      </c>
      <c r="O196" s="53">
        <f t="shared" si="9"/>
        <v>0</v>
      </c>
      <c r="P196" s="53"/>
      <c r="Q196" s="63"/>
    </row>
    <row r="197" s="7" customFormat="1" ht="16.5" customHeight="1" spans="1:17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8"/>
        <v>0</v>
      </c>
      <c r="L197" s="59"/>
      <c r="M197" s="59"/>
      <c r="N197" s="57"/>
      <c r="O197" s="59">
        <f t="shared" si="9"/>
        <v>0</v>
      </c>
      <c r="P197" s="59"/>
      <c r="Q197" s="59"/>
    </row>
    <row r="198" s="7" customFormat="1" ht="16.5" customHeight="1" spans="1:17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18</v>
      </c>
      <c r="I198" s="57">
        <v>6</v>
      </c>
      <c r="J198" s="58">
        <v>6</v>
      </c>
      <c r="K198" s="59">
        <f t="shared" si="8"/>
        <v>0</v>
      </c>
      <c r="L198" s="59"/>
      <c r="M198" s="59"/>
      <c r="N198" s="57">
        <v>5</v>
      </c>
      <c r="O198" s="59">
        <f t="shared" si="9"/>
        <v>6632.71</v>
      </c>
      <c r="P198" s="59">
        <v>6632.71</v>
      </c>
      <c r="Q198" s="59"/>
    </row>
    <row r="199" ht="16.5" customHeight="1" spans="1:17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8"/>
        <v>0</v>
      </c>
      <c r="L199" s="53"/>
      <c r="M199" s="63"/>
      <c r="N199" s="51"/>
      <c r="O199" s="53">
        <f t="shared" si="9"/>
        <v>11555.7</v>
      </c>
      <c r="P199" s="53">
        <v>11555.7</v>
      </c>
      <c r="Q199" s="63"/>
    </row>
    <row r="200" s="7" customFormat="1" ht="18.75" customHeight="1" spans="1:17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15</v>
      </c>
      <c r="I200" s="57">
        <v>1</v>
      </c>
      <c r="J200" s="58">
        <v>1</v>
      </c>
      <c r="K200" s="59">
        <f t="shared" si="8"/>
        <v>0</v>
      </c>
      <c r="L200" s="59"/>
      <c r="M200" s="59"/>
      <c r="N200" s="57">
        <v>7</v>
      </c>
      <c r="O200" s="59">
        <f t="shared" si="9"/>
        <v>5459.96</v>
      </c>
      <c r="P200" s="59">
        <v>5459.96</v>
      </c>
      <c r="Q200" s="59"/>
    </row>
    <row r="201" ht="20.25" customHeight="1" spans="1:17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6</v>
      </c>
      <c r="I201" s="51">
        <v>3</v>
      </c>
      <c r="J201" s="52">
        <v>3</v>
      </c>
      <c r="K201" s="53">
        <f t="shared" si="8"/>
        <v>0</v>
      </c>
      <c r="L201" s="53"/>
      <c r="M201" s="63"/>
      <c r="N201" s="51">
        <v>4</v>
      </c>
      <c r="O201" s="53">
        <f t="shared" si="9"/>
        <v>0</v>
      </c>
      <c r="P201" s="53"/>
      <c r="Q201" s="63"/>
    </row>
    <row r="202" s="7" customFormat="1" ht="16.9" customHeight="1" spans="1:17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5</v>
      </c>
      <c r="I202" s="57"/>
      <c r="J202" s="58"/>
      <c r="K202" s="59">
        <f t="shared" si="8"/>
        <v>0</v>
      </c>
      <c r="L202" s="59"/>
      <c r="M202" s="59"/>
      <c r="N202" s="57">
        <v>4</v>
      </c>
      <c r="O202" s="59">
        <f t="shared" si="9"/>
        <v>2113.1</v>
      </c>
      <c r="P202" s="59">
        <v>2113.1</v>
      </c>
      <c r="Q202" s="59"/>
    </row>
    <row r="203" ht="16.9" customHeight="1" spans="1:17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16</v>
      </c>
      <c r="I203" s="51">
        <v>13</v>
      </c>
      <c r="J203" s="52">
        <v>13</v>
      </c>
      <c r="K203" s="53">
        <f t="shared" si="8"/>
        <v>0</v>
      </c>
      <c r="L203" s="53"/>
      <c r="M203" s="63"/>
      <c r="N203" s="51">
        <v>1</v>
      </c>
      <c r="O203" s="53">
        <f t="shared" si="9"/>
        <v>12052.37</v>
      </c>
      <c r="P203" s="63">
        <v>12052.37</v>
      </c>
      <c r="Q203" s="63"/>
    </row>
    <row r="204" s="7" customFormat="1" ht="16.9" customHeight="1" spans="1:17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9</v>
      </c>
      <c r="I204" s="57"/>
      <c r="J204" s="58"/>
      <c r="K204" s="59">
        <f t="shared" si="8"/>
        <v>0</v>
      </c>
      <c r="L204" s="59"/>
      <c r="M204" s="59"/>
      <c r="N204" s="57">
        <v>1</v>
      </c>
      <c r="O204" s="59">
        <f t="shared" si="9"/>
        <v>0</v>
      </c>
      <c r="P204" s="59"/>
      <c r="Q204" s="59"/>
    </row>
    <row r="205" s="7" customFormat="1" ht="16.9" customHeight="1" spans="1:17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8"/>
        <v>0</v>
      </c>
      <c r="L205" s="59"/>
      <c r="M205" s="59"/>
      <c r="N205" s="57"/>
      <c r="O205" s="59">
        <f t="shared" si="9"/>
        <v>0</v>
      </c>
      <c r="P205" s="59"/>
      <c r="Q205" s="59"/>
    </row>
    <row r="206" ht="24.6" customHeight="1" spans="1:17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8"/>
        <v>0</v>
      </c>
      <c r="L206" s="53"/>
      <c r="M206" s="63"/>
      <c r="N206" s="51"/>
      <c r="O206" s="53">
        <f t="shared" si="9"/>
        <v>0</v>
      </c>
      <c r="P206" s="53"/>
      <c r="Q206" s="63"/>
    </row>
    <row r="207" s="7" customFormat="1" ht="32.25" customHeight="1" spans="1:17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3</v>
      </c>
      <c r="I207" s="57"/>
      <c r="J207" s="64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</row>
    <row r="208" ht="34.9" customHeight="1" spans="1:17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17</v>
      </c>
      <c r="I208" s="51">
        <v>11</v>
      </c>
      <c r="J208" s="65">
        <v>11</v>
      </c>
      <c r="K208" s="53">
        <f t="shared" si="8"/>
        <v>0</v>
      </c>
      <c r="L208" s="53"/>
      <c r="M208" s="63"/>
      <c r="N208" s="51">
        <v>5</v>
      </c>
      <c r="O208" s="53">
        <f t="shared" si="9"/>
        <v>29619.72</v>
      </c>
      <c r="P208" s="53">
        <v>29619.72</v>
      </c>
      <c r="Q208" s="63"/>
    </row>
    <row r="209" ht="34.9" customHeight="1" spans="1:17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4</v>
      </c>
      <c r="I209" s="51"/>
      <c r="J209" s="65"/>
      <c r="K209" s="53">
        <f t="shared" si="8"/>
        <v>0</v>
      </c>
      <c r="L209" s="53"/>
      <c r="M209" s="63"/>
      <c r="N209" s="51"/>
      <c r="O209" s="53">
        <f t="shared" si="9"/>
        <v>0</v>
      </c>
      <c r="P209" s="53"/>
      <c r="Q209" s="63"/>
    </row>
    <row r="210" s="7" customFormat="1" ht="34.9" customHeight="1" spans="1:17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8"/>
        <v>0</v>
      </c>
      <c r="L210" s="59"/>
      <c r="M210" s="59"/>
      <c r="N210" s="57"/>
      <c r="O210" s="59">
        <f t="shared" si="9"/>
        <v>0</v>
      </c>
      <c r="P210" s="59"/>
      <c r="Q210" s="59"/>
    </row>
    <row r="211" ht="28.5" customHeight="1" spans="1:34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AH211" s="12"/>
    </row>
    <row r="212" ht="19.5" customHeight="1" spans="1:34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8</v>
      </c>
      <c r="I212" s="51">
        <v>2</v>
      </c>
      <c r="J212" s="65">
        <v>2</v>
      </c>
      <c r="K212" s="53">
        <f t="shared" si="8"/>
        <v>0</v>
      </c>
      <c r="L212" s="53"/>
      <c r="M212" s="63"/>
      <c r="N212" s="51">
        <v>7</v>
      </c>
      <c r="O212" s="53">
        <f t="shared" si="9"/>
        <v>8500.33</v>
      </c>
      <c r="P212" s="63">
        <v>8500.33</v>
      </c>
      <c r="Q212" s="63"/>
      <c r="AH212" s="12"/>
    </row>
    <row r="213" s="7" customFormat="1" ht="30.6" customHeight="1" spans="1:17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8"/>
        <v>0</v>
      </c>
      <c r="L213" s="59"/>
      <c r="M213" s="59"/>
      <c r="N213" s="57"/>
      <c r="O213" s="59">
        <f t="shared" si="9"/>
        <v>0</v>
      </c>
      <c r="P213" s="59"/>
      <c r="Q213" s="59"/>
    </row>
    <row r="214" s="7" customFormat="1" ht="27" customHeight="1" spans="1:17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8"/>
        <v>0</v>
      </c>
      <c r="L214" s="59"/>
      <c r="M214" s="59"/>
      <c r="N214" s="57"/>
      <c r="O214" s="59">
        <f t="shared" si="9"/>
        <v>0</v>
      </c>
      <c r="P214" s="59"/>
      <c r="Q214" s="59"/>
    </row>
    <row r="215" s="7" customFormat="1" ht="27" customHeight="1" spans="1:17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8</v>
      </c>
      <c r="I215" s="145">
        <v>3</v>
      </c>
      <c r="J215" s="146">
        <v>3</v>
      </c>
      <c r="K215" s="53">
        <f t="shared" si="8"/>
        <v>0</v>
      </c>
      <c r="L215" s="114"/>
      <c r="M215" s="114"/>
      <c r="N215" s="145">
        <v>1</v>
      </c>
      <c r="O215" s="53">
        <f t="shared" si="9"/>
        <v>0</v>
      </c>
      <c r="P215" s="114"/>
      <c r="Q215" s="114"/>
    </row>
    <row r="216" s="7" customFormat="1" ht="27" customHeight="1" spans="1:17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8"/>
        <v>0</v>
      </c>
      <c r="L216" s="150"/>
      <c r="M216" s="150"/>
      <c r="N216" s="148"/>
      <c r="O216" s="93">
        <f t="shared" si="9"/>
        <v>0</v>
      </c>
      <c r="P216" s="150"/>
      <c r="Q216" s="150"/>
    </row>
    <row r="217" s="7" customFormat="1" ht="27" customHeight="1" spans="1:17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14</v>
      </c>
      <c r="I217" s="151"/>
      <c r="J217" s="205"/>
      <c r="K217" s="59">
        <f t="shared" si="8"/>
        <v>0</v>
      </c>
      <c r="L217" s="153"/>
      <c r="M217" s="153"/>
      <c r="N217" s="151">
        <v>4</v>
      </c>
      <c r="O217" s="93">
        <f t="shared" si="9"/>
        <v>1921</v>
      </c>
      <c r="P217" s="153">
        <v>1921</v>
      </c>
      <c r="Q217" s="153"/>
    </row>
    <row r="218" s="8" customFormat="1" ht="27" customHeight="1" spans="1:39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9</v>
      </c>
      <c r="I218" s="145">
        <v>3</v>
      </c>
      <c r="J218" s="154">
        <v>3</v>
      </c>
      <c r="K218" s="53">
        <f t="shared" si="8"/>
        <v>0</v>
      </c>
      <c r="L218" s="114"/>
      <c r="M218" s="74"/>
      <c r="N218" s="145">
        <v>1</v>
      </c>
      <c r="O218" s="53">
        <f t="shared" si="9"/>
        <v>0</v>
      </c>
      <c r="P218" s="114"/>
      <c r="Q218" s="74"/>
      <c r="R218" s="7"/>
      <c r="S218" s="7"/>
      <c r="T218" s="7"/>
      <c r="U218" s="7"/>
      <c r="AH218" s="12"/>
      <c r="AI218" s="12"/>
      <c r="AJ218" s="12"/>
      <c r="AK218" s="12"/>
      <c r="AL218" s="12"/>
      <c r="AM218" s="12"/>
    </row>
    <row r="219" s="7" customFormat="1" ht="27" customHeight="1" spans="1:17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9"/>
        <v>0</v>
      </c>
      <c r="P219" s="59"/>
      <c r="Q219" s="59"/>
    </row>
    <row r="220" s="7" customFormat="1" ht="18.75" customHeight="1" spans="1:17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12</v>
      </c>
      <c r="I220" s="155">
        <v>3</v>
      </c>
      <c r="J220" s="156">
        <v>3</v>
      </c>
      <c r="K220" s="59">
        <f t="shared" si="8"/>
        <v>0</v>
      </c>
      <c r="L220" s="157"/>
      <c r="M220" s="157"/>
      <c r="N220" s="155"/>
      <c r="O220" s="59">
        <f t="shared" si="9"/>
        <v>2945.6</v>
      </c>
      <c r="P220" s="157">
        <v>2945.6</v>
      </c>
      <c r="Q220" s="157"/>
    </row>
    <row r="221" s="8" customFormat="1" ht="16.5" customHeight="1" spans="1:40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0">SUM(H10:H220)</f>
        <v>1410</v>
      </c>
      <c r="I221" s="138">
        <f t="shared" si="10"/>
        <v>499</v>
      </c>
      <c r="J221" s="138">
        <f t="shared" si="10"/>
        <v>519</v>
      </c>
      <c r="K221" s="158">
        <f t="shared" si="10"/>
        <v>0</v>
      </c>
      <c r="L221" s="158">
        <f t="shared" si="10"/>
        <v>0</v>
      </c>
      <c r="M221" s="138">
        <f t="shared" si="10"/>
        <v>0</v>
      </c>
      <c r="N221" s="138">
        <f t="shared" si="10"/>
        <v>831</v>
      </c>
      <c r="O221" s="158">
        <f t="shared" si="10"/>
        <v>1275263.47</v>
      </c>
      <c r="P221" s="158">
        <f t="shared" si="10"/>
        <v>1275263.47</v>
      </c>
      <c r="Q221" s="158">
        <f t="shared" si="10"/>
        <v>0</v>
      </c>
      <c r="R221" s="7"/>
      <c r="S221" s="7"/>
      <c r="T221" s="7"/>
      <c r="U221" s="7"/>
      <c r="AI221" s="12"/>
      <c r="AJ221" s="12"/>
      <c r="AK221" s="12"/>
      <c r="AL221" s="12"/>
      <c r="AM221" s="12"/>
      <c r="AN221" s="12"/>
    </row>
    <row r="222" s="8" customFormat="1" ht="15" customHeight="1" spans="1:40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7"/>
      <c r="T222" s="7"/>
      <c r="U222" s="7"/>
      <c r="AI222" s="12"/>
      <c r="AJ222" s="12"/>
      <c r="AK222" s="12"/>
      <c r="AL222" s="12"/>
      <c r="AM222" s="12"/>
      <c r="AN222" s="12"/>
    </row>
    <row r="223" s="8" customFormat="1" spans="1:40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1"/>
      <c r="N223" s="12"/>
      <c r="O223" s="12"/>
      <c r="P223" s="12"/>
      <c r="Q223" s="11"/>
      <c r="R223" s="7"/>
      <c r="S223" s="7"/>
      <c r="T223" s="7"/>
      <c r="U223" s="7"/>
      <c r="AI223" s="12"/>
      <c r="AJ223" s="12"/>
      <c r="AK223" s="12"/>
      <c r="AL223" s="12"/>
      <c r="AM223" s="12"/>
      <c r="AN223" s="12"/>
    </row>
    <row r="224" s="8" customFormat="1" hidden="1" spans="1:40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0</v>
      </c>
      <c r="L224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0</v>
      </c>
      <c r="M224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63"/>
      <c r="O224" s="163"/>
      <c r="P224" s="163">
        <f>P10+P12+P14+P16+P18+P19+P20+P23+P30+P31+P33+P36+P38+P40+P42+P44+P46+P48+P50+P52+P54+P56+P57+P61+P62+P63+P64+P65+P67+P69+P70+P73+P75+P77+P79+P85+P87+P89+P91+P93+P95+P100+P103+P104+P105+P107+P109+P110+P111+P114++P117+P120+P123+P126+P127+P129+P132+P133+P135+P137+P139+P141+P143+P145+P147+P149+P150+P152+P155+P158+P161+P165+P166+P167+P168+P170+P171+P172+P174+P177+P182+P183+P185+P186+P189+P191+P194+P196+P199+P201+P203+P206+P208+P211+P212+P215+P218</f>
        <v>944575.5</v>
      </c>
      <c r="Q224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194+Q196+Q199+Q201+Q203+Q206+Q208+Q211+Q212+Q215+Q218</f>
        <v>0</v>
      </c>
      <c r="R224" s="7"/>
      <c r="S224" s="7"/>
      <c r="T224" s="7"/>
      <c r="U224" s="7"/>
      <c r="AI224" s="12"/>
      <c r="AJ224" s="12"/>
      <c r="AK224" s="12"/>
      <c r="AL224" s="12"/>
      <c r="AM224" s="12"/>
      <c r="AN224" s="12"/>
    </row>
    <row r="225" s="8" customFormat="1" hidden="1" spans="1:40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1"/>
      <c r="N225" s="163"/>
      <c r="O225" s="163"/>
      <c r="P225" s="12"/>
      <c r="Q225" s="11"/>
      <c r="R225" s="7"/>
      <c r="S225" s="7"/>
      <c r="T225" s="7"/>
      <c r="U225" s="7"/>
      <c r="AI225" s="12"/>
      <c r="AJ225" s="12"/>
      <c r="AK225" s="12"/>
      <c r="AL225" s="12"/>
      <c r="AM225" s="12"/>
      <c r="AN225" s="12"/>
    </row>
    <row r="226" s="8" customFormat="1" hidden="1" spans="1:40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/>
      <c r="M226" s="163"/>
      <c r="N226" s="163"/>
      <c r="O226" s="163"/>
      <c r="P226" s="163"/>
      <c r="Q226" s="203"/>
      <c r="R226" s="7"/>
      <c r="S226" s="7"/>
      <c r="T226" s="7"/>
      <c r="U226" s="7"/>
      <c r="AI226" s="12"/>
      <c r="AJ226" s="12"/>
      <c r="AK226" s="12"/>
      <c r="AL226" s="12"/>
      <c r="AM226" s="12"/>
      <c r="AN226" s="12"/>
    </row>
    <row r="227" s="8" customFormat="1" hidden="1" spans="1:40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>
        <f>M224+Q224</f>
        <v>0</v>
      </c>
      <c r="N227" s="163">
        <v>1694872.64</v>
      </c>
      <c r="O227" s="163"/>
      <c r="P227" s="163"/>
      <c r="Q227" s="203"/>
      <c r="R227" s="7"/>
      <c r="S227" s="7"/>
      <c r="T227" s="7"/>
      <c r="U227" s="7"/>
      <c r="AI227" s="12"/>
      <c r="AJ227" s="12"/>
      <c r="AK227" s="12"/>
      <c r="AL227" s="12"/>
      <c r="AM227" s="12"/>
      <c r="AN227" s="12"/>
    </row>
    <row r="228" s="8" customFormat="1" hidden="1" spans="1:40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63">
        <f>K224+O224</f>
        <v>0</v>
      </c>
      <c r="M228" s="163"/>
      <c r="N228" s="163"/>
      <c r="O228" s="163"/>
      <c r="P228" s="163"/>
      <c r="Q228" s="203"/>
      <c r="R228" s="7"/>
      <c r="S228" s="7"/>
      <c r="T228" s="7"/>
      <c r="U228" s="7"/>
      <c r="AI228" s="12"/>
      <c r="AJ228" s="12"/>
      <c r="AK228" s="12"/>
      <c r="AL228" s="12"/>
      <c r="AM228" s="12"/>
      <c r="AN228" s="12"/>
    </row>
    <row r="229" s="8" customFormat="1" hidden="1" spans="1:40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63"/>
      <c r="M229" s="163"/>
      <c r="N229" s="163"/>
      <c r="O229" s="163"/>
      <c r="P229" s="163"/>
      <c r="Q229" s="203"/>
      <c r="R229" s="7"/>
      <c r="S229" s="7"/>
      <c r="T229" s="7"/>
      <c r="U229" s="7"/>
      <c r="AI229" s="12"/>
      <c r="AJ229" s="12"/>
      <c r="AK229" s="12"/>
      <c r="AL229" s="12"/>
      <c r="AM229" s="12"/>
      <c r="AN229" s="12"/>
    </row>
    <row r="230" hidden="1" spans="11:17">
      <c r="K230" s="163"/>
      <c r="L230" s="163"/>
      <c r="M230" s="163"/>
      <c r="N230" s="163"/>
      <c r="O230" s="163"/>
      <c r="P230" s="163"/>
      <c r="Q230" s="203"/>
    </row>
    <row r="231" hidden="1" spans="11:12">
      <c r="K231" s="163">
        <f>L228-L231</f>
        <v>-5522990.55</v>
      </c>
      <c r="L231" s="12">
        <v>5522990.55</v>
      </c>
    </row>
    <row r="232" spans="11:16">
      <c r="K232" s="163"/>
      <c r="O232" s="163"/>
      <c r="P232" s="163"/>
    </row>
    <row r="233" spans="15:16">
      <c r="O233" s="163"/>
      <c r="P233" s="163"/>
    </row>
    <row r="235" spans="15:15">
      <c r="O235" s="163"/>
    </row>
    <row r="236" s="11" customFormat="1" spans="1:40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63"/>
      <c r="N236" s="12"/>
      <c r="O236" s="163"/>
      <c r="P236" s="12"/>
      <c r="R236" s="7"/>
      <c r="S236" s="7"/>
      <c r="T236" s="7"/>
      <c r="U236" s="7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12"/>
      <c r="AJ236" s="12"/>
      <c r="AK236" s="12"/>
      <c r="AL236" s="12"/>
      <c r="AM236" s="12"/>
      <c r="AN236" s="12"/>
    </row>
    <row r="237" spans="15:16">
      <c r="O237" s="163"/>
      <c r="P237" s="163"/>
    </row>
    <row r="238" spans="15:15">
      <c r="O238" s="163"/>
    </row>
    <row r="242" spans="16:16">
      <c r="P24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242"/>
  <sheetViews>
    <sheetView zoomScale="80" zoomScaleNormal="80" topLeftCell="A209" workbookViewId="0">
      <selection activeCell="H223" sqref="H223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9" width="10.2833333333333" style="7" customWidth="1"/>
    <col min="20" max="21" width="9" style="7"/>
    <col min="22" max="34" width="9" style="8"/>
    <col min="35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0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3" si="2">P10+Q10</f>
        <v>0</v>
      </c>
      <c r="P10" s="56"/>
      <c r="Q10" s="72"/>
      <c r="R10" s="7"/>
      <c r="S10" s="7"/>
      <c r="T10" s="7"/>
      <c r="U10" s="7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26</v>
      </c>
      <c r="I11" s="57">
        <v>3</v>
      </c>
      <c r="J11" s="58">
        <v>3</v>
      </c>
      <c r="K11" s="59">
        <f t="shared" si="1"/>
        <v>0</v>
      </c>
      <c r="L11" s="59"/>
      <c r="M11" s="59"/>
      <c r="N11" s="57">
        <v>13</v>
      </c>
      <c r="O11" s="59">
        <f t="shared" si="2"/>
        <v>16904.8</v>
      </c>
      <c r="P11" s="59">
        <v>16904.8</v>
      </c>
      <c r="Q11" s="59"/>
    </row>
    <row r="12" s="8" customFormat="1" ht="15" customHeight="1" spans="1:21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27</v>
      </c>
      <c r="I12" s="51">
        <v>9</v>
      </c>
      <c r="J12" s="52">
        <v>11</v>
      </c>
      <c r="K12" s="53">
        <f t="shared" si="1"/>
        <v>0</v>
      </c>
      <c r="L12" s="53"/>
      <c r="M12" s="63"/>
      <c r="N12" s="51">
        <v>29</v>
      </c>
      <c r="O12" s="53">
        <f t="shared" si="2"/>
        <v>22122.07</v>
      </c>
      <c r="P12" s="63">
        <v>22122.07</v>
      </c>
      <c r="Q12" s="63"/>
      <c r="R12" s="7"/>
      <c r="S12" s="7"/>
      <c r="T12" s="7"/>
      <c r="U12" s="7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</row>
    <row r="14" s="9" customFormat="1" ht="15" customHeight="1" spans="1:21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7"/>
      <c r="T14" s="7"/>
      <c r="U14" s="7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</row>
    <row r="16" s="9" customFormat="1" ht="15" customHeight="1" spans="1:21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20</v>
      </c>
      <c r="I16" s="51">
        <v>14</v>
      </c>
      <c r="J16" s="52">
        <v>14</v>
      </c>
      <c r="K16" s="53">
        <f t="shared" si="1"/>
        <v>0</v>
      </c>
      <c r="L16" s="53"/>
      <c r="M16" s="63"/>
      <c r="N16" s="51">
        <v>23</v>
      </c>
      <c r="O16" s="53">
        <f t="shared" si="2"/>
        <v>14374.55</v>
      </c>
      <c r="P16" s="53">
        <v>14374.55</v>
      </c>
      <c r="Q16" s="63"/>
      <c r="R16" s="7"/>
      <c r="S16" s="7"/>
      <c r="T16" s="7"/>
      <c r="U16" s="7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</row>
    <row r="18" s="6" customFormat="1" ht="15" customHeight="1" spans="1:34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7"/>
      <c r="U18" s="7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ht="15" customHeight="1" spans="1:17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</row>
    <row r="20" s="9" customFormat="1" ht="15" customHeight="1" spans="1:21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31</v>
      </c>
      <c r="I20" s="51">
        <v>15</v>
      </c>
      <c r="J20" s="52">
        <v>15</v>
      </c>
      <c r="K20" s="53">
        <f t="shared" si="1"/>
        <v>0</v>
      </c>
      <c r="L20" s="53"/>
      <c r="M20" s="63"/>
      <c r="N20" s="51">
        <v>25</v>
      </c>
      <c r="O20" s="53">
        <f t="shared" si="2"/>
        <v>49136.7</v>
      </c>
      <c r="P20" s="53">
        <v>49136.7</v>
      </c>
      <c r="Q20" s="63"/>
      <c r="R20" s="7"/>
      <c r="S20" s="7"/>
      <c r="T20" s="7"/>
      <c r="U20" s="7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2305.2</v>
      </c>
      <c r="P21" s="59">
        <v>2305.2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/>
      <c r="J22" s="58"/>
      <c r="K22" s="59">
        <f t="shared" si="1"/>
        <v>0</v>
      </c>
      <c r="L22" s="59"/>
      <c r="M22" s="59"/>
      <c r="N22" s="57"/>
      <c r="O22" s="59">
        <f t="shared" si="2"/>
        <v>5570.9</v>
      </c>
      <c r="P22" s="59">
        <v>5570.9</v>
      </c>
      <c r="Q22" s="59"/>
    </row>
    <row r="23" ht="15" customHeight="1" spans="1:17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6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9</v>
      </c>
      <c r="I28" s="57"/>
      <c r="J28" s="58"/>
      <c r="K28" s="59"/>
      <c r="L28" s="59"/>
      <c r="M28" s="59"/>
      <c r="N28" s="57"/>
      <c r="O28" s="59">
        <f t="shared" si="2"/>
        <v>0</v>
      </c>
      <c r="P28" s="59"/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19</v>
      </c>
      <c r="I29" s="57">
        <v>1</v>
      </c>
      <c r="J29" s="58">
        <v>1</v>
      </c>
      <c r="K29" s="59">
        <f t="shared" ref="K29:K75" si="3">L29+M29</f>
        <v>0</v>
      </c>
      <c r="L29" s="59"/>
      <c r="M29" s="59"/>
      <c r="N29" s="57">
        <v>3</v>
      </c>
      <c r="O29" s="59">
        <f t="shared" si="2"/>
        <v>0</v>
      </c>
      <c r="P29" s="59"/>
      <c r="Q29" s="59"/>
    </row>
    <row r="30" ht="29.25" customHeight="1" spans="1:17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</row>
    <row r="31" ht="27.6" customHeight="1" spans="1:19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6</v>
      </c>
      <c r="I31" s="51">
        <v>2</v>
      </c>
      <c r="J31" s="65">
        <v>2</v>
      </c>
      <c r="K31" s="53">
        <f t="shared" si="3"/>
        <v>0</v>
      </c>
      <c r="L31" s="53"/>
      <c r="M31" s="63"/>
      <c r="N31" s="51">
        <v>9</v>
      </c>
      <c r="O31" s="53">
        <f t="shared" si="2"/>
        <v>3679</v>
      </c>
      <c r="P31" s="53">
        <v>3679</v>
      </c>
      <c r="Q31" s="63"/>
      <c r="S31" s="162"/>
    </row>
    <row r="32" s="7" customFormat="1" ht="28.1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2"/>
        <v>0</v>
      </c>
      <c r="P32" s="59"/>
      <c r="Q32" s="59"/>
    </row>
    <row r="33" s="9" customFormat="1" ht="15" customHeight="1" spans="1:21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8</v>
      </c>
      <c r="J33" s="52">
        <v>10</v>
      </c>
      <c r="K33" s="53">
        <f t="shared" si="3"/>
        <v>0</v>
      </c>
      <c r="L33" s="53"/>
      <c r="M33" s="63"/>
      <c r="N33" s="51">
        <v>26</v>
      </c>
      <c r="O33" s="53">
        <f t="shared" si="2"/>
        <v>49186.7</v>
      </c>
      <c r="P33" s="53">
        <v>49186.7</v>
      </c>
      <c r="Q33" s="63"/>
      <c r="R33" s="7"/>
      <c r="S33" s="7"/>
      <c r="T33" s="7"/>
      <c r="U33" s="7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7916.3</v>
      </c>
      <c r="P35" s="59">
        <v>7916.3</v>
      </c>
      <c r="Q35" s="59"/>
    </row>
    <row r="36" s="9" customFormat="1" ht="15" customHeight="1" spans="1:21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10</v>
      </c>
      <c r="I36" s="51">
        <v>5</v>
      </c>
      <c r="J36" s="52">
        <v>6</v>
      </c>
      <c r="K36" s="53">
        <f t="shared" si="3"/>
        <v>0</v>
      </c>
      <c r="L36" s="53"/>
      <c r="M36" s="63"/>
      <c r="N36" s="51">
        <v>5</v>
      </c>
      <c r="O36" s="53">
        <f t="shared" si="2"/>
        <v>8014.2</v>
      </c>
      <c r="P36" s="53">
        <v>8014.2</v>
      </c>
      <c r="Q36" s="63"/>
      <c r="R36" s="7"/>
      <c r="S36" s="7"/>
      <c r="T36" s="7"/>
      <c r="U36" s="7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2689.4</v>
      </c>
      <c r="P37" s="59">
        <v>2689.4</v>
      </c>
      <c r="Q37" s="59"/>
    </row>
    <row r="38" ht="15" customHeight="1" spans="1:17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2"/>
        <v>2419.71</v>
      </c>
      <c r="P38" s="53">
        <v>2419.71</v>
      </c>
      <c r="Q38" s="63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3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1344.7</v>
      </c>
      <c r="P39" s="59">
        <v>1344.7</v>
      </c>
      <c r="Q39" s="59"/>
    </row>
    <row r="40" s="9" customFormat="1" ht="15" customHeight="1" spans="1:21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9</v>
      </c>
      <c r="I40" s="51">
        <v>2</v>
      </c>
      <c r="J40" s="52">
        <v>2</v>
      </c>
      <c r="K40" s="53">
        <f t="shared" si="3"/>
        <v>0</v>
      </c>
      <c r="L40" s="53"/>
      <c r="M40" s="63"/>
      <c r="N40" s="51">
        <v>5</v>
      </c>
      <c r="O40" s="53">
        <f t="shared" si="2"/>
        <v>12357.27</v>
      </c>
      <c r="P40" s="53">
        <v>12357.27</v>
      </c>
      <c r="Q40" s="74"/>
      <c r="R40" s="7"/>
      <c r="S40" s="7"/>
      <c r="T40" s="7"/>
      <c r="U40" s="7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11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18410</v>
      </c>
      <c r="P41" s="67">
        <v>18410</v>
      </c>
      <c r="Q41" s="59"/>
    </row>
    <row r="42" ht="15" customHeight="1" spans="1:17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18</v>
      </c>
      <c r="I42" s="51">
        <v>8</v>
      </c>
      <c r="J42" s="52">
        <v>9</v>
      </c>
      <c r="K42" s="53">
        <f t="shared" si="3"/>
        <v>0</v>
      </c>
      <c r="L42" s="53"/>
      <c r="M42" s="63"/>
      <c r="N42" s="51">
        <v>9</v>
      </c>
      <c r="O42" s="53">
        <f t="shared" si="2"/>
        <v>13597.53</v>
      </c>
      <c r="P42" s="53">
        <v>13597.53</v>
      </c>
      <c r="Q42" s="75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6</v>
      </c>
      <c r="I43" s="57"/>
      <c r="J43" s="58"/>
      <c r="K43" s="59">
        <f t="shared" si="3"/>
        <v>0</v>
      </c>
      <c r="L43" s="59"/>
      <c r="M43" s="59"/>
      <c r="N43" s="57">
        <v>10</v>
      </c>
      <c r="O43" s="59">
        <f t="shared" si="2"/>
        <v>23092.2</v>
      </c>
      <c r="P43" s="59">
        <v>23092.2</v>
      </c>
      <c r="Q43" s="59"/>
    </row>
    <row r="44" ht="15" customHeight="1" spans="1:17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10</v>
      </c>
      <c r="I44" s="51">
        <v>3</v>
      </c>
      <c r="J44" s="52">
        <v>3</v>
      </c>
      <c r="K44" s="53">
        <f t="shared" si="3"/>
        <v>0</v>
      </c>
      <c r="L44" s="53"/>
      <c r="M44" s="63"/>
      <c r="N44" s="51">
        <v>8</v>
      </c>
      <c r="O44" s="53">
        <f t="shared" si="2"/>
        <v>5154.8</v>
      </c>
      <c r="P44" s="53">
        <v>5154.8</v>
      </c>
      <c r="Q44" s="63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10</v>
      </c>
      <c r="I45" s="57">
        <v>1</v>
      </c>
      <c r="J45" s="58">
        <v>1</v>
      </c>
      <c r="K45" s="59">
        <f t="shared" si="3"/>
        <v>0</v>
      </c>
      <c r="L45" s="59"/>
      <c r="M45" s="59"/>
      <c r="N45" s="57">
        <v>5</v>
      </c>
      <c r="O45" s="59">
        <f t="shared" si="2"/>
        <v>13507.64</v>
      </c>
      <c r="P45" s="68">
        <v>13507.64</v>
      </c>
      <c r="Q45" s="59"/>
    </row>
    <row r="46" s="9" customFormat="1" ht="15" customHeight="1" spans="1:21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18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2"/>
        <v>15413.22</v>
      </c>
      <c r="P46" s="53">
        <v>15413.22</v>
      </c>
      <c r="Q46" s="63"/>
      <c r="R46" s="7"/>
      <c r="S46" s="7"/>
      <c r="T46" s="7"/>
      <c r="U46" s="7"/>
    </row>
    <row r="47" s="7" customFormat="1" ht="15" customHeight="1" spans="1:17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0</v>
      </c>
      <c r="P47" s="59"/>
      <c r="Q47" s="59"/>
    </row>
    <row r="48" ht="15" customHeight="1" spans="1:17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2"/>
        <v>13485.81</v>
      </c>
      <c r="P48" s="53">
        <v>13485.81</v>
      </c>
      <c r="Q48" s="63"/>
    </row>
    <row r="49" s="7" customFormat="1" ht="15.6" customHeight="1" spans="1:17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5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1728.9</v>
      </c>
      <c r="P49" s="59">
        <v>1728.9</v>
      </c>
      <c r="Q49" s="59"/>
    </row>
    <row r="50" ht="15" customHeight="1" spans="1:17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>
        <v>1</v>
      </c>
      <c r="O50" s="53">
        <f t="shared" si="2"/>
        <v>19770.15</v>
      </c>
      <c r="P50" s="53">
        <v>19770.15</v>
      </c>
      <c r="Q50" s="63"/>
    </row>
    <row r="51" s="7" customFormat="1" ht="13.9" customHeight="1" spans="1:17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4</v>
      </c>
      <c r="I51" s="57"/>
      <c r="J51" s="58"/>
      <c r="K51" s="59">
        <f t="shared" si="3"/>
        <v>0</v>
      </c>
      <c r="L51" s="59"/>
      <c r="M51" s="59"/>
      <c r="N51" s="57">
        <v>4</v>
      </c>
      <c r="O51" s="59">
        <f t="shared" si="2"/>
        <v>4034.1</v>
      </c>
      <c r="P51" s="59">
        <v>4034.1</v>
      </c>
      <c r="Q51" s="59"/>
    </row>
    <row r="52" spans="1:17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10</v>
      </c>
      <c r="I52" s="51">
        <v>6</v>
      </c>
      <c r="J52" s="52">
        <v>7</v>
      </c>
      <c r="K52" s="53">
        <f t="shared" si="3"/>
        <v>0</v>
      </c>
      <c r="L52" s="53"/>
      <c r="M52" s="63"/>
      <c r="N52" s="51"/>
      <c r="O52" s="53">
        <f t="shared" si="2"/>
        <v>5408.87</v>
      </c>
      <c r="P52" s="63">
        <v>5408.87</v>
      </c>
      <c r="Q52" s="63"/>
    </row>
    <row r="53" s="7" customFormat="1" ht="13.9" customHeight="1" spans="1:17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20144.39</v>
      </c>
      <c r="P53" s="59">
        <v>20144.39</v>
      </c>
      <c r="Q53" s="59"/>
    </row>
    <row r="54" ht="15" customHeight="1" spans="1:17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0</v>
      </c>
      <c r="I54" s="51"/>
      <c r="J54" s="52"/>
      <c r="K54" s="53">
        <f t="shared" si="3"/>
        <v>0</v>
      </c>
      <c r="L54" s="53"/>
      <c r="M54" s="63"/>
      <c r="N54" s="51">
        <v>1</v>
      </c>
      <c r="O54" s="53">
        <f t="shared" si="2"/>
        <v>0</v>
      </c>
      <c r="P54" s="53"/>
      <c r="Q54" s="63"/>
    </row>
    <row r="55" s="7" customFormat="1" ht="15" customHeight="1" spans="1:17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</row>
    <row r="56" ht="15" customHeight="1" spans="1:17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2"/>
        <v>0</v>
      </c>
      <c r="P56" s="53"/>
      <c r="Q56" s="63"/>
    </row>
    <row r="57" s="9" customFormat="1" ht="15" customHeight="1" spans="1:21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29</v>
      </c>
      <c r="I57" s="51">
        <v>22</v>
      </c>
      <c r="J57" s="52">
        <v>22</v>
      </c>
      <c r="K57" s="53">
        <f t="shared" si="3"/>
        <v>0</v>
      </c>
      <c r="L57" s="53"/>
      <c r="M57" s="63"/>
      <c r="N57" s="51">
        <v>13</v>
      </c>
      <c r="O57" s="53">
        <f t="shared" si="2"/>
        <v>51139.78</v>
      </c>
      <c r="P57" s="53">
        <v>51139.78</v>
      </c>
      <c r="Q57" s="63"/>
      <c r="R57" s="7"/>
      <c r="S57" s="7"/>
      <c r="T57" s="7"/>
      <c r="U57" s="7"/>
    </row>
    <row r="58" s="7" customFormat="1" ht="15" customHeight="1" spans="1:17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5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</row>
    <row r="59" s="7" customFormat="1" ht="15" customHeight="1" spans="1:17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</row>
    <row r="60" s="7" customFormat="1" ht="15" customHeight="1" spans="1:17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13</v>
      </c>
      <c r="I60" s="57">
        <v>1</v>
      </c>
      <c r="J60" s="58">
        <v>1</v>
      </c>
      <c r="K60" s="59">
        <f t="shared" si="3"/>
        <v>0</v>
      </c>
      <c r="L60" s="59"/>
      <c r="M60" s="59"/>
      <c r="N60" s="57">
        <v>2</v>
      </c>
      <c r="O60" s="59">
        <f t="shared" si="2"/>
        <v>8284.5</v>
      </c>
      <c r="P60" s="59">
        <v>8284.5</v>
      </c>
      <c r="Q60" s="59"/>
    </row>
    <row r="61" s="10" customFormat="1" spans="1:34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2"/>
        <v>0</v>
      </c>
      <c r="P61" s="3"/>
      <c r="Q61" s="76"/>
      <c r="R61" s="167"/>
      <c r="S61" s="167"/>
      <c r="T61" s="167"/>
      <c r="U61" s="16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</row>
    <row r="62" s="10" customFormat="1" spans="1:34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2"/>
        <v>0</v>
      </c>
      <c r="P62" s="3"/>
      <c r="Q62" s="76"/>
      <c r="R62" s="167"/>
      <c r="S62" s="167"/>
      <c r="T62" s="167"/>
      <c r="U62" s="16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</row>
    <row r="63" s="10" customFormat="1" spans="1:34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21</v>
      </c>
      <c r="I63" s="52">
        <v>9</v>
      </c>
      <c r="J63" s="52">
        <v>9</v>
      </c>
      <c r="K63" s="53">
        <f t="shared" si="3"/>
        <v>0</v>
      </c>
      <c r="L63" s="201"/>
      <c r="M63" s="202"/>
      <c r="N63" s="52">
        <v>4</v>
      </c>
      <c r="O63" s="53">
        <f t="shared" si="2"/>
        <v>4010.45</v>
      </c>
      <c r="P63" s="3">
        <v>4010.45</v>
      </c>
      <c r="Q63" s="76"/>
      <c r="R63" s="167"/>
      <c r="S63" s="167"/>
      <c r="T63" s="167"/>
      <c r="U63" s="16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</row>
    <row r="64" s="9" customFormat="1" ht="24.75" customHeight="1" spans="1:21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13</v>
      </c>
      <c r="I64" s="51">
        <v>7</v>
      </c>
      <c r="J64" s="52">
        <v>7</v>
      </c>
      <c r="K64" s="53">
        <f t="shared" si="3"/>
        <v>0</v>
      </c>
      <c r="L64" s="53"/>
      <c r="M64" s="63"/>
      <c r="N64" s="51">
        <v>8</v>
      </c>
      <c r="O64" s="53">
        <f t="shared" si="2"/>
        <v>17199.15</v>
      </c>
      <c r="P64" s="53">
        <v>17199.15</v>
      </c>
      <c r="Q64" s="63"/>
      <c r="R64" s="7"/>
      <c r="S64" s="7"/>
      <c r="T64" s="7"/>
      <c r="U64" s="7"/>
    </row>
    <row r="65" ht="15" customHeight="1" spans="1:17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15</v>
      </c>
      <c r="I65" s="51">
        <v>9</v>
      </c>
      <c r="J65" s="52">
        <v>9</v>
      </c>
      <c r="K65" s="53">
        <f t="shared" si="3"/>
        <v>0</v>
      </c>
      <c r="L65" s="53"/>
      <c r="M65" s="63"/>
      <c r="N65" s="51">
        <v>5</v>
      </c>
      <c r="O65" s="53">
        <f t="shared" si="2"/>
        <v>16862.96</v>
      </c>
      <c r="P65" s="53">
        <v>16862.96</v>
      </c>
      <c r="Q65" s="63"/>
    </row>
    <row r="66" s="7" customFormat="1" ht="15" customHeight="1" spans="1:17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3</v>
      </c>
      <c r="I66" s="57"/>
      <c r="J66" s="58"/>
      <c r="K66" s="59">
        <f t="shared" si="3"/>
        <v>0</v>
      </c>
      <c r="L66" s="59"/>
      <c r="M66" s="59"/>
      <c r="N66" s="57">
        <v>2</v>
      </c>
      <c r="O66" s="59">
        <f t="shared" si="2"/>
        <v>2785.45</v>
      </c>
      <c r="P66" s="59">
        <v>2785.45</v>
      </c>
      <c r="Q66" s="59"/>
    </row>
    <row r="67" s="9" customFormat="1" ht="15" customHeight="1" spans="1:21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7"/>
      <c r="S67" s="7"/>
      <c r="T67" s="7"/>
      <c r="U67" s="7"/>
    </row>
    <row r="68" s="7" customFormat="1" ht="15.6" customHeight="1" spans="1:17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</row>
    <row r="69" s="9" customFormat="1" ht="15" customHeight="1" spans="1:21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12</v>
      </c>
      <c r="I69" s="51">
        <v>5</v>
      </c>
      <c r="J69" s="52">
        <v>5</v>
      </c>
      <c r="K69" s="53">
        <f t="shared" si="3"/>
        <v>0</v>
      </c>
      <c r="L69" s="53"/>
      <c r="M69" s="63"/>
      <c r="N69" s="51">
        <v>5</v>
      </c>
      <c r="O69" s="53">
        <f t="shared" si="2"/>
        <v>0</v>
      </c>
      <c r="P69" s="53"/>
      <c r="Q69" s="63"/>
      <c r="R69" s="7"/>
      <c r="S69" s="7"/>
      <c r="T69" s="7"/>
      <c r="U69" s="7"/>
    </row>
    <row r="70" s="9" customFormat="1" ht="15" customHeight="1" spans="1:21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10</v>
      </c>
      <c r="I70" s="51">
        <v>3</v>
      </c>
      <c r="J70" s="52">
        <v>3</v>
      </c>
      <c r="K70" s="53">
        <f t="shared" si="3"/>
        <v>0</v>
      </c>
      <c r="L70" s="53"/>
      <c r="M70" s="63"/>
      <c r="N70" s="51">
        <v>1</v>
      </c>
      <c r="O70" s="53">
        <f t="shared" si="2"/>
        <v>10863.23</v>
      </c>
      <c r="P70" s="53">
        <v>10863.23</v>
      </c>
      <c r="Q70" s="63"/>
      <c r="R70" s="7"/>
      <c r="S70" s="7"/>
      <c r="T70" s="7"/>
      <c r="U70" s="7"/>
    </row>
    <row r="71" s="7" customFormat="1" ht="15" customHeight="1" spans="1:17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/>
      <c r="O71" s="59">
        <f t="shared" si="2"/>
        <v>0</v>
      </c>
      <c r="P71" s="59"/>
      <c r="Q71" s="59"/>
    </row>
    <row r="72" s="7" customFormat="1" ht="15" customHeight="1" spans="1:17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14</v>
      </c>
      <c r="I72" s="51"/>
      <c r="J72" s="52"/>
      <c r="K72" s="53">
        <f t="shared" si="3"/>
        <v>0</v>
      </c>
      <c r="L72" s="53"/>
      <c r="M72" s="53"/>
      <c r="N72" s="51"/>
      <c r="O72" s="53">
        <f t="shared" si="2"/>
        <v>0</v>
      </c>
      <c r="P72" s="53"/>
      <c r="Q72" s="53"/>
    </row>
    <row r="73" ht="15" customHeight="1" spans="1:17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18</v>
      </c>
      <c r="I73" s="51">
        <v>10</v>
      </c>
      <c r="J73" s="52">
        <v>10</v>
      </c>
      <c r="K73" s="53">
        <f t="shared" si="3"/>
        <v>0</v>
      </c>
      <c r="L73" s="53"/>
      <c r="M73" s="63"/>
      <c r="N73" s="51">
        <v>12</v>
      </c>
      <c r="O73" s="53">
        <f t="shared" si="2"/>
        <v>13711.59</v>
      </c>
      <c r="P73" s="53">
        <v>13711.59</v>
      </c>
      <c r="Q73" s="63"/>
    </row>
    <row r="74" s="7" customFormat="1" ht="15" customHeight="1" spans="1:17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10</v>
      </c>
      <c r="I74" s="57">
        <v>3</v>
      </c>
      <c r="J74" s="58">
        <v>3</v>
      </c>
      <c r="K74" s="59">
        <f t="shared" si="3"/>
        <v>0</v>
      </c>
      <c r="L74" s="59"/>
      <c r="M74" s="59"/>
      <c r="N74" s="57">
        <v>6</v>
      </c>
      <c r="O74" s="59">
        <f>P74+Q74</f>
        <v>1288.7</v>
      </c>
      <c r="P74" s="59">
        <v>1288.7</v>
      </c>
      <c r="Q74" s="59"/>
    </row>
    <row r="75" ht="15" customHeight="1" spans="1:17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16</v>
      </c>
      <c r="I75" s="51">
        <v>9</v>
      </c>
      <c r="J75" s="52">
        <v>10</v>
      </c>
      <c r="K75" s="53">
        <f t="shared" si="3"/>
        <v>0</v>
      </c>
      <c r="L75" s="53"/>
      <c r="M75" s="63"/>
      <c r="N75" s="51">
        <v>5</v>
      </c>
      <c r="O75" s="53">
        <f>P75+Q75</f>
        <v>0</v>
      </c>
      <c r="P75" s="53"/>
      <c r="Q75" s="63"/>
    </row>
    <row r="76" ht="15" customHeight="1" spans="1:17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</row>
    <row r="77" s="9" customFormat="1" ht="15" customHeight="1" spans="1:21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13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4">P77+Q77</f>
        <v>54033.81</v>
      </c>
      <c r="P77" s="53">
        <v>54033.81</v>
      </c>
      <c r="Q77" s="63"/>
      <c r="R77" s="7"/>
      <c r="S77" s="7"/>
      <c r="T77" s="7"/>
      <c r="U77" s="7"/>
    </row>
    <row r="78" s="7" customFormat="1" ht="15" customHeight="1" spans="1:17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4"/>
        <v>0</v>
      </c>
      <c r="P78" s="59"/>
      <c r="Q78" s="59"/>
    </row>
    <row r="79" ht="15" customHeight="1" spans="1:17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14</v>
      </c>
      <c r="I79" s="51">
        <v>8</v>
      </c>
      <c r="J79" s="52">
        <v>8</v>
      </c>
      <c r="K79" s="53">
        <f>L79+M79</f>
        <v>0</v>
      </c>
      <c r="L79" s="53"/>
      <c r="M79" s="63"/>
      <c r="N79" s="51">
        <v>11</v>
      </c>
      <c r="O79" s="53">
        <f t="shared" si="4"/>
        <v>121313.59</v>
      </c>
      <c r="P79" s="63">
        <v>121313.59</v>
      </c>
      <c r="Q79" s="63"/>
    </row>
    <row r="80" s="7" customFormat="1" ht="15" customHeight="1" spans="1:17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1921</v>
      </c>
      <c r="P80" s="59">
        <v>1921</v>
      </c>
      <c r="Q80" s="59"/>
    </row>
    <row r="81" s="7" customFormat="1" ht="15" customHeight="1" spans="1:17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8</v>
      </c>
      <c r="I81" s="57">
        <v>2</v>
      </c>
      <c r="J81" s="58">
        <v>2</v>
      </c>
      <c r="K81" s="59">
        <f>L81+M81</f>
        <v>0</v>
      </c>
      <c r="L81" s="59"/>
      <c r="M81" s="59"/>
      <c r="N81" s="57">
        <v>6</v>
      </c>
      <c r="O81" s="59">
        <f t="shared" si="4"/>
        <v>16551.9</v>
      </c>
      <c r="P81" s="59">
        <v>16551.9</v>
      </c>
      <c r="Q81" s="59"/>
    </row>
    <row r="82" s="7" customFormat="1" ht="15" customHeight="1" spans="1:17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4"/>
        <v>0</v>
      </c>
      <c r="P82" s="59"/>
      <c r="Q82" s="59"/>
    </row>
    <row r="83" s="7" customFormat="1" ht="15" customHeight="1" spans="1:17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5">L83+M83</f>
        <v>0</v>
      </c>
      <c r="L83" s="59"/>
      <c r="M83" s="59"/>
      <c r="N83" s="57">
        <v>3</v>
      </c>
      <c r="O83" s="59">
        <f t="shared" si="4"/>
        <v>0</v>
      </c>
      <c r="P83" s="59"/>
      <c r="Q83" s="59"/>
    </row>
    <row r="84" s="7" customFormat="1" ht="15" customHeight="1" spans="1:17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7</v>
      </c>
      <c r="I84" s="51">
        <v>4</v>
      </c>
      <c r="J84" s="52">
        <v>4</v>
      </c>
      <c r="K84" s="53">
        <f t="shared" si="5"/>
        <v>0</v>
      </c>
      <c r="L84" s="53"/>
      <c r="M84" s="53"/>
      <c r="N84" s="51"/>
      <c r="O84" s="53">
        <f t="shared" si="4"/>
        <v>0</v>
      </c>
      <c r="P84" s="53"/>
      <c r="Q84" s="53"/>
    </row>
    <row r="85" ht="15" customHeight="1" spans="1:17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2</v>
      </c>
      <c r="J85" s="52">
        <v>2</v>
      </c>
      <c r="K85" s="53">
        <f t="shared" si="5"/>
        <v>0</v>
      </c>
      <c r="L85" s="53"/>
      <c r="M85" s="63"/>
      <c r="N85" s="51">
        <v>12</v>
      </c>
      <c r="O85" s="53">
        <f t="shared" si="4"/>
        <v>3840.77</v>
      </c>
      <c r="P85" s="53">
        <v>3840.77</v>
      </c>
      <c r="Q85" s="63"/>
    </row>
    <row r="86" s="7" customFormat="1" ht="15" customHeight="1" spans="1:17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8</v>
      </c>
      <c r="I86" s="57"/>
      <c r="J86" s="58"/>
      <c r="K86" s="59">
        <f t="shared" si="5"/>
        <v>0</v>
      </c>
      <c r="L86" s="59"/>
      <c r="M86" s="59"/>
      <c r="N86" s="57">
        <v>12</v>
      </c>
      <c r="O86" s="59">
        <f t="shared" si="4"/>
        <v>8260.3</v>
      </c>
      <c r="P86" s="95">
        <v>8260.3</v>
      </c>
      <c r="Q86" s="59"/>
    </row>
    <row r="87" s="6" customFormat="1" ht="15" customHeight="1" spans="1:34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5"/>
        <v>0</v>
      </c>
      <c r="L87" s="53"/>
      <c r="M87" s="63"/>
      <c r="N87" s="51"/>
      <c r="O87" s="53">
        <f t="shared" si="4"/>
        <v>0</v>
      </c>
      <c r="P87" s="53"/>
      <c r="Q87" s="63"/>
      <c r="R87" s="7"/>
      <c r="S87" s="7"/>
      <c r="T87" s="7"/>
      <c r="U87" s="7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="7" customFormat="1" ht="15" customHeight="1" spans="1:17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5</v>
      </c>
      <c r="I88" s="57">
        <v>1</v>
      </c>
      <c r="J88" s="58">
        <v>1</v>
      </c>
      <c r="K88" s="59">
        <f t="shared" si="5"/>
        <v>0</v>
      </c>
      <c r="L88" s="59"/>
      <c r="M88" s="59"/>
      <c r="N88" s="57">
        <v>4</v>
      </c>
      <c r="O88" s="59">
        <f t="shared" si="4"/>
        <v>2113.1</v>
      </c>
      <c r="P88" s="59">
        <v>2113.1</v>
      </c>
      <c r="Q88" s="59"/>
    </row>
    <row r="89" ht="15" customHeight="1" spans="1:17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7</v>
      </c>
      <c r="K89" s="53">
        <f t="shared" si="5"/>
        <v>0</v>
      </c>
      <c r="L89" s="53"/>
      <c r="M89" s="63"/>
      <c r="N89" s="51">
        <v>2</v>
      </c>
      <c r="O89" s="53">
        <f t="shared" si="4"/>
        <v>10226.28</v>
      </c>
      <c r="P89" s="53">
        <v>10226.28</v>
      </c>
      <c r="Q89" s="63"/>
    </row>
    <row r="90" s="7" customFormat="1" ht="15" customHeight="1" spans="1:17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5"/>
        <v>0</v>
      </c>
      <c r="L90" s="59"/>
      <c r="M90" s="59"/>
      <c r="N90" s="57">
        <v>3</v>
      </c>
      <c r="O90" s="59">
        <f t="shared" si="4"/>
        <v>7107.7</v>
      </c>
      <c r="P90" s="59">
        <v>7107.7</v>
      </c>
      <c r="Q90" s="59"/>
    </row>
    <row r="91" s="6" customFormat="1" ht="15" customHeight="1" spans="1:34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36</v>
      </c>
      <c r="I91" s="51">
        <v>20</v>
      </c>
      <c r="J91" s="52">
        <v>20</v>
      </c>
      <c r="K91" s="53">
        <f t="shared" si="5"/>
        <v>0</v>
      </c>
      <c r="L91" s="53"/>
      <c r="M91" s="63"/>
      <c r="N91" s="51">
        <v>33</v>
      </c>
      <c r="O91" s="53">
        <f t="shared" si="4"/>
        <v>3276.99</v>
      </c>
      <c r="P91" s="53">
        <v>3276.99</v>
      </c>
      <c r="Q91" s="63"/>
      <c r="R91" s="7"/>
      <c r="S91" s="7"/>
      <c r="T91" s="7"/>
      <c r="U91" s="7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="7" customFormat="1" ht="15" customHeight="1" spans="1:17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11</v>
      </c>
      <c r="I92" s="57">
        <v>2</v>
      </c>
      <c r="J92" s="58">
        <v>2</v>
      </c>
      <c r="K92" s="59">
        <f t="shared" si="5"/>
        <v>0</v>
      </c>
      <c r="L92" s="59"/>
      <c r="M92" s="59"/>
      <c r="N92" s="57">
        <v>4</v>
      </c>
      <c r="O92" s="59">
        <f t="shared" si="4"/>
        <v>0</v>
      </c>
      <c r="P92" s="59"/>
      <c r="Q92" s="59"/>
    </row>
    <row r="93" s="9" customFormat="1" ht="15" customHeight="1" spans="1:21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5"/>
        <v>0</v>
      </c>
      <c r="L93" s="53"/>
      <c r="M93" s="63"/>
      <c r="N93" s="51"/>
      <c r="O93" s="53">
        <f t="shared" si="4"/>
        <v>3050.28</v>
      </c>
      <c r="P93" s="63">
        <v>3050.28</v>
      </c>
      <c r="Q93" s="63"/>
      <c r="R93" s="7"/>
      <c r="S93" s="7"/>
      <c r="T93" s="7"/>
      <c r="U93" s="7"/>
    </row>
    <row r="94" s="7" customFormat="1" ht="15" customHeight="1" spans="1:17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</row>
    <row r="95" s="9" customFormat="1" ht="15" customHeight="1" spans="1:21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20</v>
      </c>
      <c r="I95" s="51">
        <v>19</v>
      </c>
      <c r="J95" s="52">
        <v>20</v>
      </c>
      <c r="K95" s="53">
        <f t="shared" si="5"/>
        <v>0</v>
      </c>
      <c r="L95" s="53"/>
      <c r="M95" s="63"/>
      <c r="N95" s="51">
        <v>15</v>
      </c>
      <c r="O95" s="53">
        <f t="shared" si="4"/>
        <v>15520.7</v>
      </c>
      <c r="P95" s="53">
        <v>15520.7</v>
      </c>
      <c r="Q95" s="63"/>
      <c r="R95" s="7"/>
      <c r="S95" s="7"/>
      <c r="T95" s="7"/>
      <c r="U95" s="7"/>
    </row>
    <row r="96" s="7" customFormat="1" ht="15" customHeight="1" spans="1:17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</row>
    <row r="97" ht="15" customHeight="1" spans="1:17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5"/>
        <v>0</v>
      </c>
      <c r="L97" s="53"/>
      <c r="M97" s="63"/>
      <c r="N97" s="51"/>
      <c r="O97" s="53">
        <f t="shared" si="4"/>
        <v>0</v>
      </c>
      <c r="P97" s="53"/>
      <c r="Q97" s="63"/>
    </row>
    <row r="98" s="7" customFormat="1" ht="15" customHeight="1" spans="1:17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</row>
    <row r="99" s="7" customFormat="1" ht="15" customHeight="1" spans="1:17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</row>
    <row r="100" ht="15" customHeight="1" spans="1:17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16</v>
      </c>
      <c r="I100" s="51">
        <v>7</v>
      </c>
      <c r="J100" s="52">
        <v>9</v>
      </c>
      <c r="K100" s="53">
        <f t="shared" si="5"/>
        <v>0</v>
      </c>
      <c r="L100" s="53"/>
      <c r="M100" s="63"/>
      <c r="N100" s="51">
        <v>3</v>
      </c>
      <c r="O100" s="53">
        <f t="shared" si="4"/>
        <v>12041.71</v>
      </c>
      <c r="P100" s="53">
        <v>12041.71</v>
      </c>
      <c r="Q100" s="63"/>
    </row>
    <row r="101" s="7" customFormat="1" ht="15" customHeight="1" spans="1:17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1</v>
      </c>
      <c r="I101" s="57">
        <v>1</v>
      </c>
      <c r="J101" s="58">
        <v>1</v>
      </c>
      <c r="K101" s="59">
        <f t="shared" si="5"/>
        <v>0</v>
      </c>
      <c r="L101" s="59"/>
      <c r="M101" s="59"/>
      <c r="N101" s="57">
        <v>1</v>
      </c>
      <c r="O101" s="59">
        <f t="shared" si="4"/>
        <v>2393.3</v>
      </c>
      <c r="P101" s="95">
        <v>2393.3</v>
      </c>
      <c r="Q101" s="59"/>
    </row>
    <row r="102" s="7" customFormat="1" ht="15" customHeight="1" spans="1:17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</row>
    <row r="103" s="9" customFormat="1" ht="15" customHeight="1" spans="1:21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5"/>
        <v>0</v>
      </c>
      <c r="L103" s="53"/>
      <c r="M103" s="63"/>
      <c r="N103" s="51"/>
      <c r="O103" s="53">
        <f t="shared" si="4"/>
        <v>0</v>
      </c>
      <c r="P103" s="53"/>
      <c r="Q103" s="63"/>
      <c r="R103" s="7"/>
      <c r="S103" s="7"/>
      <c r="T103" s="7"/>
      <c r="U103" s="7"/>
    </row>
    <row r="104" s="9" customFormat="1" ht="15.75" customHeight="1" spans="1:21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7</v>
      </c>
      <c r="I104" s="51">
        <v>4</v>
      </c>
      <c r="J104" s="52">
        <v>4</v>
      </c>
      <c r="K104" s="53">
        <f t="shared" si="5"/>
        <v>0</v>
      </c>
      <c r="L104" s="53"/>
      <c r="M104" s="63"/>
      <c r="N104" s="51">
        <v>3</v>
      </c>
      <c r="O104" s="53">
        <f t="shared" si="4"/>
        <v>1416.76</v>
      </c>
      <c r="P104" s="53">
        <v>1416.76</v>
      </c>
      <c r="Q104" s="63"/>
      <c r="R104" s="7"/>
      <c r="S104" s="7"/>
      <c r="T104" s="7"/>
      <c r="U104" s="7"/>
    </row>
    <row r="105" ht="15" customHeight="1" spans="1:17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5"/>
        <v>0</v>
      </c>
      <c r="L105" s="53"/>
      <c r="M105" s="63"/>
      <c r="N105" s="51"/>
      <c r="O105" s="53">
        <f t="shared" si="4"/>
        <v>0</v>
      </c>
      <c r="P105" s="53"/>
      <c r="Q105" s="63"/>
    </row>
    <row r="106" s="7" customFormat="1" ht="15" customHeight="1" spans="1:17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</row>
    <row r="107" ht="15" customHeight="1" spans="1:17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</row>
    <row r="108" s="7" customFormat="1" ht="15" customHeight="1" spans="1:17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</row>
    <row r="109" ht="15" customHeight="1" spans="1:17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4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</row>
    <row r="110" s="9" customFormat="1" ht="15" customHeight="1" spans="1:21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12</v>
      </c>
      <c r="I110" s="51">
        <v>4</v>
      </c>
      <c r="J110" s="52">
        <v>4</v>
      </c>
      <c r="K110" s="53">
        <f t="shared" si="5"/>
        <v>0</v>
      </c>
      <c r="L110" s="53"/>
      <c r="M110" s="63"/>
      <c r="N110" s="51">
        <v>5</v>
      </c>
      <c r="O110" s="53">
        <f t="shared" si="4"/>
        <v>13110</v>
      </c>
      <c r="P110" s="53">
        <v>13110</v>
      </c>
      <c r="Q110" s="63"/>
      <c r="R110" s="7"/>
      <c r="S110" s="7"/>
      <c r="T110" s="7"/>
      <c r="U110" s="7"/>
    </row>
    <row r="111" s="9" customFormat="1" ht="15" customHeight="1" spans="1:21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11</v>
      </c>
      <c r="I111" s="51">
        <v>2</v>
      </c>
      <c r="J111" s="52">
        <v>2</v>
      </c>
      <c r="K111" s="53">
        <f t="shared" si="5"/>
        <v>0</v>
      </c>
      <c r="L111" s="53"/>
      <c r="M111" s="63"/>
      <c r="N111" s="51">
        <v>3</v>
      </c>
      <c r="O111" s="53">
        <f t="shared" si="4"/>
        <v>6286.12</v>
      </c>
      <c r="P111" s="53">
        <v>6286.12</v>
      </c>
      <c r="Q111" s="63"/>
      <c r="R111" s="7"/>
      <c r="S111" s="7"/>
      <c r="T111" s="7"/>
      <c r="U111" s="7"/>
    </row>
    <row r="112" s="7" customFormat="1" ht="15" customHeight="1" spans="1:17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8</v>
      </c>
      <c r="I112" s="57">
        <v>1</v>
      </c>
      <c r="J112" s="58">
        <v>1</v>
      </c>
      <c r="K112" s="59">
        <f t="shared" si="5"/>
        <v>0</v>
      </c>
      <c r="L112" s="59"/>
      <c r="M112" s="59"/>
      <c r="N112" s="57">
        <v>2</v>
      </c>
      <c r="O112" s="59">
        <f t="shared" si="4"/>
        <v>0</v>
      </c>
      <c r="P112" s="204"/>
      <c r="Q112" s="59"/>
    </row>
    <row r="113" s="7" customFormat="1" ht="15" customHeight="1" spans="1:17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26</v>
      </c>
      <c r="I113" s="57">
        <v>7</v>
      </c>
      <c r="J113" s="58">
        <v>7</v>
      </c>
      <c r="K113" s="59">
        <f t="shared" si="5"/>
        <v>0</v>
      </c>
      <c r="L113" s="59"/>
      <c r="M113" s="59"/>
      <c r="N113" s="57">
        <v>9</v>
      </c>
      <c r="O113" s="59">
        <f t="shared" si="4"/>
        <v>4802.92</v>
      </c>
      <c r="P113" s="95">
        <v>4802.92</v>
      </c>
      <c r="Q113" s="59"/>
    </row>
    <row r="114" ht="15" customHeight="1" spans="1:17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4</v>
      </c>
      <c r="I114" s="51">
        <v>3</v>
      </c>
      <c r="J114" s="52">
        <v>3</v>
      </c>
      <c r="K114" s="53">
        <f t="shared" si="5"/>
        <v>0</v>
      </c>
      <c r="L114" s="53"/>
      <c r="M114" s="63"/>
      <c r="N114" s="51">
        <v>8</v>
      </c>
      <c r="O114" s="53">
        <f t="shared" si="4"/>
        <v>16666.64</v>
      </c>
      <c r="P114" s="63">
        <v>16666.64</v>
      </c>
      <c r="Q114" s="63"/>
    </row>
    <row r="115" s="7" customFormat="1" ht="12.75" customHeight="1" spans="1:17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38</v>
      </c>
      <c r="I115" s="57">
        <v>5</v>
      </c>
      <c r="J115" s="58">
        <v>5</v>
      </c>
      <c r="K115" s="59">
        <f t="shared" si="5"/>
        <v>0</v>
      </c>
      <c r="L115" s="59"/>
      <c r="M115" s="59"/>
      <c r="N115" s="57">
        <v>16</v>
      </c>
      <c r="O115" s="59">
        <f t="shared" si="4"/>
        <v>13062.8</v>
      </c>
      <c r="P115" s="59">
        <v>13062.8</v>
      </c>
      <c r="Q115" s="59"/>
    </row>
    <row r="116" s="7" customFormat="1" ht="15" customHeight="1" spans="1:17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30</v>
      </c>
      <c r="I116" s="57">
        <v>4</v>
      </c>
      <c r="J116" s="58">
        <v>4</v>
      </c>
      <c r="K116" s="59">
        <f t="shared" si="5"/>
        <v>0</v>
      </c>
      <c r="L116" s="59"/>
      <c r="M116" s="59"/>
      <c r="N116" s="57">
        <v>25</v>
      </c>
      <c r="O116" s="59">
        <f t="shared" si="4"/>
        <v>15101.5</v>
      </c>
      <c r="P116" s="95">
        <v>15101.5</v>
      </c>
      <c r="Q116" s="59"/>
    </row>
    <row r="117" s="6" customFormat="1" ht="15" customHeight="1" spans="1:34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5"/>
        <v>0</v>
      </c>
      <c r="L117" s="53"/>
      <c r="M117" s="63"/>
      <c r="N117" s="51"/>
      <c r="O117" s="53">
        <f t="shared" si="4"/>
        <v>0</v>
      </c>
      <c r="P117" s="53"/>
      <c r="Q117" s="63"/>
      <c r="R117" s="7"/>
      <c r="S117" s="7"/>
      <c r="T117" s="7"/>
      <c r="U117" s="7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="7" customFormat="1" ht="15" customHeight="1" spans="1:17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9</v>
      </c>
      <c r="I118" s="57">
        <v>1</v>
      </c>
      <c r="J118" s="58">
        <v>1</v>
      </c>
      <c r="K118" s="59">
        <f t="shared" si="5"/>
        <v>0</v>
      </c>
      <c r="L118" s="59"/>
      <c r="M118" s="59"/>
      <c r="N118" s="57">
        <v>6</v>
      </c>
      <c r="O118" s="59">
        <f t="shared" si="4"/>
        <v>18555.08</v>
      </c>
      <c r="P118" s="59">
        <v>18555.08</v>
      </c>
      <c r="Q118" s="59"/>
    </row>
    <row r="119" s="7" customFormat="1" ht="15" customHeight="1" spans="1:17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4</v>
      </c>
      <c r="I119" s="57"/>
      <c r="J119" s="58"/>
      <c r="K119" s="59">
        <f t="shared" si="5"/>
        <v>0</v>
      </c>
      <c r="L119" s="59"/>
      <c r="M119" s="59"/>
      <c r="N119" s="57">
        <v>4</v>
      </c>
      <c r="O119" s="59">
        <f t="shared" si="4"/>
        <v>4802.5</v>
      </c>
      <c r="P119" s="59">
        <v>4802.5</v>
      </c>
      <c r="Q119" s="59"/>
    </row>
    <row r="120" ht="15" customHeight="1" spans="1:17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16</v>
      </c>
      <c r="I120" s="51">
        <v>9</v>
      </c>
      <c r="J120" s="52">
        <v>9</v>
      </c>
      <c r="K120" s="53">
        <f t="shared" si="5"/>
        <v>0</v>
      </c>
      <c r="L120" s="53"/>
      <c r="M120" s="63"/>
      <c r="N120" s="51">
        <v>4</v>
      </c>
      <c r="O120" s="53">
        <f t="shared" si="4"/>
        <v>12678.68</v>
      </c>
      <c r="P120" s="53">
        <v>12678.68</v>
      </c>
      <c r="Q120" s="63"/>
    </row>
    <row r="121" s="7" customFormat="1" ht="15" customHeight="1" spans="1:17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5</v>
      </c>
      <c r="J121" s="58">
        <v>5</v>
      </c>
      <c r="K121" s="59">
        <f t="shared" si="5"/>
        <v>0</v>
      </c>
      <c r="L121" s="59"/>
      <c r="M121" s="59"/>
      <c r="N121" s="57">
        <v>7</v>
      </c>
      <c r="O121" s="59">
        <f t="shared" si="4"/>
        <v>0</v>
      </c>
      <c r="P121" s="59"/>
      <c r="Q121" s="59"/>
    </row>
    <row r="122" s="7" customFormat="1" ht="15" customHeight="1" spans="1:17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8</v>
      </c>
      <c r="I122" s="57"/>
      <c r="J122" s="58"/>
      <c r="K122" s="59">
        <f t="shared" si="5"/>
        <v>0</v>
      </c>
      <c r="L122" s="59"/>
      <c r="M122" s="59"/>
      <c r="N122" s="57">
        <v>4</v>
      </c>
      <c r="O122" s="59">
        <f t="shared" si="4"/>
        <v>576.3</v>
      </c>
      <c r="P122" s="59">
        <v>576.3</v>
      </c>
      <c r="Q122" s="59"/>
    </row>
    <row r="123" ht="30.75" customHeight="1" spans="1:17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10</v>
      </c>
      <c r="I123" s="51">
        <v>7</v>
      </c>
      <c r="J123" s="52">
        <v>7</v>
      </c>
      <c r="K123" s="53">
        <f t="shared" si="5"/>
        <v>0</v>
      </c>
      <c r="L123" s="53"/>
      <c r="M123" s="63"/>
      <c r="N123" s="51">
        <v>9</v>
      </c>
      <c r="O123" s="53">
        <f t="shared" si="4"/>
        <v>12171.35</v>
      </c>
      <c r="P123" s="53">
        <v>12171.35</v>
      </c>
      <c r="Q123" s="63"/>
    </row>
    <row r="124" s="7" customFormat="1" ht="15" customHeight="1" spans="1:17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5"/>
        <v>0</v>
      </c>
      <c r="L124" s="59"/>
      <c r="M124" s="59"/>
      <c r="N124" s="57"/>
      <c r="O124" s="59">
        <f t="shared" si="4"/>
        <v>0</v>
      </c>
      <c r="P124" s="59"/>
      <c r="Q124" s="59"/>
    </row>
    <row r="125" s="7" customFormat="1" ht="15" customHeight="1" spans="1:17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</row>
    <row r="126" ht="15" customHeight="1" spans="1:17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5"/>
        <v>0</v>
      </c>
      <c r="L126" s="53"/>
      <c r="M126" s="63"/>
      <c r="N126" s="51"/>
      <c r="O126" s="53">
        <f t="shared" si="4"/>
        <v>0</v>
      </c>
      <c r="P126" s="53"/>
      <c r="Q126" s="63"/>
    </row>
    <row r="127" ht="15" customHeight="1" spans="1:17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6</v>
      </c>
      <c r="I127" s="51">
        <v>3</v>
      </c>
      <c r="J127" s="52">
        <v>3</v>
      </c>
      <c r="K127" s="53">
        <f t="shared" si="5"/>
        <v>0</v>
      </c>
      <c r="L127" s="53"/>
      <c r="M127" s="63"/>
      <c r="N127" s="51">
        <v>8</v>
      </c>
      <c r="O127" s="53">
        <f t="shared" si="4"/>
        <v>23420.91</v>
      </c>
      <c r="P127" s="53">
        <v>23420.91</v>
      </c>
      <c r="Q127" s="63"/>
    </row>
    <row r="128" s="7" customFormat="1" ht="15" customHeight="1" spans="1:17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</row>
    <row r="129" s="9" customFormat="1" ht="15" customHeight="1" spans="1:21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25</v>
      </c>
      <c r="I129" s="51">
        <v>21</v>
      </c>
      <c r="J129" s="52">
        <v>21</v>
      </c>
      <c r="K129" s="53">
        <f t="shared" si="5"/>
        <v>0</v>
      </c>
      <c r="L129" s="53"/>
      <c r="M129" s="63"/>
      <c r="N129" s="51">
        <v>5</v>
      </c>
      <c r="O129" s="53">
        <f t="shared" si="4"/>
        <v>2732.04</v>
      </c>
      <c r="P129" s="63">
        <v>2732.04</v>
      </c>
      <c r="Q129" s="63"/>
      <c r="R129" s="7"/>
      <c r="S129" s="7"/>
      <c r="T129" s="7"/>
      <c r="U129" s="7"/>
    </row>
    <row r="130" s="7" customFormat="1" ht="15" customHeight="1" spans="1:17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</row>
    <row r="131" s="7" customFormat="1" ht="15" customHeight="1" spans="1:17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8</v>
      </c>
      <c r="I131" s="57"/>
      <c r="J131" s="58"/>
      <c r="K131" s="59">
        <f t="shared" si="5"/>
        <v>0</v>
      </c>
      <c r="L131" s="59"/>
      <c r="M131" s="59"/>
      <c r="N131" s="57">
        <v>1</v>
      </c>
      <c r="O131" s="59">
        <f t="shared" si="4"/>
        <v>6075.3</v>
      </c>
      <c r="P131" s="59">
        <v>6075.3</v>
      </c>
      <c r="Q131" s="59"/>
    </row>
    <row r="132" s="9" customFormat="1" ht="15" customHeight="1" spans="1:21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5"/>
        <v>0</v>
      </c>
      <c r="L132" s="53"/>
      <c r="M132" s="63"/>
      <c r="N132" s="51"/>
      <c r="O132" s="53">
        <f t="shared" si="4"/>
        <v>0</v>
      </c>
      <c r="P132" s="53"/>
      <c r="Q132" s="63"/>
      <c r="R132" s="7"/>
      <c r="S132" s="7"/>
      <c r="T132" s="7"/>
      <c r="U132" s="7"/>
    </row>
    <row r="133" ht="15" customHeight="1" spans="1:17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7</v>
      </c>
      <c r="I133" s="51">
        <v>4</v>
      </c>
      <c r="J133" s="52">
        <v>4</v>
      </c>
      <c r="K133" s="53">
        <f t="shared" si="5"/>
        <v>0</v>
      </c>
      <c r="L133" s="53"/>
      <c r="M133" s="63"/>
      <c r="N133" s="51">
        <v>5</v>
      </c>
      <c r="O133" s="53">
        <f t="shared" si="4"/>
        <v>4906.08</v>
      </c>
      <c r="P133" s="53">
        <v>4906.08</v>
      </c>
      <c r="Q133" s="63"/>
    </row>
    <row r="134" s="7" customFormat="1" ht="15" customHeight="1" spans="1:17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5"/>
        <v>0</v>
      </c>
      <c r="L134" s="59"/>
      <c r="M134" s="59"/>
      <c r="N134" s="57"/>
      <c r="O134" s="59">
        <f t="shared" si="4"/>
        <v>0</v>
      </c>
      <c r="P134" s="59"/>
      <c r="Q134" s="59"/>
    </row>
    <row r="135" s="9" customFormat="1" ht="15" customHeight="1" spans="1:21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11</v>
      </c>
      <c r="I135" s="51">
        <v>9</v>
      </c>
      <c r="J135" s="52">
        <v>9</v>
      </c>
      <c r="K135" s="53">
        <f t="shared" si="5"/>
        <v>0</v>
      </c>
      <c r="L135" s="53"/>
      <c r="M135" s="63"/>
      <c r="N135" s="51">
        <v>8</v>
      </c>
      <c r="O135" s="53">
        <f t="shared" si="4"/>
        <v>9268.11</v>
      </c>
      <c r="P135" s="53">
        <v>9268.11</v>
      </c>
      <c r="Q135" s="63"/>
      <c r="R135" s="7"/>
      <c r="S135" s="7"/>
      <c r="T135" s="7"/>
      <c r="U135" s="7"/>
    </row>
    <row r="136" s="7" customFormat="1" ht="15" customHeight="1" spans="1:17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5"/>
        <v>0</v>
      </c>
      <c r="L136" s="59"/>
      <c r="M136" s="59"/>
      <c r="N136" s="57"/>
      <c r="O136" s="59">
        <f t="shared" si="4"/>
        <v>0</v>
      </c>
      <c r="P136" s="59"/>
      <c r="Q136" s="59"/>
    </row>
    <row r="137" ht="14.45" customHeight="1" spans="1:17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26</v>
      </c>
      <c r="I137" s="51">
        <v>9</v>
      </c>
      <c r="J137" s="52">
        <v>9</v>
      </c>
      <c r="K137" s="53">
        <f t="shared" si="5"/>
        <v>0</v>
      </c>
      <c r="L137" s="53"/>
      <c r="M137" s="63"/>
      <c r="N137" s="51">
        <v>8</v>
      </c>
      <c r="O137" s="53">
        <f t="shared" si="4"/>
        <v>10476.58</v>
      </c>
      <c r="P137" s="53">
        <v>10476.58</v>
      </c>
      <c r="Q137" s="63"/>
    </row>
    <row r="138" s="7" customFormat="1" ht="14.45" customHeight="1" spans="1:17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</row>
    <row r="139" s="9" customFormat="1" ht="15" customHeight="1" spans="1:21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11</v>
      </c>
      <c r="I139" s="51">
        <v>6</v>
      </c>
      <c r="J139" s="52">
        <v>6</v>
      </c>
      <c r="K139" s="53">
        <f t="shared" si="5"/>
        <v>0</v>
      </c>
      <c r="L139" s="53"/>
      <c r="M139" s="63"/>
      <c r="N139" s="51">
        <v>8</v>
      </c>
      <c r="O139" s="53">
        <f t="shared" si="4"/>
        <v>7401.22</v>
      </c>
      <c r="P139" s="53">
        <v>7401.22</v>
      </c>
      <c r="Q139" s="63"/>
      <c r="R139" s="7"/>
      <c r="S139" s="7"/>
      <c r="T139" s="7"/>
      <c r="U139" s="7"/>
    </row>
    <row r="140" s="7" customFormat="1" ht="15" customHeight="1" spans="1:17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5</v>
      </c>
      <c r="I140" s="57"/>
      <c r="J140" s="58"/>
      <c r="K140" s="59">
        <f t="shared" si="5"/>
        <v>0</v>
      </c>
      <c r="L140" s="59"/>
      <c r="M140" s="59"/>
      <c r="N140" s="57">
        <v>1</v>
      </c>
      <c r="O140" s="59">
        <f t="shared" si="4"/>
        <v>0</v>
      </c>
      <c r="P140" s="59"/>
      <c r="Q140" s="59"/>
    </row>
    <row r="141" ht="15" customHeight="1" spans="1:17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20</v>
      </c>
      <c r="I141" s="51">
        <v>12</v>
      </c>
      <c r="J141" s="52">
        <v>13</v>
      </c>
      <c r="K141" s="53">
        <f t="shared" si="5"/>
        <v>0</v>
      </c>
      <c r="L141" s="53"/>
      <c r="M141" s="63"/>
      <c r="N141" s="51">
        <v>15</v>
      </c>
      <c r="O141" s="53">
        <f t="shared" ref="O141:O191" si="6">P141+Q141</f>
        <v>14509.96</v>
      </c>
      <c r="P141" s="53">
        <v>14509.96</v>
      </c>
      <c r="Q141" s="63"/>
    </row>
    <row r="142" s="7" customFormat="1" ht="15" customHeight="1" spans="1:17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9</v>
      </c>
      <c r="I142" s="57"/>
      <c r="J142" s="58"/>
      <c r="K142" s="59">
        <f t="shared" si="5"/>
        <v>0</v>
      </c>
      <c r="L142" s="59"/>
      <c r="M142" s="59"/>
      <c r="N142" s="57">
        <v>15</v>
      </c>
      <c r="O142" s="59">
        <f t="shared" si="6"/>
        <v>9537.48</v>
      </c>
      <c r="P142" s="59">
        <v>9537.48</v>
      </c>
      <c r="Q142" s="141"/>
    </row>
    <row r="143" ht="15" customHeight="1" spans="1:17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17</v>
      </c>
      <c r="I143" s="51">
        <v>8</v>
      </c>
      <c r="J143" s="52">
        <v>10</v>
      </c>
      <c r="K143" s="53">
        <f t="shared" si="5"/>
        <v>0</v>
      </c>
      <c r="L143" s="53"/>
      <c r="M143" s="63"/>
      <c r="N143" s="51">
        <v>28</v>
      </c>
      <c r="O143" s="53">
        <f t="shared" si="6"/>
        <v>51386.61</v>
      </c>
      <c r="P143" s="63">
        <v>51386.61</v>
      </c>
      <c r="Q143" s="63"/>
    </row>
    <row r="144" s="7" customFormat="1" ht="15" customHeight="1" spans="1:17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15</v>
      </c>
      <c r="I144" s="57"/>
      <c r="J144" s="58"/>
      <c r="K144" s="59">
        <f t="shared" si="5"/>
        <v>0</v>
      </c>
      <c r="L144" s="59"/>
      <c r="M144" s="59"/>
      <c r="N144" s="57">
        <v>6</v>
      </c>
      <c r="O144" s="59">
        <f t="shared" si="6"/>
        <v>0</v>
      </c>
      <c r="P144" s="59"/>
      <c r="Q144" s="59"/>
    </row>
    <row r="145" ht="28.9" customHeight="1" spans="1:17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5"/>
        <v>0</v>
      </c>
      <c r="L145" s="53"/>
      <c r="M145" s="53"/>
      <c r="N145" s="51"/>
      <c r="O145" s="53">
        <f t="shared" si="6"/>
        <v>0</v>
      </c>
      <c r="P145" s="53"/>
      <c r="Q145" s="63"/>
    </row>
    <row r="146" s="7" customFormat="1" ht="29.25" customHeight="1" spans="1:17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14</v>
      </c>
      <c r="I146" s="57">
        <v>1</v>
      </c>
      <c r="J146" s="64">
        <v>1</v>
      </c>
      <c r="K146" s="59">
        <f t="shared" si="5"/>
        <v>0</v>
      </c>
      <c r="L146" s="59"/>
      <c r="M146" s="59"/>
      <c r="N146" s="57">
        <v>10</v>
      </c>
      <c r="O146" s="59">
        <f t="shared" si="6"/>
        <v>4034.1</v>
      </c>
      <c r="P146" s="59">
        <v>4034.1</v>
      </c>
      <c r="Q146" s="59"/>
    </row>
    <row r="147" ht="26.25" customHeight="1" spans="1:17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10</v>
      </c>
      <c r="I147" s="51"/>
      <c r="J147" s="52"/>
      <c r="K147" s="53">
        <f t="shared" ref="K147:K191" si="7">L147+M147</f>
        <v>0</v>
      </c>
      <c r="L147" s="53"/>
      <c r="M147" s="63"/>
      <c r="N147" s="51">
        <v>9</v>
      </c>
      <c r="O147" s="53">
        <f t="shared" si="6"/>
        <v>14488.05</v>
      </c>
      <c r="P147" s="53">
        <v>14488.05</v>
      </c>
      <c r="Q147" s="63"/>
    </row>
    <row r="148" s="7" customFormat="1" ht="15" customHeight="1" spans="1:17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4</v>
      </c>
      <c r="I148" s="57"/>
      <c r="J148" s="58"/>
      <c r="K148" s="59">
        <f t="shared" si="7"/>
        <v>0</v>
      </c>
      <c r="L148" s="59"/>
      <c r="M148" s="59"/>
      <c r="N148" s="57">
        <v>6</v>
      </c>
      <c r="O148" s="59">
        <f t="shared" si="6"/>
        <v>3320.76</v>
      </c>
      <c r="P148" s="113">
        <v>3320.76</v>
      </c>
      <c r="Q148" s="59"/>
    </row>
    <row r="149" ht="15" customHeight="1" spans="1:17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3</v>
      </c>
      <c r="I149" s="51"/>
      <c r="J149" s="52"/>
      <c r="K149" s="53">
        <f t="shared" si="7"/>
        <v>0</v>
      </c>
      <c r="L149" s="53"/>
      <c r="M149" s="63"/>
      <c r="N149" s="51">
        <v>6</v>
      </c>
      <c r="O149" s="53">
        <f t="shared" si="6"/>
        <v>6895.46</v>
      </c>
      <c r="P149" s="53">
        <v>6895.46</v>
      </c>
      <c r="Q149" s="63"/>
    </row>
    <row r="150" s="9" customFormat="1" ht="15" customHeight="1" spans="1:21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10</v>
      </c>
      <c r="I150" s="51">
        <v>1</v>
      </c>
      <c r="J150" s="52">
        <v>1</v>
      </c>
      <c r="K150" s="53">
        <f t="shared" si="7"/>
        <v>0</v>
      </c>
      <c r="L150" s="53"/>
      <c r="M150" s="63"/>
      <c r="N150" s="51">
        <v>5</v>
      </c>
      <c r="O150" s="53">
        <f t="shared" si="6"/>
        <v>4094.75</v>
      </c>
      <c r="P150" s="53">
        <v>4094.75</v>
      </c>
      <c r="Q150" s="63"/>
      <c r="R150" s="7"/>
      <c r="S150" s="7"/>
      <c r="T150" s="7"/>
      <c r="U150" s="7"/>
    </row>
    <row r="151" s="7" customFormat="1" ht="15" customHeight="1" spans="1:17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5</v>
      </c>
      <c r="I151" s="57"/>
      <c r="J151" s="58"/>
      <c r="K151" s="59">
        <f t="shared" si="7"/>
        <v>0</v>
      </c>
      <c r="L151" s="59"/>
      <c r="M151" s="59"/>
      <c r="N151" s="57"/>
      <c r="O151" s="59">
        <f t="shared" si="6"/>
        <v>2290.6</v>
      </c>
      <c r="P151" s="59">
        <v>2290.6</v>
      </c>
      <c r="Q151" s="59"/>
    </row>
    <row r="152" ht="15" customHeight="1" spans="1:17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7"/>
        <v>0</v>
      </c>
      <c r="L152" s="53"/>
      <c r="M152" s="63"/>
      <c r="N152" s="51"/>
      <c r="O152" s="53">
        <f t="shared" si="6"/>
        <v>0</v>
      </c>
      <c r="P152" s="53"/>
      <c r="Q152" s="63"/>
    </row>
    <row r="153" s="7" customFormat="1" ht="15.75" customHeight="1" spans="1:17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7"/>
        <v>0</v>
      </c>
      <c r="L153" s="59"/>
      <c r="M153" s="59"/>
      <c r="N153" s="57"/>
      <c r="O153" s="59">
        <f t="shared" si="6"/>
        <v>0</v>
      </c>
      <c r="P153" s="59"/>
      <c r="Q153" s="59"/>
    </row>
    <row r="154" s="7" customFormat="1" ht="15" customHeight="1" spans="1:17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4</v>
      </c>
      <c r="I154" s="57"/>
      <c r="J154" s="58"/>
      <c r="K154" s="59">
        <f t="shared" si="7"/>
        <v>0</v>
      </c>
      <c r="L154" s="59"/>
      <c r="M154" s="59"/>
      <c r="N154" s="57">
        <v>3</v>
      </c>
      <c r="O154" s="59">
        <f t="shared" si="6"/>
        <v>4610.4</v>
      </c>
      <c r="P154" s="59">
        <v>4610.4</v>
      </c>
      <c r="Q154" s="59"/>
    </row>
    <row r="155" ht="15" customHeight="1" spans="1:17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9</v>
      </c>
      <c r="I155" s="51">
        <v>7</v>
      </c>
      <c r="J155" s="52">
        <v>7</v>
      </c>
      <c r="K155" s="53">
        <f t="shared" si="7"/>
        <v>0</v>
      </c>
      <c r="L155" s="53"/>
      <c r="M155" s="63"/>
      <c r="N155" s="51">
        <v>2</v>
      </c>
      <c r="O155" s="53">
        <f t="shared" si="6"/>
        <v>0</v>
      </c>
      <c r="P155" s="53"/>
      <c r="Q155" s="63"/>
    </row>
    <row r="156" s="7" customFormat="1" ht="15" customHeight="1" spans="1:17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</row>
    <row r="157" s="7" customFormat="1" ht="15" customHeight="1" spans="1:17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17</v>
      </c>
      <c r="I157" s="57">
        <v>2</v>
      </c>
      <c r="J157" s="58">
        <v>2</v>
      </c>
      <c r="K157" s="59">
        <f t="shared" si="7"/>
        <v>0</v>
      </c>
      <c r="L157" s="59"/>
      <c r="M157" s="59"/>
      <c r="N157" s="57">
        <v>6</v>
      </c>
      <c r="O157" s="59">
        <f t="shared" si="6"/>
        <v>4610.4</v>
      </c>
      <c r="P157" s="59">
        <v>4610.4</v>
      </c>
      <c r="Q157" s="59"/>
    </row>
    <row r="158" ht="15" customHeight="1" spans="1:17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17</v>
      </c>
      <c r="I158" s="51">
        <v>12</v>
      </c>
      <c r="J158" s="52">
        <v>15</v>
      </c>
      <c r="K158" s="53">
        <f t="shared" si="7"/>
        <v>0</v>
      </c>
      <c r="L158" s="53"/>
      <c r="M158" s="63"/>
      <c r="N158" s="51">
        <v>17</v>
      </c>
      <c r="O158" s="53">
        <f t="shared" si="6"/>
        <v>0</v>
      </c>
      <c r="P158" s="53"/>
      <c r="Q158" s="63"/>
    </row>
    <row r="159" s="7" customFormat="1" ht="29.25" customHeight="1" spans="1:17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7"/>
        <v>0</v>
      </c>
      <c r="L159" s="59"/>
      <c r="M159" s="59"/>
      <c r="N159" s="57">
        <v>4</v>
      </c>
      <c r="O159" s="59">
        <f t="shared" si="6"/>
        <v>4226.2</v>
      </c>
      <c r="P159" s="59"/>
      <c r="Q159" s="59">
        <v>4226.2</v>
      </c>
    </row>
    <row r="160" s="7" customFormat="1" ht="15" customHeight="1" spans="1:17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</row>
    <row r="161" ht="15" customHeight="1" spans="1:17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14</v>
      </c>
      <c r="I161" s="51">
        <v>12</v>
      </c>
      <c r="J161" s="52">
        <v>12</v>
      </c>
      <c r="K161" s="53">
        <f t="shared" si="7"/>
        <v>0</v>
      </c>
      <c r="L161" s="53"/>
      <c r="M161" s="63"/>
      <c r="N161" s="51">
        <v>4</v>
      </c>
      <c r="O161" s="53">
        <f t="shared" si="6"/>
        <v>0</v>
      </c>
      <c r="P161" s="53"/>
      <c r="Q161" s="63"/>
    </row>
    <row r="162" ht="15" customHeight="1" spans="1:17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</row>
    <row r="163" ht="15" customHeight="1" spans="1:17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10</v>
      </c>
      <c r="I163" s="57"/>
      <c r="J163" s="58"/>
      <c r="K163" s="59">
        <f t="shared" si="7"/>
        <v>0</v>
      </c>
      <c r="L163" s="59"/>
      <c r="M163" s="59"/>
      <c r="N163" s="57">
        <v>6</v>
      </c>
      <c r="O163" s="59">
        <f t="shared" si="6"/>
        <v>0</v>
      </c>
      <c r="P163" s="59"/>
      <c r="Q163" s="59"/>
    </row>
    <row r="164" ht="15" customHeight="1" spans="1:17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3</v>
      </c>
      <c r="I164" s="57"/>
      <c r="J164" s="58"/>
      <c r="K164" s="59">
        <f t="shared" si="7"/>
        <v>0</v>
      </c>
      <c r="L164" s="59"/>
      <c r="M164" s="59"/>
      <c r="N164" s="57">
        <v>7</v>
      </c>
      <c r="O164" s="59">
        <f t="shared" si="6"/>
        <v>0</v>
      </c>
      <c r="P164" s="59"/>
      <c r="Q164" s="59"/>
    </row>
    <row r="165" ht="15" customHeight="1" spans="1:17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7"/>
        <v>0</v>
      </c>
      <c r="L165" s="53"/>
      <c r="M165" s="63"/>
      <c r="N165" s="51"/>
      <c r="O165" s="53">
        <f t="shared" si="6"/>
        <v>0</v>
      </c>
      <c r="P165" s="53"/>
      <c r="Q165" s="63"/>
    </row>
    <row r="166" ht="15" customHeight="1" spans="1:17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11</v>
      </c>
      <c r="I166" s="51">
        <v>6</v>
      </c>
      <c r="J166" s="52">
        <v>6</v>
      </c>
      <c r="K166" s="53">
        <f t="shared" si="7"/>
        <v>0</v>
      </c>
      <c r="L166" s="53"/>
      <c r="M166" s="63"/>
      <c r="N166" s="51">
        <v>3</v>
      </c>
      <c r="O166" s="53">
        <f t="shared" si="6"/>
        <v>7341.23</v>
      </c>
      <c r="P166" s="53">
        <v>7341.23</v>
      </c>
      <c r="Q166" s="63"/>
    </row>
    <row r="167" ht="15" customHeight="1" spans="1:17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>
        <v>2</v>
      </c>
      <c r="O167" s="53">
        <f t="shared" si="6"/>
        <v>0</v>
      </c>
      <c r="P167" s="53"/>
      <c r="Q167" s="63"/>
    </row>
    <row r="168" ht="24.6" customHeight="1" spans="1:17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6</v>
      </c>
      <c r="O168" s="53">
        <f t="shared" si="6"/>
        <v>0</v>
      </c>
      <c r="P168" s="53"/>
      <c r="Q168" s="63"/>
    </row>
    <row r="169" ht="29.25" customHeight="1" spans="1:17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7"/>
        <v>0</v>
      </c>
      <c r="L169" s="59"/>
      <c r="M169" s="59"/>
      <c r="N169" s="57"/>
      <c r="O169" s="59">
        <f t="shared" si="6"/>
        <v>0</v>
      </c>
      <c r="P169" s="59"/>
      <c r="Q169" s="59"/>
    </row>
    <row r="170" ht="26.25" customHeight="1" spans="1:17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7"/>
        <v>0</v>
      </c>
      <c r="L170" s="114"/>
      <c r="M170" s="74"/>
      <c r="N170" s="51"/>
      <c r="O170" s="53">
        <f t="shared" si="6"/>
        <v>0</v>
      </c>
      <c r="P170" s="114"/>
      <c r="Q170" s="74"/>
    </row>
    <row r="171" ht="15.75" customHeight="1" spans="1:17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/>
      <c r="O171" s="53">
        <f t="shared" si="6"/>
        <v>0</v>
      </c>
      <c r="P171" s="53"/>
      <c r="Q171" s="63"/>
    </row>
    <row r="172" ht="15" customHeight="1" spans="1:17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</row>
    <row r="173" ht="15" customHeight="1" spans="1:17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</row>
    <row r="174" ht="15" customHeight="1" spans="1:17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2</v>
      </c>
      <c r="J174" s="52">
        <v>2</v>
      </c>
      <c r="K174" s="53">
        <f t="shared" si="7"/>
        <v>0</v>
      </c>
      <c r="L174" s="53"/>
      <c r="M174" s="63"/>
      <c r="N174" s="51">
        <v>7</v>
      </c>
      <c r="O174" s="53">
        <f t="shared" si="6"/>
        <v>8618.65</v>
      </c>
      <c r="P174" s="63">
        <v>8618.65</v>
      </c>
      <c r="Q174" s="63"/>
    </row>
    <row r="175" ht="15" customHeight="1" spans="1:17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7"/>
        <v>0</v>
      </c>
      <c r="L175" s="59"/>
      <c r="M175" s="59"/>
      <c r="N175" s="57">
        <v>9</v>
      </c>
      <c r="O175" s="59">
        <f t="shared" si="6"/>
        <v>2305.2</v>
      </c>
      <c r="P175" s="59">
        <v>2305.2</v>
      </c>
      <c r="Q175" s="59"/>
    </row>
    <row r="176" ht="15" customHeight="1" spans="1:17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2</v>
      </c>
      <c r="I176" s="57"/>
      <c r="J176" s="58"/>
      <c r="K176" s="59">
        <f t="shared" si="7"/>
        <v>0</v>
      </c>
      <c r="L176" s="59"/>
      <c r="M176" s="59"/>
      <c r="N176" s="57">
        <v>5</v>
      </c>
      <c r="O176" s="59">
        <f t="shared" si="6"/>
        <v>0</v>
      </c>
      <c r="P176" s="59"/>
      <c r="Q176" s="59"/>
    </row>
    <row r="177" ht="15" customHeight="1" spans="1:17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10</v>
      </c>
      <c r="I177" s="51">
        <v>7</v>
      </c>
      <c r="J177" s="52">
        <v>7</v>
      </c>
      <c r="K177" s="53">
        <f t="shared" si="7"/>
        <v>0</v>
      </c>
      <c r="L177" s="53"/>
      <c r="M177" s="63"/>
      <c r="N177" s="51">
        <v>4</v>
      </c>
      <c r="O177" s="53">
        <f t="shared" si="6"/>
        <v>896.8</v>
      </c>
      <c r="P177" s="63">
        <v>896.8</v>
      </c>
      <c r="Q177" s="63"/>
    </row>
    <row r="178" s="7" customFormat="1" ht="15" customHeight="1" spans="1:17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7"/>
        <v>0</v>
      </c>
      <c r="L178" s="59"/>
      <c r="M178" s="59"/>
      <c r="N178" s="57"/>
      <c r="O178" s="59">
        <f t="shared" si="6"/>
        <v>0</v>
      </c>
      <c r="P178" s="59"/>
      <c r="Q178" s="59"/>
    </row>
    <row r="179" s="7" customFormat="1" ht="15" customHeight="1" spans="1:17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15</v>
      </c>
      <c r="I179" s="57">
        <v>1</v>
      </c>
      <c r="J179" s="58">
        <v>1</v>
      </c>
      <c r="K179" s="59">
        <f t="shared" si="7"/>
        <v>0</v>
      </c>
      <c r="L179" s="59"/>
      <c r="M179" s="59"/>
      <c r="N179" s="57">
        <v>8</v>
      </c>
      <c r="O179" s="59">
        <f t="shared" si="6"/>
        <v>17841.5</v>
      </c>
      <c r="P179" s="59">
        <v>17841.5</v>
      </c>
      <c r="Q179" s="59"/>
    </row>
    <row r="180" s="7" customFormat="1" ht="15" customHeight="1" spans="1:17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>
        <v>1</v>
      </c>
      <c r="J180" s="58">
        <v>1</v>
      </c>
      <c r="K180" s="59">
        <f t="shared" si="7"/>
        <v>0</v>
      </c>
      <c r="L180" s="59"/>
      <c r="M180" s="59"/>
      <c r="N180" s="57">
        <v>4</v>
      </c>
      <c r="O180" s="59">
        <f t="shared" si="6"/>
        <v>0</v>
      </c>
      <c r="P180" s="59"/>
      <c r="Q180" s="59"/>
    </row>
    <row r="181" s="7" customFormat="1" ht="15" customHeight="1" spans="1:17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9</v>
      </c>
      <c r="I181" s="57">
        <v>1</v>
      </c>
      <c r="J181" s="58">
        <v>1</v>
      </c>
      <c r="K181" s="59">
        <f t="shared" si="7"/>
        <v>0</v>
      </c>
      <c r="L181" s="59"/>
      <c r="M181" s="59"/>
      <c r="N181" s="57">
        <v>3</v>
      </c>
      <c r="O181" s="59">
        <f t="shared" si="6"/>
        <v>3265.7</v>
      </c>
      <c r="P181" s="59">
        <v>3265.7</v>
      </c>
      <c r="Q181" s="59"/>
    </row>
    <row r="182" ht="24.75" customHeight="1" spans="1:17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7"/>
        <v>0</v>
      </c>
      <c r="L182" s="53"/>
      <c r="M182" s="63"/>
      <c r="N182" s="51">
        <v>3</v>
      </c>
      <c r="O182" s="53">
        <f t="shared" si="6"/>
        <v>3274.03</v>
      </c>
      <c r="P182" s="53">
        <v>3274.03</v>
      </c>
      <c r="Q182" s="63"/>
    </row>
    <row r="183" ht="24.75" customHeight="1" spans="1:17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8</v>
      </c>
      <c r="I183" s="51">
        <v>5</v>
      </c>
      <c r="J183" s="52">
        <v>6</v>
      </c>
      <c r="K183" s="53">
        <f t="shared" si="7"/>
        <v>0</v>
      </c>
      <c r="L183" s="53"/>
      <c r="M183" s="63"/>
      <c r="N183" s="51">
        <v>1</v>
      </c>
      <c r="O183" s="53">
        <f t="shared" si="6"/>
        <v>0</v>
      </c>
      <c r="P183" s="53"/>
      <c r="Q183" s="63"/>
    </row>
    <row r="184" s="7" customFormat="1" ht="24.75" customHeight="1" spans="1:17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7"/>
        <v>0</v>
      </c>
      <c r="L184" s="59"/>
      <c r="M184" s="59"/>
      <c r="N184" s="57"/>
      <c r="O184" s="59">
        <f t="shared" si="6"/>
        <v>0</v>
      </c>
      <c r="P184" s="59"/>
      <c r="Q184" s="59"/>
    </row>
    <row r="185" s="9" customFormat="1" ht="38.45" customHeight="1" spans="1:21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/>
      <c r="O185" s="53">
        <f t="shared" si="6"/>
        <v>0</v>
      </c>
      <c r="P185" s="53"/>
      <c r="Q185" s="63"/>
      <c r="R185" s="7"/>
      <c r="S185" s="7"/>
      <c r="T185" s="7"/>
      <c r="U185" s="7"/>
    </row>
    <row r="186" s="9" customFormat="1" ht="38.45" customHeight="1" spans="1:21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7"/>
        <v>0</v>
      </c>
      <c r="L186" s="53"/>
      <c r="M186" s="63"/>
      <c r="N186" s="51">
        <v>1</v>
      </c>
      <c r="O186" s="53">
        <f t="shared" si="6"/>
        <v>0</v>
      </c>
      <c r="P186" s="53"/>
      <c r="Q186" s="63"/>
      <c r="R186" s="7"/>
      <c r="S186" s="7"/>
      <c r="T186" s="7"/>
      <c r="U186" s="7"/>
    </row>
    <row r="187" s="7" customFormat="1" ht="15.75" customHeight="1" spans="1:17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9</v>
      </c>
      <c r="I187" s="57"/>
      <c r="J187" s="58"/>
      <c r="K187" s="59">
        <f t="shared" si="7"/>
        <v>0</v>
      </c>
      <c r="L187" s="59"/>
      <c r="M187" s="59"/>
      <c r="N187" s="57">
        <v>3</v>
      </c>
      <c r="O187" s="59">
        <f t="shared" si="6"/>
        <v>2197.15</v>
      </c>
      <c r="P187" s="59">
        <v>2197.15</v>
      </c>
      <c r="Q187" s="59"/>
    </row>
    <row r="188" s="7" customFormat="1" ht="15.75" customHeight="1" spans="1:17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4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</row>
    <row r="189" ht="16.5" customHeight="1" spans="1:17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15</v>
      </c>
      <c r="I189" s="51">
        <v>13</v>
      </c>
      <c r="J189" s="52">
        <v>13</v>
      </c>
      <c r="K189" s="53">
        <f t="shared" si="7"/>
        <v>0</v>
      </c>
      <c r="L189" s="53"/>
      <c r="M189" s="63"/>
      <c r="N189" s="51">
        <v>5</v>
      </c>
      <c r="O189" s="53">
        <f t="shared" si="6"/>
        <v>5204.76</v>
      </c>
      <c r="P189" s="53">
        <v>5204.76</v>
      </c>
      <c r="Q189" s="63"/>
    </row>
    <row r="190" s="7" customFormat="1" ht="16.5" customHeight="1" spans="1:17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12</v>
      </c>
      <c r="I190" s="57">
        <v>2</v>
      </c>
      <c r="J190" s="58">
        <v>2</v>
      </c>
      <c r="K190" s="59">
        <f t="shared" si="7"/>
        <v>0</v>
      </c>
      <c r="L190" s="59"/>
      <c r="M190" s="59"/>
      <c r="N190" s="57">
        <v>7</v>
      </c>
      <c r="O190" s="59">
        <f t="shared" si="6"/>
        <v>3649.9</v>
      </c>
      <c r="P190" s="59">
        <v>3649.9</v>
      </c>
      <c r="Q190" s="59"/>
    </row>
    <row r="191" s="9" customFormat="1" ht="16.5" customHeight="1" spans="1:21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29</v>
      </c>
      <c r="I191" s="51">
        <v>19</v>
      </c>
      <c r="J191" s="52">
        <v>19</v>
      </c>
      <c r="K191" s="53">
        <f t="shared" si="7"/>
        <v>0</v>
      </c>
      <c r="L191" s="53"/>
      <c r="M191" s="63"/>
      <c r="N191" s="51">
        <v>15</v>
      </c>
      <c r="O191" s="53">
        <f t="shared" si="6"/>
        <v>26167.79</v>
      </c>
      <c r="P191" s="53">
        <v>26167.79</v>
      </c>
      <c r="Q191" s="63"/>
      <c r="R191" s="7"/>
      <c r="S191" s="7"/>
      <c r="T191" s="7"/>
      <c r="U191" s="7"/>
    </row>
    <row r="192" s="9" customFormat="1" ht="16.5" customHeight="1" spans="1:21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4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7"/>
      <c r="S192" s="7"/>
      <c r="T192" s="7"/>
      <c r="U192" s="7"/>
    </row>
    <row r="193" s="9" customFormat="1" ht="16.5" customHeight="1" spans="1:21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13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7"/>
      <c r="S193" s="7"/>
      <c r="T193" s="7"/>
      <c r="U193" s="7"/>
    </row>
    <row r="194" ht="23.45" customHeight="1" spans="1:17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20</v>
      </c>
      <c r="I194" s="51">
        <v>13</v>
      </c>
      <c r="J194" s="52">
        <v>13</v>
      </c>
      <c r="K194" s="53">
        <f t="shared" ref="K194:K220" si="8">L194+M194</f>
        <v>0</v>
      </c>
      <c r="L194" s="53"/>
      <c r="M194" s="63"/>
      <c r="N194" s="51">
        <v>6</v>
      </c>
      <c r="O194" s="53">
        <f t="shared" ref="O194:O220" si="9">P194+Q194</f>
        <v>41157.4</v>
      </c>
      <c r="P194" s="63">
        <v>41157.4</v>
      </c>
      <c r="Q194" s="63"/>
    </row>
    <row r="195" s="7" customFormat="1" ht="27" customHeight="1" spans="1:17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25</v>
      </c>
      <c r="I195" s="57">
        <v>10</v>
      </c>
      <c r="J195" s="64">
        <v>10</v>
      </c>
      <c r="K195" s="59">
        <f t="shared" si="8"/>
        <v>0</v>
      </c>
      <c r="L195" s="59"/>
      <c r="M195" s="59"/>
      <c r="N195" s="57">
        <v>15</v>
      </c>
      <c r="O195" s="59">
        <f t="shared" si="9"/>
        <v>21516.93</v>
      </c>
      <c r="P195" s="59">
        <v>21516.93</v>
      </c>
      <c r="Q195" s="59"/>
    </row>
    <row r="196" ht="27.75" customHeight="1" spans="1:17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8"/>
        <v>0</v>
      </c>
      <c r="L196" s="53"/>
      <c r="M196" s="63"/>
      <c r="N196" s="51">
        <v>1</v>
      </c>
      <c r="O196" s="53">
        <f t="shared" si="9"/>
        <v>0</v>
      </c>
      <c r="P196" s="53"/>
      <c r="Q196" s="63"/>
    </row>
    <row r="197" s="7" customFormat="1" ht="16.5" customHeight="1" spans="1:17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8"/>
        <v>0</v>
      </c>
      <c r="L197" s="59"/>
      <c r="M197" s="59"/>
      <c r="N197" s="57"/>
      <c r="O197" s="59">
        <f t="shared" si="9"/>
        <v>0</v>
      </c>
      <c r="P197" s="59"/>
      <c r="Q197" s="59"/>
    </row>
    <row r="198" s="7" customFormat="1" ht="16.5" customHeight="1" spans="1:17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18</v>
      </c>
      <c r="I198" s="57">
        <v>6</v>
      </c>
      <c r="J198" s="58">
        <v>6</v>
      </c>
      <c r="K198" s="59">
        <f t="shared" si="8"/>
        <v>0</v>
      </c>
      <c r="L198" s="59"/>
      <c r="M198" s="59"/>
      <c r="N198" s="57">
        <v>5</v>
      </c>
      <c r="O198" s="59">
        <f t="shared" si="9"/>
        <v>6632.71</v>
      </c>
      <c r="P198" s="59">
        <v>6632.71</v>
      </c>
      <c r="Q198" s="59"/>
    </row>
    <row r="199" ht="16.5" customHeight="1" spans="1:17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8"/>
        <v>0</v>
      </c>
      <c r="L199" s="53"/>
      <c r="M199" s="63"/>
      <c r="N199" s="51"/>
      <c r="O199" s="53">
        <f t="shared" si="9"/>
        <v>11555.7</v>
      </c>
      <c r="P199" s="53">
        <v>11555.7</v>
      </c>
      <c r="Q199" s="63"/>
    </row>
    <row r="200" s="7" customFormat="1" ht="18.75" customHeight="1" spans="1:17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15</v>
      </c>
      <c r="I200" s="57">
        <v>1</v>
      </c>
      <c r="J200" s="58">
        <v>1</v>
      </c>
      <c r="K200" s="59">
        <f t="shared" si="8"/>
        <v>0</v>
      </c>
      <c r="L200" s="59"/>
      <c r="M200" s="59"/>
      <c r="N200" s="57">
        <v>7</v>
      </c>
      <c r="O200" s="59">
        <f t="shared" si="9"/>
        <v>5459.96</v>
      </c>
      <c r="P200" s="59">
        <v>5459.96</v>
      </c>
      <c r="Q200" s="59"/>
    </row>
    <row r="201" ht="20.25" customHeight="1" spans="1:17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6</v>
      </c>
      <c r="I201" s="51">
        <v>3</v>
      </c>
      <c r="J201" s="52">
        <v>3</v>
      </c>
      <c r="K201" s="53">
        <f t="shared" si="8"/>
        <v>0</v>
      </c>
      <c r="L201" s="53"/>
      <c r="M201" s="63"/>
      <c r="N201" s="51">
        <v>4</v>
      </c>
      <c r="O201" s="53">
        <f t="shared" si="9"/>
        <v>0</v>
      </c>
      <c r="P201" s="53"/>
      <c r="Q201" s="63"/>
    </row>
    <row r="202" s="7" customFormat="1" ht="16.9" customHeight="1" spans="1:17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5</v>
      </c>
      <c r="I202" s="57"/>
      <c r="J202" s="58"/>
      <c r="K202" s="59">
        <f t="shared" si="8"/>
        <v>0</v>
      </c>
      <c r="L202" s="59"/>
      <c r="M202" s="59"/>
      <c r="N202" s="57">
        <v>5</v>
      </c>
      <c r="O202" s="59">
        <f t="shared" si="9"/>
        <v>2113.1</v>
      </c>
      <c r="P202" s="59">
        <v>2113.1</v>
      </c>
      <c r="Q202" s="59"/>
    </row>
    <row r="203" ht="16.9" customHeight="1" spans="1:17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16</v>
      </c>
      <c r="I203" s="51">
        <v>15</v>
      </c>
      <c r="J203" s="52">
        <v>15</v>
      </c>
      <c r="K203" s="53">
        <f t="shared" si="8"/>
        <v>0</v>
      </c>
      <c r="L203" s="53"/>
      <c r="M203" s="63"/>
      <c r="N203" s="51">
        <v>1</v>
      </c>
      <c r="O203" s="53">
        <f t="shared" si="9"/>
        <v>12052.37</v>
      </c>
      <c r="P203" s="63">
        <v>12052.37</v>
      </c>
      <c r="Q203" s="63"/>
    </row>
    <row r="204" s="7" customFormat="1" ht="16.9" customHeight="1" spans="1:17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9</v>
      </c>
      <c r="I204" s="57"/>
      <c r="J204" s="58"/>
      <c r="K204" s="59">
        <f t="shared" si="8"/>
        <v>0</v>
      </c>
      <c r="L204" s="59"/>
      <c r="M204" s="59"/>
      <c r="N204" s="57">
        <v>1</v>
      </c>
      <c r="O204" s="59">
        <f t="shared" si="9"/>
        <v>0</v>
      </c>
      <c r="P204" s="59"/>
      <c r="Q204" s="59"/>
    </row>
    <row r="205" s="7" customFormat="1" ht="16.9" customHeight="1" spans="1:17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8"/>
        <v>0</v>
      </c>
      <c r="L205" s="59"/>
      <c r="M205" s="59"/>
      <c r="N205" s="57"/>
      <c r="O205" s="59">
        <f t="shared" si="9"/>
        <v>0</v>
      </c>
      <c r="P205" s="59"/>
      <c r="Q205" s="59"/>
    </row>
    <row r="206" ht="24.6" customHeight="1" spans="1:17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8"/>
        <v>0</v>
      </c>
      <c r="L206" s="53"/>
      <c r="M206" s="63"/>
      <c r="N206" s="51"/>
      <c r="O206" s="53">
        <f t="shared" si="9"/>
        <v>0</v>
      </c>
      <c r="P206" s="53"/>
      <c r="Q206" s="63"/>
    </row>
    <row r="207" s="7" customFormat="1" ht="32.25" customHeight="1" spans="1:17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3</v>
      </c>
      <c r="I207" s="57"/>
      <c r="J207" s="64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</row>
    <row r="208" ht="34.9" customHeight="1" spans="1:17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17</v>
      </c>
      <c r="I208" s="51">
        <v>11</v>
      </c>
      <c r="J208" s="65">
        <v>11</v>
      </c>
      <c r="K208" s="53">
        <f t="shared" si="8"/>
        <v>0</v>
      </c>
      <c r="L208" s="53"/>
      <c r="M208" s="63"/>
      <c r="N208" s="51">
        <v>5</v>
      </c>
      <c r="O208" s="53">
        <f t="shared" si="9"/>
        <v>29619.72</v>
      </c>
      <c r="P208" s="53">
        <v>29619.72</v>
      </c>
      <c r="Q208" s="63"/>
    </row>
    <row r="209" ht="34.9" customHeight="1" spans="1:17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4</v>
      </c>
      <c r="I209" s="51"/>
      <c r="J209" s="65"/>
      <c r="K209" s="53">
        <f t="shared" si="8"/>
        <v>0</v>
      </c>
      <c r="L209" s="53"/>
      <c r="M209" s="63"/>
      <c r="N209" s="51"/>
      <c r="O209" s="53">
        <f t="shared" si="9"/>
        <v>0</v>
      </c>
      <c r="P209" s="53"/>
      <c r="Q209" s="63"/>
    </row>
    <row r="210" s="7" customFormat="1" ht="34.9" customHeight="1" spans="1:17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8"/>
        <v>0</v>
      </c>
      <c r="L210" s="59"/>
      <c r="M210" s="59"/>
      <c r="N210" s="57"/>
      <c r="O210" s="59">
        <f t="shared" si="9"/>
        <v>0</v>
      </c>
      <c r="P210" s="59"/>
      <c r="Q210" s="59"/>
    </row>
    <row r="211" ht="28.5" customHeight="1" spans="1:34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AH211" s="12"/>
    </row>
    <row r="212" ht="19.5" customHeight="1" spans="1:34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9</v>
      </c>
      <c r="I212" s="51">
        <v>2</v>
      </c>
      <c r="J212" s="65">
        <v>2</v>
      </c>
      <c r="K212" s="53">
        <f t="shared" si="8"/>
        <v>0</v>
      </c>
      <c r="L212" s="53"/>
      <c r="M212" s="63"/>
      <c r="N212" s="51">
        <v>7</v>
      </c>
      <c r="O212" s="53">
        <f t="shared" si="9"/>
        <v>8500.33</v>
      </c>
      <c r="P212" s="63">
        <v>8500.33</v>
      </c>
      <c r="Q212" s="63"/>
      <c r="AH212" s="12"/>
    </row>
    <row r="213" s="7" customFormat="1" ht="30.6" customHeight="1" spans="1:17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8"/>
        <v>0</v>
      </c>
      <c r="L213" s="59"/>
      <c r="M213" s="59"/>
      <c r="N213" s="57"/>
      <c r="O213" s="59">
        <f t="shared" si="9"/>
        <v>0</v>
      </c>
      <c r="P213" s="59"/>
      <c r="Q213" s="59"/>
    </row>
    <row r="214" s="7" customFormat="1" ht="27" customHeight="1" spans="1:17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8"/>
        <v>0</v>
      </c>
      <c r="L214" s="59"/>
      <c r="M214" s="59"/>
      <c r="N214" s="57"/>
      <c r="O214" s="59">
        <f t="shared" si="9"/>
        <v>0</v>
      </c>
      <c r="P214" s="59"/>
      <c r="Q214" s="59"/>
    </row>
    <row r="215" s="7" customFormat="1" ht="27" customHeight="1" spans="1:17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8</v>
      </c>
      <c r="I215" s="145">
        <v>3</v>
      </c>
      <c r="J215" s="146">
        <v>3</v>
      </c>
      <c r="K215" s="53">
        <f t="shared" si="8"/>
        <v>0</v>
      </c>
      <c r="L215" s="114"/>
      <c r="M215" s="114"/>
      <c r="N215" s="145">
        <v>1</v>
      </c>
      <c r="O215" s="53">
        <f t="shared" si="9"/>
        <v>0</v>
      </c>
      <c r="P215" s="114"/>
      <c r="Q215" s="114"/>
    </row>
    <row r="216" s="7" customFormat="1" ht="27" customHeight="1" spans="1:17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8"/>
        <v>0</v>
      </c>
      <c r="L216" s="150"/>
      <c r="M216" s="150"/>
      <c r="N216" s="148"/>
      <c r="O216" s="93">
        <f t="shared" si="9"/>
        <v>0</v>
      </c>
      <c r="P216" s="150"/>
      <c r="Q216" s="150"/>
    </row>
    <row r="217" s="7" customFormat="1" ht="27" customHeight="1" spans="1:18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15</v>
      </c>
      <c r="I217" s="151"/>
      <c r="J217" s="205"/>
      <c r="K217" s="59">
        <f t="shared" si="8"/>
        <v>0</v>
      </c>
      <c r="L217" s="153"/>
      <c r="M217" s="153"/>
      <c r="N217" s="151">
        <v>4</v>
      </c>
      <c r="O217" s="93">
        <f t="shared" si="9"/>
        <v>4034.1</v>
      </c>
      <c r="P217" s="153">
        <v>1921</v>
      </c>
      <c r="Q217" s="153">
        <v>2113.1</v>
      </c>
      <c r="R217" s="162"/>
    </row>
    <row r="218" s="8" customFormat="1" ht="27" customHeight="1" spans="1:39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9</v>
      </c>
      <c r="I218" s="145">
        <v>3</v>
      </c>
      <c r="J218" s="154">
        <v>3</v>
      </c>
      <c r="K218" s="53">
        <f t="shared" si="8"/>
        <v>0</v>
      </c>
      <c r="L218" s="114"/>
      <c r="M218" s="74"/>
      <c r="N218" s="145">
        <v>1</v>
      </c>
      <c r="O218" s="53">
        <f t="shared" si="9"/>
        <v>0</v>
      </c>
      <c r="P218" s="114"/>
      <c r="Q218" s="74"/>
      <c r="R218" s="162"/>
      <c r="S218" s="7"/>
      <c r="T218" s="7"/>
      <c r="U218" s="7"/>
      <c r="AH218" s="12"/>
      <c r="AI218" s="12"/>
      <c r="AJ218" s="12"/>
      <c r="AK218" s="12"/>
      <c r="AL218" s="12"/>
      <c r="AM218" s="12"/>
    </row>
    <row r="219" s="7" customFormat="1" ht="27" customHeight="1" spans="1:18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9"/>
        <v>0</v>
      </c>
      <c r="P219" s="59"/>
      <c r="Q219" s="59"/>
      <c r="R219" s="162"/>
    </row>
    <row r="220" s="7" customFormat="1" ht="18.75" customHeight="1" spans="1:17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12</v>
      </c>
      <c r="I220" s="155">
        <v>3</v>
      </c>
      <c r="J220" s="156">
        <v>3</v>
      </c>
      <c r="K220" s="59">
        <f t="shared" si="8"/>
        <v>0</v>
      </c>
      <c r="L220" s="157"/>
      <c r="M220" s="157"/>
      <c r="N220" s="155"/>
      <c r="O220" s="59">
        <f t="shared" si="9"/>
        <v>2945.6</v>
      </c>
      <c r="P220" s="157">
        <v>2945.6</v>
      </c>
      <c r="Q220" s="157"/>
    </row>
    <row r="221" s="8" customFormat="1" ht="16.5" customHeight="1" spans="1:40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0">SUM(H10:H220)</f>
        <v>1449</v>
      </c>
      <c r="I221" s="138">
        <f t="shared" si="10"/>
        <v>526</v>
      </c>
      <c r="J221" s="138">
        <f t="shared" si="10"/>
        <v>548</v>
      </c>
      <c r="K221" s="158">
        <f t="shared" si="10"/>
        <v>0</v>
      </c>
      <c r="L221" s="158">
        <f t="shared" si="10"/>
        <v>0</v>
      </c>
      <c r="M221" s="138">
        <f t="shared" si="10"/>
        <v>0</v>
      </c>
      <c r="N221" s="138">
        <f t="shared" si="10"/>
        <v>849</v>
      </c>
      <c r="O221" s="158">
        <f t="shared" si="10"/>
        <v>1281602.77</v>
      </c>
      <c r="P221" s="158">
        <f t="shared" si="10"/>
        <v>1275263.47</v>
      </c>
      <c r="Q221" s="158">
        <f t="shared" si="10"/>
        <v>6339.3</v>
      </c>
      <c r="R221" s="7"/>
      <c r="S221" s="7"/>
      <c r="T221" s="7"/>
      <c r="U221" s="7"/>
      <c r="AI221" s="12"/>
      <c r="AJ221" s="12"/>
      <c r="AK221" s="12"/>
      <c r="AL221" s="12"/>
      <c r="AM221" s="12"/>
      <c r="AN221" s="12"/>
    </row>
    <row r="222" s="8" customFormat="1" ht="15" customHeight="1" spans="1:40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7"/>
      <c r="T222" s="7"/>
      <c r="U222" s="7"/>
      <c r="AI222" s="12"/>
      <c r="AJ222" s="12"/>
      <c r="AK222" s="12"/>
      <c r="AL222" s="12"/>
      <c r="AM222" s="12"/>
      <c r="AN222" s="12"/>
    </row>
    <row r="223" s="8" customFormat="1" spans="1:40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1"/>
      <c r="N223" s="12"/>
      <c r="O223" s="12"/>
      <c r="P223" s="7"/>
      <c r="Q223" s="11"/>
      <c r="R223" s="7"/>
      <c r="S223" s="7"/>
      <c r="T223" s="7"/>
      <c r="U223" s="7"/>
      <c r="AI223" s="12"/>
      <c r="AJ223" s="12"/>
      <c r="AK223" s="12"/>
      <c r="AL223" s="12"/>
      <c r="AM223" s="12"/>
      <c r="AN223" s="12"/>
    </row>
    <row r="224" s="8" customFormat="1" hidden="1" spans="1:40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0</v>
      </c>
      <c r="L224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0</v>
      </c>
      <c r="M224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63"/>
      <c r="O224" s="163"/>
      <c r="P224" s="162"/>
      <c r="Q224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194+Q196+Q199+Q201+Q203+Q206+Q208+Q211+Q212+Q215+Q218</f>
        <v>0</v>
      </c>
      <c r="R224" s="7"/>
      <c r="S224" s="7"/>
      <c r="T224" s="7"/>
      <c r="U224" s="7"/>
      <c r="AI224" s="12"/>
      <c r="AJ224" s="12"/>
      <c r="AK224" s="12"/>
      <c r="AL224" s="12"/>
      <c r="AM224" s="12"/>
      <c r="AN224" s="12"/>
    </row>
    <row r="225" s="8" customFormat="1" hidden="1" spans="1:40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1"/>
      <c r="N225" s="163"/>
      <c r="O225" s="163"/>
      <c r="P225" s="7"/>
      <c r="Q225" s="11"/>
      <c r="R225" s="7"/>
      <c r="S225" s="7"/>
      <c r="T225" s="7"/>
      <c r="U225" s="7"/>
      <c r="AI225" s="12"/>
      <c r="AJ225" s="12"/>
      <c r="AK225" s="12"/>
      <c r="AL225" s="12"/>
      <c r="AM225" s="12"/>
      <c r="AN225" s="12"/>
    </row>
    <row r="226" s="8" customFormat="1" hidden="1" spans="1:40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/>
      <c r="M226" s="163"/>
      <c r="N226" s="163"/>
      <c r="O226" s="163"/>
      <c r="P226" s="162"/>
      <c r="Q226" s="203"/>
      <c r="R226" s="7"/>
      <c r="S226" s="7"/>
      <c r="T226" s="7"/>
      <c r="U226" s="7"/>
      <c r="AI226" s="12"/>
      <c r="AJ226" s="12"/>
      <c r="AK226" s="12"/>
      <c r="AL226" s="12"/>
      <c r="AM226" s="12"/>
      <c r="AN226" s="12"/>
    </row>
    <row r="227" s="8" customFormat="1" hidden="1" spans="1:40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>
        <f>M224+Q224</f>
        <v>0</v>
      </c>
      <c r="N227" s="163">
        <v>1694872.64</v>
      </c>
      <c r="O227" s="163"/>
      <c r="P227" s="162"/>
      <c r="Q227" s="203"/>
      <c r="R227" s="7"/>
      <c r="S227" s="7"/>
      <c r="T227" s="7"/>
      <c r="U227" s="7"/>
      <c r="AI227" s="12"/>
      <c r="AJ227" s="12"/>
      <c r="AK227" s="12"/>
      <c r="AL227" s="12"/>
      <c r="AM227" s="12"/>
      <c r="AN227" s="12"/>
    </row>
    <row r="228" s="8" customFormat="1" hidden="1" spans="1:40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63">
        <f>K224+O224</f>
        <v>0</v>
      </c>
      <c r="M228" s="163"/>
      <c r="N228" s="163"/>
      <c r="O228" s="163"/>
      <c r="P228" s="162"/>
      <c r="Q228" s="203"/>
      <c r="R228" s="7"/>
      <c r="S228" s="7"/>
      <c r="T228" s="7"/>
      <c r="U228" s="7"/>
      <c r="AI228" s="12"/>
      <c r="AJ228" s="12"/>
      <c r="AK228" s="12"/>
      <c r="AL228" s="12"/>
      <c r="AM228" s="12"/>
      <c r="AN228" s="12"/>
    </row>
    <row r="229" s="8" customFormat="1" hidden="1" spans="1:40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63"/>
      <c r="M229" s="163"/>
      <c r="N229" s="163"/>
      <c r="O229" s="163"/>
      <c r="P229" s="162"/>
      <c r="Q229" s="203"/>
      <c r="R229" s="7"/>
      <c r="S229" s="7"/>
      <c r="T229" s="7"/>
      <c r="U229" s="7"/>
      <c r="AI229" s="12"/>
      <c r="AJ229" s="12"/>
      <c r="AK229" s="12"/>
      <c r="AL229" s="12"/>
      <c r="AM229" s="12"/>
      <c r="AN229" s="12"/>
    </row>
    <row r="230" hidden="1" spans="11:17">
      <c r="K230" s="163"/>
      <c r="L230" s="163"/>
      <c r="M230" s="163"/>
      <c r="N230" s="163"/>
      <c r="O230" s="163"/>
      <c r="P230" s="162"/>
      <c r="Q230" s="203"/>
    </row>
    <row r="231" hidden="1" spans="11:16">
      <c r="K231" s="163">
        <f>L228-L231</f>
        <v>-5522990.55</v>
      </c>
      <c r="L231" s="12">
        <v>5522990.55</v>
      </c>
      <c r="P231" s="7"/>
    </row>
    <row r="232" spans="11:16">
      <c r="K232" s="163"/>
      <c r="O232" s="163"/>
      <c r="P232" s="162"/>
    </row>
    <row r="233" spans="15:17">
      <c r="O233" s="163"/>
      <c r="P233" s="162"/>
      <c r="Q233" s="203"/>
    </row>
    <row r="234" spans="16:16">
      <c r="P234" s="7"/>
    </row>
    <row r="235" spans="15:16">
      <c r="O235" s="163"/>
      <c r="P235" s="7"/>
    </row>
    <row r="236" s="11" customFormat="1" spans="1:40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63"/>
      <c r="N236" s="12"/>
      <c r="O236" s="163"/>
      <c r="P236" s="162"/>
      <c r="R236" s="7"/>
      <c r="S236" s="7"/>
      <c r="T236" s="7"/>
      <c r="U236" s="7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12"/>
      <c r="AJ236" s="12"/>
      <c r="AK236" s="12"/>
      <c r="AL236" s="12"/>
      <c r="AM236" s="12"/>
      <c r="AN236" s="12"/>
    </row>
    <row r="237" spans="15:16">
      <c r="O237" s="163"/>
      <c r="P237" s="162"/>
    </row>
    <row r="238" spans="15:15">
      <c r="O238" s="163"/>
    </row>
    <row r="242" spans="16:16">
      <c r="P24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242"/>
  <sheetViews>
    <sheetView zoomScale="80" zoomScaleNormal="80" topLeftCell="D217" workbookViewId="0">
      <selection activeCell="H10" sqref="H10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9" width="10.2833333333333" style="7" customWidth="1"/>
    <col min="20" max="21" width="9" style="7"/>
    <col min="22" max="34" width="9" style="8"/>
    <col min="35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0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3" si="2">P10+Q10</f>
        <v>0</v>
      </c>
      <c r="P10" s="56"/>
      <c r="Q10" s="72"/>
      <c r="R10" s="7"/>
      <c r="S10" s="7"/>
      <c r="T10" s="7"/>
      <c r="U10" s="7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27</v>
      </c>
      <c r="I11" s="57">
        <v>4</v>
      </c>
      <c r="J11" s="58">
        <v>4</v>
      </c>
      <c r="K11" s="59">
        <f t="shared" si="1"/>
        <v>0</v>
      </c>
      <c r="L11" s="59"/>
      <c r="M11" s="59"/>
      <c r="N11" s="57">
        <v>14</v>
      </c>
      <c r="O11" s="59">
        <f t="shared" si="2"/>
        <v>16904.8</v>
      </c>
      <c r="P11" s="59">
        <v>16904.8</v>
      </c>
      <c r="Q11" s="59"/>
    </row>
    <row r="12" s="8" customFormat="1" ht="15" customHeight="1" spans="1:21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27</v>
      </c>
      <c r="I12" s="51">
        <v>9</v>
      </c>
      <c r="J12" s="52">
        <v>11</v>
      </c>
      <c r="K12" s="53">
        <f t="shared" si="1"/>
        <v>0</v>
      </c>
      <c r="L12" s="53"/>
      <c r="M12" s="63"/>
      <c r="N12" s="51">
        <v>29</v>
      </c>
      <c r="O12" s="53">
        <f t="shared" si="2"/>
        <v>22122.07</v>
      </c>
      <c r="P12" s="63">
        <v>22122.07</v>
      </c>
      <c r="Q12" s="63"/>
      <c r="R12" s="7"/>
      <c r="S12" s="7"/>
      <c r="T12" s="7"/>
      <c r="U12" s="7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</row>
    <row r="14" s="9" customFormat="1" ht="15" customHeight="1" spans="1:21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7"/>
      <c r="T14" s="7"/>
      <c r="U14" s="7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</row>
    <row r="16" s="9" customFormat="1" ht="15" customHeight="1" spans="1:21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21</v>
      </c>
      <c r="I16" s="51">
        <v>14</v>
      </c>
      <c r="J16" s="52">
        <v>14</v>
      </c>
      <c r="K16" s="53">
        <f t="shared" si="1"/>
        <v>0</v>
      </c>
      <c r="L16" s="53"/>
      <c r="M16" s="63"/>
      <c r="N16" s="51">
        <v>23</v>
      </c>
      <c r="O16" s="53">
        <f t="shared" si="2"/>
        <v>14374.55</v>
      </c>
      <c r="P16" s="53">
        <v>14374.55</v>
      </c>
      <c r="Q16" s="63"/>
      <c r="R16" s="7"/>
      <c r="S16" s="7"/>
      <c r="T16" s="7"/>
      <c r="U16" s="7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</row>
    <row r="18" s="6" customFormat="1" ht="15" customHeight="1" spans="1:34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7"/>
      <c r="U18" s="7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ht="15" customHeight="1" spans="1:17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</row>
    <row r="20" s="9" customFormat="1" ht="15" customHeight="1" spans="1:21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31</v>
      </c>
      <c r="I20" s="51">
        <v>20</v>
      </c>
      <c r="J20" s="52">
        <v>21</v>
      </c>
      <c r="K20" s="53">
        <f t="shared" si="1"/>
        <v>0</v>
      </c>
      <c r="L20" s="53"/>
      <c r="M20" s="63"/>
      <c r="N20" s="51">
        <v>28</v>
      </c>
      <c r="O20" s="53">
        <f t="shared" si="2"/>
        <v>49136.7</v>
      </c>
      <c r="P20" s="53">
        <v>49136.7</v>
      </c>
      <c r="Q20" s="63"/>
      <c r="R20" s="7"/>
      <c r="S20" s="7"/>
      <c r="T20" s="7"/>
      <c r="U20" s="7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2305.2</v>
      </c>
      <c r="P21" s="59">
        <v>2305.2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/>
      <c r="J22" s="58"/>
      <c r="K22" s="59">
        <f t="shared" si="1"/>
        <v>0</v>
      </c>
      <c r="L22" s="59"/>
      <c r="M22" s="59"/>
      <c r="N22" s="57">
        <v>1</v>
      </c>
      <c r="O22" s="59">
        <f t="shared" si="2"/>
        <v>5570.9</v>
      </c>
      <c r="P22" s="59">
        <v>5570.9</v>
      </c>
      <c r="Q22" s="59"/>
    </row>
    <row r="23" ht="15" customHeight="1" spans="1:17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10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9</v>
      </c>
      <c r="I28" s="57"/>
      <c r="J28" s="58"/>
      <c r="K28" s="59"/>
      <c r="L28" s="59"/>
      <c r="M28" s="59"/>
      <c r="N28" s="57"/>
      <c r="O28" s="59">
        <f t="shared" si="2"/>
        <v>0</v>
      </c>
      <c r="P28" s="59"/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20</v>
      </c>
      <c r="I29" s="57">
        <v>1</v>
      </c>
      <c r="J29" s="58">
        <v>1</v>
      </c>
      <c r="K29" s="59">
        <f t="shared" ref="K29:K75" si="3">L29+M29</f>
        <v>0</v>
      </c>
      <c r="L29" s="59"/>
      <c r="M29" s="59"/>
      <c r="N29" s="57">
        <v>3</v>
      </c>
      <c r="O29" s="59">
        <f t="shared" si="2"/>
        <v>0</v>
      </c>
      <c r="P29" s="59"/>
      <c r="Q29" s="59"/>
    </row>
    <row r="30" ht="29.25" customHeight="1" spans="1:17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</row>
    <row r="31" ht="27.6" customHeight="1" spans="1:19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7</v>
      </c>
      <c r="I31" s="51">
        <v>3</v>
      </c>
      <c r="J31" s="65">
        <v>3</v>
      </c>
      <c r="K31" s="53">
        <f t="shared" si="3"/>
        <v>0</v>
      </c>
      <c r="L31" s="53"/>
      <c r="M31" s="63"/>
      <c r="N31" s="51">
        <v>11</v>
      </c>
      <c r="O31" s="53">
        <f t="shared" si="2"/>
        <v>3679</v>
      </c>
      <c r="P31" s="53">
        <v>3679</v>
      </c>
      <c r="Q31" s="63"/>
      <c r="S31" s="162"/>
    </row>
    <row r="32" s="7" customFormat="1" ht="28.1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2"/>
        <v>0</v>
      </c>
      <c r="P32" s="59"/>
      <c r="Q32" s="59"/>
    </row>
    <row r="33" s="9" customFormat="1" ht="15" customHeight="1" spans="1:21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9</v>
      </c>
      <c r="J33" s="52">
        <v>11</v>
      </c>
      <c r="K33" s="53">
        <f t="shared" si="3"/>
        <v>0</v>
      </c>
      <c r="L33" s="53"/>
      <c r="M33" s="63"/>
      <c r="N33" s="51">
        <v>29</v>
      </c>
      <c r="O33" s="53">
        <f t="shared" si="2"/>
        <v>49186.7</v>
      </c>
      <c r="P33" s="53">
        <v>49186.7</v>
      </c>
      <c r="Q33" s="63"/>
      <c r="R33" s="7"/>
      <c r="S33" s="7"/>
      <c r="T33" s="7"/>
      <c r="U33" s="7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7916.3</v>
      </c>
      <c r="P35" s="59">
        <v>7916.3</v>
      </c>
      <c r="Q35" s="59"/>
    </row>
    <row r="36" s="9" customFormat="1" ht="15" customHeight="1" spans="1:21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11</v>
      </c>
      <c r="I36" s="51">
        <v>5</v>
      </c>
      <c r="J36" s="52">
        <v>6</v>
      </c>
      <c r="K36" s="53">
        <f t="shared" si="3"/>
        <v>0</v>
      </c>
      <c r="L36" s="53"/>
      <c r="M36" s="63"/>
      <c r="N36" s="51">
        <v>5</v>
      </c>
      <c r="O36" s="53">
        <f t="shared" si="2"/>
        <v>8014.2</v>
      </c>
      <c r="P36" s="53">
        <v>8014.2</v>
      </c>
      <c r="Q36" s="63"/>
      <c r="R36" s="7"/>
      <c r="S36" s="7"/>
      <c r="T36" s="7"/>
      <c r="U36" s="7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2689.4</v>
      </c>
      <c r="P37" s="59">
        <v>2689.4</v>
      </c>
      <c r="Q37" s="59"/>
    </row>
    <row r="38" ht="15" customHeight="1" spans="1:17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2"/>
        <v>2419.71</v>
      </c>
      <c r="P38" s="53">
        <v>2419.71</v>
      </c>
      <c r="Q38" s="63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3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1344.7</v>
      </c>
      <c r="P39" s="59">
        <v>1344.7</v>
      </c>
      <c r="Q39" s="59"/>
    </row>
    <row r="40" s="9" customFormat="1" ht="15" customHeight="1" spans="1:21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9</v>
      </c>
      <c r="I40" s="51">
        <v>3</v>
      </c>
      <c r="J40" s="52">
        <v>3</v>
      </c>
      <c r="K40" s="53">
        <f t="shared" si="3"/>
        <v>0</v>
      </c>
      <c r="L40" s="53"/>
      <c r="M40" s="63"/>
      <c r="N40" s="51">
        <v>6</v>
      </c>
      <c r="O40" s="53">
        <f t="shared" si="2"/>
        <v>12357.27</v>
      </c>
      <c r="P40" s="53">
        <v>12357.27</v>
      </c>
      <c r="Q40" s="74"/>
      <c r="R40" s="7"/>
      <c r="S40" s="7"/>
      <c r="T40" s="7"/>
      <c r="U40" s="7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11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18410</v>
      </c>
      <c r="P41" s="67">
        <v>18410</v>
      </c>
      <c r="Q41" s="59"/>
    </row>
    <row r="42" ht="15" customHeight="1" spans="1:17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18</v>
      </c>
      <c r="I42" s="51">
        <v>9</v>
      </c>
      <c r="J42" s="52">
        <v>10</v>
      </c>
      <c r="K42" s="53">
        <f t="shared" si="3"/>
        <v>0</v>
      </c>
      <c r="L42" s="53"/>
      <c r="M42" s="63"/>
      <c r="N42" s="51">
        <v>11</v>
      </c>
      <c r="O42" s="53">
        <f t="shared" si="2"/>
        <v>13597.53</v>
      </c>
      <c r="P42" s="53">
        <v>13597.53</v>
      </c>
      <c r="Q42" s="75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6</v>
      </c>
      <c r="I43" s="57"/>
      <c r="J43" s="58"/>
      <c r="K43" s="59">
        <f t="shared" si="3"/>
        <v>0</v>
      </c>
      <c r="L43" s="59"/>
      <c r="M43" s="59"/>
      <c r="N43" s="57">
        <v>10</v>
      </c>
      <c r="O43" s="59">
        <f t="shared" si="2"/>
        <v>23092.2</v>
      </c>
      <c r="P43" s="59">
        <v>23092.2</v>
      </c>
      <c r="Q43" s="59"/>
    </row>
    <row r="44" ht="15" customHeight="1" spans="1:17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11</v>
      </c>
      <c r="I44" s="51">
        <v>3</v>
      </c>
      <c r="J44" s="52">
        <v>3</v>
      </c>
      <c r="K44" s="53">
        <f t="shared" si="3"/>
        <v>0</v>
      </c>
      <c r="L44" s="53"/>
      <c r="M44" s="63"/>
      <c r="N44" s="51">
        <v>8</v>
      </c>
      <c r="O44" s="53">
        <f t="shared" si="2"/>
        <v>5154.8</v>
      </c>
      <c r="P44" s="53">
        <v>5154.8</v>
      </c>
      <c r="Q44" s="63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10</v>
      </c>
      <c r="I45" s="57">
        <v>1</v>
      </c>
      <c r="J45" s="58">
        <v>1</v>
      </c>
      <c r="K45" s="59">
        <f t="shared" si="3"/>
        <v>0</v>
      </c>
      <c r="L45" s="59"/>
      <c r="M45" s="59"/>
      <c r="N45" s="57">
        <v>5</v>
      </c>
      <c r="O45" s="59">
        <f t="shared" si="2"/>
        <v>13507.64</v>
      </c>
      <c r="P45" s="68">
        <v>13507.64</v>
      </c>
      <c r="Q45" s="59"/>
    </row>
    <row r="46" s="9" customFormat="1" ht="15" customHeight="1" spans="1:21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19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2"/>
        <v>15413.22</v>
      </c>
      <c r="P46" s="53">
        <v>15413.22</v>
      </c>
      <c r="Q46" s="63"/>
      <c r="R46" s="7"/>
      <c r="S46" s="7"/>
      <c r="T46" s="7"/>
      <c r="U46" s="7"/>
    </row>
    <row r="47" s="7" customFormat="1" ht="15" customHeight="1" spans="1:17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0</v>
      </c>
      <c r="P47" s="59"/>
      <c r="Q47" s="59"/>
    </row>
    <row r="48" ht="15" customHeight="1" spans="1:17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2"/>
        <v>13485.81</v>
      </c>
      <c r="P48" s="53">
        <v>13485.81</v>
      </c>
      <c r="Q48" s="63"/>
    </row>
    <row r="49" s="7" customFormat="1" ht="15.6" customHeight="1" spans="1:17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1728.9</v>
      </c>
      <c r="P49" s="59">
        <v>1728.9</v>
      </c>
      <c r="Q49" s="59"/>
    </row>
    <row r="50" ht="15" customHeight="1" spans="1:17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>
        <v>1</v>
      </c>
      <c r="O50" s="53">
        <f t="shared" si="2"/>
        <v>19770.15</v>
      </c>
      <c r="P50" s="53">
        <v>19770.15</v>
      </c>
      <c r="Q50" s="63"/>
    </row>
    <row r="51" s="7" customFormat="1" ht="13.9" customHeight="1" spans="1:17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5</v>
      </c>
      <c r="I51" s="57"/>
      <c r="J51" s="58"/>
      <c r="K51" s="59">
        <f t="shared" si="3"/>
        <v>0</v>
      </c>
      <c r="L51" s="59"/>
      <c r="M51" s="59"/>
      <c r="N51" s="57">
        <v>4</v>
      </c>
      <c r="O51" s="59">
        <f t="shared" si="2"/>
        <v>4034.1</v>
      </c>
      <c r="P51" s="59">
        <v>4034.1</v>
      </c>
      <c r="Q51" s="59"/>
    </row>
    <row r="52" spans="1:17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10</v>
      </c>
      <c r="I52" s="51">
        <v>7</v>
      </c>
      <c r="J52" s="52">
        <v>8</v>
      </c>
      <c r="K52" s="53">
        <f t="shared" si="3"/>
        <v>0</v>
      </c>
      <c r="L52" s="53"/>
      <c r="M52" s="63"/>
      <c r="N52" s="51"/>
      <c r="O52" s="53">
        <f t="shared" si="2"/>
        <v>5408.87</v>
      </c>
      <c r="P52" s="63">
        <v>5408.87</v>
      </c>
      <c r="Q52" s="63"/>
    </row>
    <row r="53" s="7" customFormat="1" ht="13.9" customHeight="1" spans="1:17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20144.39</v>
      </c>
      <c r="P53" s="59">
        <v>20144.39</v>
      </c>
      <c r="Q53" s="59"/>
    </row>
    <row r="54" ht="15" customHeight="1" spans="1:17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</v>
      </c>
      <c r="I54" s="51"/>
      <c r="J54" s="52"/>
      <c r="K54" s="53">
        <f t="shared" si="3"/>
        <v>0</v>
      </c>
      <c r="L54" s="53"/>
      <c r="M54" s="63"/>
      <c r="N54" s="51">
        <v>1</v>
      </c>
      <c r="O54" s="53">
        <f t="shared" si="2"/>
        <v>0</v>
      </c>
      <c r="P54" s="53"/>
      <c r="Q54" s="63"/>
    </row>
    <row r="55" s="7" customFormat="1" ht="15" customHeight="1" spans="1:17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</row>
    <row r="56" ht="15" customHeight="1" spans="1:17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2"/>
        <v>0</v>
      </c>
      <c r="P56" s="53"/>
      <c r="Q56" s="63"/>
    </row>
    <row r="57" s="9" customFormat="1" ht="15" customHeight="1" spans="1:21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29</v>
      </c>
      <c r="I57" s="51">
        <v>22</v>
      </c>
      <c r="J57" s="52">
        <v>22</v>
      </c>
      <c r="K57" s="53">
        <f t="shared" si="3"/>
        <v>0</v>
      </c>
      <c r="L57" s="53"/>
      <c r="M57" s="63"/>
      <c r="N57" s="51">
        <v>13</v>
      </c>
      <c r="O57" s="53">
        <f t="shared" si="2"/>
        <v>51139.78</v>
      </c>
      <c r="P57" s="53">
        <v>51139.78</v>
      </c>
      <c r="Q57" s="63"/>
      <c r="R57" s="7"/>
      <c r="S57" s="7"/>
      <c r="T57" s="7"/>
      <c r="U57" s="7"/>
    </row>
    <row r="58" s="7" customFormat="1" ht="15" customHeight="1" spans="1:17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5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</row>
    <row r="59" s="7" customFormat="1" ht="15" customHeight="1" spans="1:17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</row>
    <row r="60" s="7" customFormat="1" ht="15" customHeight="1" spans="1:17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13</v>
      </c>
      <c r="I60" s="57">
        <v>1</v>
      </c>
      <c r="J60" s="58">
        <v>1</v>
      </c>
      <c r="K60" s="59">
        <f t="shared" si="3"/>
        <v>0</v>
      </c>
      <c r="L60" s="59"/>
      <c r="M60" s="59"/>
      <c r="N60" s="57">
        <v>2</v>
      </c>
      <c r="O60" s="59">
        <f t="shared" si="2"/>
        <v>8284.5</v>
      </c>
      <c r="P60" s="59">
        <v>8284.5</v>
      </c>
      <c r="Q60" s="59"/>
    </row>
    <row r="61" s="10" customFormat="1" spans="1:34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2"/>
        <v>0</v>
      </c>
      <c r="P61" s="3"/>
      <c r="Q61" s="76"/>
      <c r="R61" s="167"/>
      <c r="S61" s="167"/>
      <c r="T61" s="167"/>
      <c r="U61" s="16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</row>
    <row r="62" s="10" customFormat="1" spans="1:34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2"/>
        <v>0</v>
      </c>
      <c r="P62" s="3"/>
      <c r="Q62" s="76"/>
      <c r="R62" s="167"/>
      <c r="S62" s="167"/>
      <c r="T62" s="167"/>
      <c r="U62" s="16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</row>
    <row r="63" s="10" customFormat="1" spans="1:34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23</v>
      </c>
      <c r="I63" s="52">
        <v>9</v>
      </c>
      <c r="J63" s="52">
        <v>9</v>
      </c>
      <c r="K63" s="53">
        <f t="shared" si="3"/>
        <v>0</v>
      </c>
      <c r="L63" s="201"/>
      <c r="M63" s="202"/>
      <c r="N63" s="52">
        <v>4</v>
      </c>
      <c r="O63" s="53">
        <f t="shared" si="2"/>
        <v>4010.45</v>
      </c>
      <c r="P63" s="3">
        <v>4010.45</v>
      </c>
      <c r="Q63" s="76"/>
      <c r="R63" s="167"/>
      <c r="S63" s="167"/>
      <c r="T63" s="167"/>
      <c r="U63" s="16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</row>
    <row r="64" s="9" customFormat="1" ht="24.75" customHeight="1" spans="1:21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14</v>
      </c>
      <c r="I64" s="51">
        <v>7</v>
      </c>
      <c r="J64" s="52">
        <v>7</v>
      </c>
      <c r="K64" s="53">
        <f t="shared" si="3"/>
        <v>0</v>
      </c>
      <c r="L64" s="53"/>
      <c r="M64" s="63"/>
      <c r="N64" s="51">
        <v>8</v>
      </c>
      <c r="O64" s="53">
        <f t="shared" si="2"/>
        <v>17199.15</v>
      </c>
      <c r="P64" s="53">
        <v>17199.15</v>
      </c>
      <c r="Q64" s="63"/>
      <c r="R64" s="7"/>
      <c r="S64" s="7"/>
      <c r="T64" s="7"/>
      <c r="U64" s="7"/>
    </row>
    <row r="65" ht="15" customHeight="1" spans="1:17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18</v>
      </c>
      <c r="I65" s="51">
        <v>10</v>
      </c>
      <c r="J65" s="52">
        <v>10</v>
      </c>
      <c r="K65" s="53">
        <f t="shared" si="3"/>
        <v>0</v>
      </c>
      <c r="L65" s="53"/>
      <c r="M65" s="63"/>
      <c r="N65" s="51">
        <v>6</v>
      </c>
      <c r="O65" s="53">
        <f t="shared" si="2"/>
        <v>16862.96</v>
      </c>
      <c r="P65" s="53">
        <v>16862.96</v>
      </c>
      <c r="Q65" s="63"/>
    </row>
    <row r="66" s="7" customFormat="1" ht="15" customHeight="1" spans="1:17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4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2785.45</v>
      </c>
      <c r="P66" s="59">
        <v>2785.45</v>
      </c>
      <c r="Q66" s="59"/>
    </row>
    <row r="67" s="9" customFormat="1" ht="15" customHeight="1" spans="1:21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7"/>
      <c r="S67" s="7"/>
      <c r="T67" s="7"/>
      <c r="U67" s="7"/>
    </row>
    <row r="68" s="7" customFormat="1" ht="15.6" customHeight="1" spans="1:17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</row>
    <row r="69" s="9" customFormat="1" ht="15" customHeight="1" spans="1:21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12</v>
      </c>
      <c r="I69" s="51">
        <v>5</v>
      </c>
      <c r="J69" s="52">
        <v>5</v>
      </c>
      <c r="K69" s="53">
        <f t="shared" si="3"/>
        <v>0</v>
      </c>
      <c r="L69" s="53"/>
      <c r="M69" s="63"/>
      <c r="N69" s="51">
        <v>5</v>
      </c>
      <c r="O69" s="53">
        <f t="shared" si="2"/>
        <v>0</v>
      </c>
      <c r="P69" s="53"/>
      <c r="Q69" s="63"/>
      <c r="R69" s="7"/>
      <c r="S69" s="7"/>
      <c r="T69" s="7"/>
      <c r="U69" s="7"/>
    </row>
    <row r="70" s="9" customFormat="1" ht="15" customHeight="1" spans="1:21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10</v>
      </c>
      <c r="I70" s="51">
        <v>3</v>
      </c>
      <c r="J70" s="52">
        <v>3</v>
      </c>
      <c r="K70" s="53">
        <f t="shared" si="3"/>
        <v>0</v>
      </c>
      <c r="L70" s="53"/>
      <c r="M70" s="63"/>
      <c r="N70" s="51">
        <v>1</v>
      </c>
      <c r="O70" s="53">
        <f t="shared" si="2"/>
        <v>10863.23</v>
      </c>
      <c r="P70" s="53">
        <v>10863.23</v>
      </c>
      <c r="Q70" s="63"/>
      <c r="R70" s="7"/>
      <c r="S70" s="7"/>
      <c r="T70" s="7"/>
      <c r="U70" s="7"/>
    </row>
    <row r="71" s="7" customFormat="1" ht="15" customHeight="1" spans="1:17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/>
      <c r="O71" s="59">
        <f t="shared" si="2"/>
        <v>0</v>
      </c>
      <c r="P71" s="59"/>
      <c r="Q71" s="59"/>
    </row>
    <row r="72" s="7" customFormat="1" ht="15" customHeight="1" spans="1:17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14</v>
      </c>
      <c r="I72" s="51">
        <v>5</v>
      </c>
      <c r="J72" s="52">
        <v>5</v>
      </c>
      <c r="K72" s="53">
        <f t="shared" si="3"/>
        <v>0</v>
      </c>
      <c r="L72" s="53"/>
      <c r="M72" s="53"/>
      <c r="N72" s="51"/>
      <c r="O72" s="53">
        <f t="shared" si="2"/>
        <v>0</v>
      </c>
      <c r="P72" s="53"/>
      <c r="Q72" s="53"/>
    </row>
    <row r="73" ht="15" customHeight="1" spans="1:17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19</v>
      </c>
      <c r="I73" s="51">
        <v>10</v>
      </c>
      <c r="J73" s="52">
        <v>10</v>
      </c>
      <c r="K73" s="53">
        <f t="shared" si="3"/>
        <v>0</v>
      </c>
      <c r="L73" s="53"/>
      <c r="M73" s="63"/>
      <c r="N73" s="51">
        <v>12</v>
      </c>
      <c r="O73" s="53">
        <f t="shared" si="2"/>
        <v>13711.59</v>
      </c>
      <c r="P73" s="53">
        <v>13711.59</v>
      </c>
      <c r="Q73" s="63"/>
    </row>
    <row r="74" s="7" customFormat="1" ht="15" customHeight="1" spans="1:17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11</v>
      </c>
      <c r="I74" s="57">
        <v>3</v>
      </c>
      <c r="J74" s="58">
        <v>3</v>
      </c>
      <c r="K74" s="59">
        <f t="shared" si="3"/>
        <v>0</v>
      </c>
      <c r="L74" s="59"/>
      <c r="M74" s="59"/>
      <c r="N74" s="57">
        <v>6</v>
      </c>
      <c r="O74" s="59">
        <f>P74+Q74</f>
        <v>1288.7</v>
      </c>
      <c r="P74" s="59">
        <v>1288.7</v>
      </c>
      <c r="Q74" s="59"/>
    </row>
    <row r="75" ht="15" customHeight="1" spans="1:17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16</v>
      </c>
      <c r="I75" s="51">
        <v>9</v>
      </c>
      <c r="J75" s="52">
        <v>10</v>
      </c>
      <c r="K75" s="53">
        <f t="shared" si="3"/>
        <v>0</v>
      </c>
      <c r="L75" s="53"/>
      <c r="M75" s="63"/>
      <c r="N75" s="51">
        <v>5</v>
      </c>
      <c r="O75" s="53">
        <f>P75+Q75</f>
        <v>0</v>
      </c>
      <c r="P75" s="53"/>
      <c r="Q75" s="63"/>
    </row>
    <row r="76" ht="15" customHeight="1" spans="1:17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</row>
    <row r="77" s="9" customFormat="1" ht="15" customHeight="1" spans="1:21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14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4">P77+Q77</f>
        <v>54033.81</v>
      </c>
      <c r="P77" s="53">
        <v>54033.81</v>
      </c>
      <c r="Q77" s="63"/>
      <c r="R77" s="7"/>
      <c r="S77" s="7"/>
      <c r="T77" s="7"/>
      <c r="U77" s="7"/>
    </row>
    <row r="78" s="7" customFormat="1" ht="15" customHeight="1" spans="1:17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4"/>
        <v>0</v>
      </c>
      <c r="P78" s="59"/>
      <c r="Q78" s="59"/>
    </row>
    <row r="79" ht="15" customHeight="1" spans="1:17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14</v>
      </c>
      <c r="I79" s="51">
        <v>8</v>
      </c>
      <c r="J79" s="52">
        <v>8</v>
      </c>
      <c r="K79" s="53">
        <f>L79+M79</f>
        <v>0</v>
      </c>
      <c r="L79" s="53"/>
      <c r="M79" s="63"/>
      <c r="N79" s="51">
        <v>11</v>
      </c>
      <c r="O79" s="53">
        <f t="shared" si="4"/>
        <v>121313.59</v>
      </c>
      <c r="P79" s="63">
        <v>121313.59</v>
      </c>
      <c r="Q79" s="63"/>
    </row>
    <row r="80" s="7" customFormat="1" ht="15" customHeight="1" spans="1:17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1921</v>
      </c>
      <c r="P80" s="59">
        <v>1921</v>
      </c>
      <c r="Q80" s="59"/>
    </row>
    <row r="81" s="7" customFormat="1" ht="15" customHeight="1" spans="1:17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8</v>
      </c>
      <c r="I81" s="57">
        <v>2</v>
      </c>
      <c r="J81" s="58">
        <v>2</v>
      </c>
      <c r="K81" s="59">
        <f>L81+M81</f>
        <v>0</v>
      </c>
      <c r="L81" s="59"/>
      <c r="M81" s="59"/>
      <c r="N81" s="57">
        <v>6</v>
      </c>
      <c r="O81" s="59">
        <f t="shared" si="4"/>
        <v>16551.9</v>
      </c>
      <c r="P81" s="59">
        <v>16551.9</v>
      </c>
      <c r="Q81" s="59"/>
    </row>
    <row r="82" s="7" customFormat="1" ht="15" customHeight="1" spans="1:17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4"/>
        <v>0</v>
      </c>
      <c r="P82" s="59"/>
      <c r="Q82" s="59"/>
    </row>
    <row r="83" s="7" customFormat="1" ht="15" customHeight="1" spans="1:17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5">L83+M83</f>
        <v>0</v>
      </c>
      <c r="L83" s="59"/>
      <c r="M83" s="59"/>
      <c r="N83" s="57">
        <v>3</v>
      </c>
      <c r="O83" s="59">
        <f t="shared" si="4"/>
        <v>0</v>
      </c>
      <c r="P83" s="59"/>
      <c r="Q83" s="59"/>
    </row>
    <row r="84" s="7" customFormat="1" ht="15" customHeight="1" spans="1:17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9</v>
      </c>
      <c r="I84" s="51">
        <v>4</v>
      </c>
      <c r="J84" s="52">
        <v>4</v>
      </c>
      <c r="K84" s="53">
        <f t="shared" si="5"/>
        <v>0</v>
      </c>
      <c r="L84" s="53"/>
      <c r="M84" s="53"/>
      <c r="N84" s="51"/>
      <c r="O84" s="53">
        <f t="shared" si="4"/>
        <v>0</v>
      </c>
      <c r="P84" s="53"/>
      <c r="Q84" s="53"/>
    </row>
    <row r="85" ht="15" customHeight="1" spans="1:17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2</v>
      </c>
      <c r="J85" s="52">
        <v>2</v>
      </c>
      <c r="K85" s="53">
        <f t="shared" si="5"/>
        <v>0</v>
      </c>
      <c r="L85" s="53"/>
      <c r="M85" s="63"/>
      <c r="N85" s="51">
        <v>16</v>
      </c>
      <c r="O85" s="53">
        <f t="shared" si="4"/>
        <v>3840.77</v>
      </c>
      <c r="P85" s="53">
        <v>3840.77</v>
      </c>
      <c r="Q85" s="63"/>
    </row>
    <row r="86" s="7" customFormat="1" ht="15" customHeight="1" spans="1:17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8</v>
      </c>
      <c r="I86" s="57">
        <v>1</v>
      </c>
      <c r="J86" s="58">
        <v>1</v>
      </c>
      <c r="K86" s="59">
        <f t="shared" si="5"/>
        <v>0</v>
      </c>
      <c r="L86" s="59"/>
      <c r="M86" s="59"/>
      <c r="N86" s="57">
        <v>13</v>
      </c>
      <c r="O86" s="59">
        <f t="shared" si="4"/>
        <v>8260.3</v>
      </c>
      <c r="P86" s="95">
        <v>8260.3</v>
      </c>
      <c r="Q86" s="59"/>
    </row>
    <row r="87" s="6" customFormat="1" ht="15" customHeight="1" spans="1:34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5"/>
        <v>0</v>
      </c>
      <c r="L87" s="53"/>
      <c r="M87" s="63"/>
      <c r="N87" s="51"/>
      <c r="O87" s="53">
        <f t="shared" si="4"/>
        <v>0</v>
      </c>
      <c r="P87" s="53"/>
      <c r="Q87" s="63"/>
      <c r="R87" s="7"/>
      <c r="S87" s="7"/>
      <c r="T87" s="7"/>
      <c r="U87" s="7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="7" customFormat="1" ht="15" customHeight="1" spans="1:17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5</v>
      </c>
      <c r="I88" s="57">
        <v>1</v>
      </c>
      <c r="J88" s="58">
        <v>1</v>
      </c>
      <c r="K88" s="59">
        <f t="shared" si="5"/>
        <v>0</v>
      </c>
      <c r="L88" s="59"/>
      <c r="M88" s="59"/>
      <c r="N88" s="57">
        <v>4</v>
      </c>
      <c r="O88" s="59">
        <f t="shared" si="4"/>
        <v>2113.1</v>
      </c>
      <c r="P88" s="59">
        <v>2113.1</v>
      </c>
      <c r="Q88" s="59"/>
    </row>
    <row r="89" ht="15" customHeight="1" spans="1:17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7</v>
      </c>
      <c r="K89" s="53">
        <f t="shared" si="5"/>
        <v>0</v>
      </c>
      <c r="L89" s="53"/>
      <c r="M89" s="63"/>
      <c r="N89" s="51">
        <v>2</v>
      </c>
      <c r="O89" s="53">
        <f t="shared" si="4"/>
        <v>10226.28</v>
      </c>
      <c r="P89" s="53">
        <v>10226.28</v>
      </c>
      <c r="Q89" s="63"/>
    </row>
    <row r="90" s="7" customFormat="1" ht="15" customHeight="1" spans="1:17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5"/>
        <v>0</v>
      </c>
      <c r="L90" s="59"/>
      <c r="M90" s="59"/>
      <c r="N90" s="57">
        <v>3</v>
      </c>
      <c r="O90" s="59">
        <f t="shared" si="4"/>
        <v>7107.7</v>
      </c>
      <c r="P90" s="59">
        <v>7107.7</v>
      </c>
      <c r="Q90" s="59"/>
    </row>
    <row r="91" s="6" customFormat="1" ht="15" customHeight="1" spans="1:34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40</v>
      </c>
      <c r="I91" s="51">
        <v>20</v>
      </c>
      <c r="J91" s="52">
        <v>20</v>
      </c>
      <c r="K91" s="53">
        <f t="shared" si="5"/>
        <v>0</v>
      </c>
      <c r="L91" s="53"/>
      <c r="M91" s="63"/>
      <c r="N91" s="51">
        <v>33</v>
      </c>
      <c r="O91" s="53">
        <f t="shared" si="4"/>
        <v>3276.99</v>
      </c>
      <c r="P91" s="53">
        <v>3276.99</v>
      </c>
      <c r="Q91" s="63"/>
      <c r="R91" s="7"/>
      <c r="S91" s="7"/>
      <c r="T91" s="7"/>
      <c r="U91" s="7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="7" customFormat="1" ht="15" customHeight="1" spans="1:17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11</v>
      </c>
      <c r="I92" s="57">
        <v>2</v>
      </c>
      <c r="J92" s="58">
        <v>2</v>
      </c>
      <c r="K92" s="59">
        <f t="shared" si="5"/>
        <v>0</v>
      </c>
      <c r="L92" s="59"/>
      <c r="M92" s="59"/>
      <c r="N92" s="57">
        <v>5</v>
      </c>
      <c r="O92" s="59">
        <f t="shared" si="4"/>
        <v>0</v>
      </c>
      <c r="P92" s="59"/>
      <c r="Q92" s="59"/>
    </row>
    <row r="93" s="9" customFormat="1" ht="15" customHeight="1" spans="1:21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5"/>
        <v>0</v>
      </c>
      <c r="L93" s="53"/>
      <c r="M93" s="63"/>
      <c r="N93" s="51"/>
      <c r="O93" s="53">
        <f t="shared" si="4"/>
        <v>3050.28</v>
      </c>
      <c r="P93" s="63">
        <v>3050.28</v>
      </c>
      <c r="Q93" s="63"/>
      <c r="R93" s="7"/>
      <c r="S93" s="7"/>
      <c r="T93" s="7"/>
      <c r="U93" s="7"/>
    </row>
    <row r="94" s="7" customFormat="1" ht="15" customHeight="1" spans="1:17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</row>
    <row r="95" s="9" customFormat="1" ht="15" customHeight="1" spans="1:21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21</v>
      </c>
      <c r="I95" s="51">
        <v>19</v>
      </c>
      <c r="J95" s="52">
        <v>20</v>
      </c>
      <c r="K95" s="53">
        <f t="shared" si="5"/>
        <v>0</v>
      </c>
      <c r="L95" s="53"/>
      <c r="M95" s="63"/>
      <c r="N95" s="51">
        <v>17</v>
      </c>
      <c r="O95" s="53">
        <f t="shared" si="4"/>
        <v>15520.7</v>
      </c>
      <c r="P95" s="53">
        <v>15520.7</v>
      </c>
      <c r="Q95" s="63"/>
      <c r="R95" s="7"/>
      <c r="S95" s="7"/>
      <c r="T95" s="7"/>
      <c r="U95" s="7"/>
    </row>
    <row r="96" s="7" customFormat="1" ht="15" customHeight="1" spans="1:17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</row>
    <row r="97" ht="15" customHeight="1" spans="1:17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5"/>
        <v>0</v>
      </c>
      <c r="L97" s="53"/>
      <c r="M97" s="63"/>
      <c r="N97" s="51"/>
      <c r="O97" s="53">
        <f t="shared" si="4"/>
        <v>0</v>
      </c>
      <c r="P97" s="53"/>
      <c r="Q97" s="63"/>
    </row>
    <row r="98" s="7" customFormat="1" ht="15" customHeight="1" spans="1:17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</row>
    <row r="99" s="7" customFormat="1" ht="15" customHeight="1" spans="1:17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</row>
    <row r="100" ht="15" customHeight="1" spans="1:17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16</v>
      </c>
      <c r="I100" s="51">
        <v>11</v>
      </c>
      <c r="J100" s="52">
        <v>14</v>
      </c>
      <c r="K100" s="53">
        <f t="shared" si="5"/>
        <v>0</v>
      </c>
      <c r="L100" s="53"/>
      <c r="M100" s="63"/>
      <c r="N100" s="51">
        <v>5</v>
      </c>
      <c r="O100" s="53">
        <f t="shared" si="4"/>
        <v>12041.71</v>
      </c>
      <c r="P100" s="53">
        <v>12041.71</v>
      </c>
      <c r="Q100" s="63"/>
    </row>
    <row r="101" s="7" customFormat="1" ht="15" customHeight="1" spans="1:17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2</v>
      </c>
      <c r="I101" s="57">
        <v>1</v>
      </c>
      <c r="J101" s="58">
        <v>1</v>
      </c>
      <c r="K101" s="59">
        <f t="shared" si="5"/>
        <v>0</v>
      </c>
      <c r="L101" s="59"/>
      <c r="M101" s="59"/>
      <c r="N101" s="57">
        <v>1</v>
      </c>
      <c r="O101" s="59">
        <f t="shared" si="4"/>
        <v>2393.3</v>
      </c>
      <c r="P101" s="95">
        <v>2393.3</v>
      </c>
      <c r="Q101" s="59"/>
    </row>
    <row r="102" s="7" customFormat="1" ht="15" customHeight="1" spans="1:17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</row>
    <row r="103" s="9" customFormat="1" ht="15" customHeight="1" spans="1:21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5"/>
        <v>0</v>
      </c>
      <c r="L103" s="53"/>
      <c r="M103" s="63"/>
      <c r="N103" s="51"/>
      <c r="O103" s="53">
        <f t="shared" si="4"/>
        <v>0</v>
      </c>
      <c r="P103" s="53"/>
      <c r="Q103" s="63"/>
      <c r="R103" s="7"/>
      <c r="S103" s="7"/>
      <c r="T103" s="7"/>
      <c r="U103" s="7"/>
    </row>
    <row r="104" s="9" customFormat="1" ht="15.75" customHeight="1" spans="1:21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7</v>
      </c>
      <c r="I104" s="51">
        <v>4</v>
      </c>
      <c r="J104" s="52">
        <v>4</v>
      </c>
      <c r="K104" s="53">
        <f t="shared" si="5"/>
        <v>0</v>
      </c>
      <c r="L104" s="53"/>
      <c r="M104" s="63"/>
      <c r="N104" s="51">
        <v>3</v>
      </c>
      <c r="O104" s="53">
        <f t="shared" si="4"/>
        <v>1416.76</v>
      </c>
      <c r="P104" s="53">
        <v>1416.76</v>
      </c>
      <c r="Q104" s="63"/>
      <c r="R104" s="7"/>
      <c r="S104" s="7"/>
      <c r="T104" s="7"/>
      <c r="U104" s="7"/>
    </row>
    <row r="105" ht="15" customHeight="1" spans="1:17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5"/>
        <v>0</v>
      </c>
      <c r="L105" s="53"/>
      <c r="M105" s="63"/>
      <c r="N105" s="51"/>
      <c r="O105" s="53">
        <f t="shared" si="4"/>
        <v>0</v>
      </c>
      <c r="P105" s="53"/>
      <c r="Q105" s="63"/>
    </row>
    <row r="106" s="7" customFormat="1" ht="15" customHeight="1" spans="1:17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</row>
    <row r="107" ht="15" customHeight="1" spans="1:17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</row>
    <row r="108" s="7" customFormat="1" ht="15" customHeight="1" spans="1:17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</row>
    <row r="109" ht="15" customHeight="1" spans="1:17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4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</row>
    <row r="110" s="9" customFormat="1" ht="15" customHeight="1" spans="1:21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12</v>
      </c>
      <c r="I110" s="51">
        <v>4</v>
      </c>
      <c r="J110" s="52">
        <v>4</v>
      </c>
      <c r="K110" s="53">
        <f t="shared" si="5"/>
        <v>0</v>
      </c>
      <c r="L110" s="53"/>
      <c r="M110" s="63"/>
      <c r="N110" s="51">
        <v>5</v>
      </c>
      <c r="O110" s="53">
        <f t="shared" si="4"/>
        <v>13110</v>
      </c>
      <c r="P110" s="53">
        <v>13110</v>
      </c>
      <c r="Q110" s="63"/>
      <c r="R110" s="7"/>
      <c r="S110" s="7"/>
      <c r="T110" s="7"/>
      <c r="U110" s="7"/>
    </row>
    <row r="111" s="9" customFormat="1" ht="15" customHeight="1" spans="1:21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12</v>
      </c>
      <c r="I111" s="51">
        <v>6</v>
      </c>
      <c r="J111" s="52">
        <v>6</v>
      </c>
      <c r="K111" s="53">
        <f t="shared" si="5"/>
        <v>0</v>
      </c>
      <c r="L111" s="53"/>
      <c r="M111" s="63"/>
      <c r="N111" s="51">
        <v>3</v>
      </c>
      <c r="O111" s="53">
        <f t="shared" si="4"/>
        <v>6286.12</v>
      </c>
      <c r="P111" s="53">
        <v>6286.12</v>
      </c>
      <c r="Q111" s="63"/>
      <c r="R111" s="7"/>
      <c r="S111" s="7"/>
      <c r="T111" s="7"/>
      <c r="U111" s="7"/>
    </row>
    <row r="112" s="7" customFormat="1" ht="15" customHeight="1" spans="1:17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9</v>
      </c>
      <c r="I112" s="57">
        <v>1</v>
      </c>
      <c r="J112" s="58">
        <v>1</v>
      </c>
      <c r="K112" s="59">
        <f t="shared" si="5"/>
        <v>0</v>
      </c>
      <c r="L112" s="59"/>
      <c r="M112" s="59"/>
      <c r="N112" s="57">
        <v>2</v>
      </c>
      <c r="O112" s="59">
        <f t="shared" si="4"/>
        <v>0</v>
      </c>
      <c r="P112" s="204"/>
      <c r="Q112" s="59"/>
    </row>
    <row r="113" s="7" customFormat="1" ht="15" customHeight="1" spans="1:17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27</v>
      </c>
      <c r="I113" s="57">
        <v>8</v>
      </c>
      <c r="J113" s="58">
        <v>8</v>
      </c>
      <c r="K113" s="59">
        <f t="shared" si="5"/>
        <v>0</v>
      </c>
      <c r="L113" s="59"/>
      <c r="M113" s="59"/>
      <c r="N113" s="57">
        <v>9</v>
      </c>
      <c r="O113" s="59">
        <f t="shared" si="4"/>
        <v>4802.92</v>
      </c>
      <c r="P113" s="95">
        <v>4802.92</v>
      </c>
      <c r="Q113" s="59"/>
    </row>
    <row r="114" ht="15" customHeight="1" spans="1:17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4</v>
      </c>
      <c r="I114" s="51">
        <v>3</v>
      </c>
      <c r="J114" s="52">
        <v>3</v>
      </c>
      <c r="K114" s="53">
        <f t="shared" si="5"/>
        <v>0</v>
      </c>
      <c r="L114" s="53"/>
      <c r="M114" s="63"/>
      <c r="N114" s="51">
        <v>8</v>
      </c>
      <c r="O114" s="53">
        <f t="shared" si="4"/>
        <v>16666.64</v>
      </c>
      <c r="P114" s="63">
        <v>16666.64</v>
      </c>
      <c r="Q114" s="63"/>
    </row>
    <row r="115" s="7" customFormat="1" ht="12.75" customHeight="1" spans="1:17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38</v>
      </c>
      <c r="I115" s="57">
        <v>6</v>
      </c>
      <c r="J115" s="58">
        <v>6</v>
      </c>
      <c r="K115" s="59">
        <f t="shared" si="5"/>
        <v>0</v>
      </c>
      <c r="L115" s="59"/>
      <c r="M115" s="59"/>
      <c r="N115" s="57">
        <v>16</v>
      </c>
      <c r="O115" s="59">
        <f t="shared" si="4"/>
        <v>13062.8</v>
      </c>
      <c r="P115" s="59">
        <v>13062.8</v>
      </c>
      <c r="Q115" s="59"/>
    </row>
    <row r="116" s="7" customFormat="1" ht="15" customHeight="1" spans="1:17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30</v>
      </c>
      <c r="I116" s="57">
        <v>4</v>
      </c>
      <c r="J116" s="58">
        <v>4</v>
      </c>
      <c r="K116" s="59">
        <f t="shared" si="5"/>
        <v>0</v>
      </c>
      <c r="L116" s="59"/>
      <c r="M116" s="59"/>
      <c r="N116" s="57">
        <v>26</v>
      </c>
      <c r="O116" s="59">
        <f t="shared" si="4"/>
        <v>15101.5</v>
      </c>
      <c r="P116" s="95">
        <v>15101.5</v>
      </c>
      <c r="Q116" s="59"/>
    </row>
    <row r="117" s="6" customFormat="1" ht="15" customHeight="1" spans="1:34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5"/>
        <v>0</v>
      </c>
      <c r="L117" s="53"/>
      <c r="M117" s="63"/>
      <c r="N117" s="51"/>
      <c r="O117" s="53">
        <f t="shared" si="4"/>
        <v>0</v>
      </c>
      <c r="P117" s="53"/>
      <c r="Q117" s="63"/>
      <c r="R117" s="7"/>
      <c r="S117" s="7"/>
      <c r="T117" s="7"/>
      <c r="U117" s="7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="7" customFormat="1" ht="15" customHeight="1" spans="1:17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9</v>
      </c>
      <c r="I118" s="57">
        <v>1</v>
      </c>
      <c r="J118" s="58">
        <v>1</v>
      </c>
      <c r="K118" s="59">
        <f t="shared" si="5"/>
        <v>0</v>
      </c>
      <c r="L118" s="59"/>
      <c r="M118" s="59"/>
      <c r="N118" s="57">
        <v>6</v>
      </c>
      <c r="O118" s="59">
        <f t="shared" si="4"/>
        <v>18555.08</v>
      </c>
      <c r="P118" s="59">
        <v>18555.08</v>
      </c>
      <c r="Q118" s="59"/>
    </row>
    <row r="119" s="7" customFormat="1" ht="15" customHeight="1" spans="1:17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4</v>
      </c>
      <c r="I119" s="57"/>
      <c r="J119" s="58"/>
      <c r="K119" s="59">
        <f t="shared" si="5"/>
        <v>0</v>
      </c>
      <c r="L119" s="59"/>
      <c r="M119" s="59"/>
      <c r="N119" s="57">
        <v>4</v>
      </c>
      <c r="O119" s="59">
        <f t="shared" si="4"/>
        <v>4802.5</v>
      </c>
      <c r="P119" s="59">
        <v>4802.5</v>
      </c>
      <c r="Q119" s="59"/>
    </row>
    <row r="120" ht="15" customHeight="1" spans="1:17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17</v>
      </c>
      <c r="I120" s="51">
        <v>10</v>
      </c>
      <c r="J120" s="52">
        <v>10</v>
      </c>
      <c r="K120" s="53">
        <f t="shared" si="5"/>
        <v>0</v>
      </c>
      <c r="L120" s="53"/>
      <c r="M120" s="63"/>
      <c r="N120" s="51">
        <v>4</v>
      </c>
      <c r="O120" s="53">
        <f t="shared" si="4"/>
        <v>12678.68</v>
      </c>
      <c r="P120" s="53">
        <v>12678.68</v>
      </c>
      <c r="Q120" s="63"/>
    </row>
    <row r="121" s="7" customFormat="1" ht="15" customHeight="1" spans="1:17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5</v>
      </c>
      <c r="J121" s="58">
        <v>5</v>
      </c>
      <c r="K121" s="59">
        <f t="shared" si="5"/>
        <v>0</v>
      </c>
      <c r="L121" s="59"/>
      <c r="M121" s="59"/>
      <c r="N121" s="57">
        <v>7</v>
      </c>
      <c r="O121" s="59">
        <f t="shared" si="4"/>
        <v>0</v>
      </c>
      <c r="P121" s="59"/>
      <c r="Q121" s="59"/>
    </row>
    <row r="122" s="7" customFormat="1" ht="15" customHeight="1" spans="1:17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9</v>
      </c>
      <c r="I122" s="57"/>
      <c r="J122" s="58"/>
      <c r="K122" s="59">
        <f t="shared" si="5"/>
        <v>0</v>
      </c>
      <c r="L122" s="59"/>
      <c r="M122" s="59"/>
      <c r="N122" s="57">
        <v>4</v>
      </c>
      <c r="O122" s="59">
        <f t="shared" si="4"/>
        <v>576.3</v>
      </c>
      <c r="P122" s="59">
        <v>576.3</v>
      </c>
      <c r="Q122" s="59"/>
    </row>
    <row r="123" ht="30.75" customHeight="1" spans="1:17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11</v>
      </c>
      <c r="I123" s="51">
        <v>7</v>
      </c>
      <c r="J123" s="52">
        <v>7</v>
      </c>
      <c r="K123" s="53">
        <f t="shared" si="5"/>
        <v>0</v>
      </c>
      <c r="L123" s="53"/>
      <c r="M123" s="63"/>
      <c r="N123" s="51">
        <v>9</v>
      </c>
      <c r="O123" s="53">
        <f t="shared" si="4"/>
        <v>12171.35</v>
      </c>
      <c r="P123" s="53">
        <v>12171.35</v>
      </c>
      <c r="Q123" s="63"/>
    </row>
    <row r="124" s="7" customFormat="1" ht="15" customHeight="1" spans="1:17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5"/>
        <v>0</v>
      </c>
      <c r="L124" s="59"/>
      <c r="M124" s="59"/>
      <c r="N124" s="57"/>
      <c r="O124" s="59">
        <f t="shared" si="4"/>
        <v>0</v>
      </c>
      <c r="P124" s="59"/>
      <c r="Q124" s="59"/>
    </row>
    <row r="125" s="7" customFormat="1" ht="15" customHeight="1" spans="1:17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</row>
    <row r="126" ht="15" customHeight="1" spans="1:17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5"/>
        <v>0</v>
      </c>
      <c r="L126" s="53"/>
      <c r="M126" s="63"/>
      <c r="N126" s="51"/>
      <c r="O126" s="53">
        <f t="shared" si="4"/>
        <v>0</v>
      </c>
      <c r="P126" s="53"/>
      <c r="Q126" s="63"/>
    </row>
    <row r="127" ht="15" customHeight="1" spans="1:17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7</v>
      </c>
      <c r="I127" s="51">
        <v>3</v>
      </c>
      <c r="J127" s="52">
        <v>3</v>
      </c>
      <c r="K127" s="53">
        <f t="shared" si="5"/>
        <v>0</v>
      </c>
      <c r="L127" s="53"/>
      <c r="M127" s="63"/>
      <c r="N127" s="51">
        <v>8</v>
      </c>
      <c r="O127" s="53">
        <f t="shared" si="4"/>
        <v>23420.91</v>
      </c>
      <c r="P127" s="53">
        <v>23420.91</v>
      </c>
      <c r="Q127" s="63"/>
    </row>
    <row r="128" s="7" customFormat="1" ht="15" customHeight="1" spans="1:17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</row>
    <row r="129" s="9" customFormat="1" ht="15" customHeight="1" spans="1:21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27</v>
      </c>
      <c r="I129" s="51">
        <v>21</v>
      </c>
      <c r="J129" s="52">
        <v>21</v>
      </c>
      <c r="K129" s="53">
        <f t="shared" si="5"/>
        <v>0</v>
      </c>
      <c r="L129" s="53"/>
      <c r="M129" s="63"/>
      <c r="N129" s="51">
        <v>5</v>
      </c>
      <c r="O129" s="53">
        <f t="shared" si="4"/>
        <v>2732.04</v>
      </c>
      <c r="P129" s="63">
        <v>2732.04</v>
      </c>
      <c r="Q129" s="63"/>
      <c r="R129" s="7"/>
      <c r="S129" s="7"/>
      <c r="T129" s="7"/>
      <c r="U129" s="7"/>
    </row>
    <row r="130" s="7" customFormat="1" ht="15" customHeight="1" spans="1:17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</row>
    <row r="131" s="7" customFormat="1" ht="15" customHeight="1" spans="1:17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8</v>
      </c>
      <c r="I131" s="57"/>
      <c r="J131" s="58"/>
      <c r="K131" s="59">
        <f t="shared" si="5"/>
        <v>0</v>
      </c>
      <c r="L131" s="59"/>
      <c r="M131" s="59"/>
      <c r="N131" s="57">
        <v>1</v>
      </c>
      <c r="O131" s="59">
        <f t="shared" si="4"/>
        <v>6075.3</v>
      </c>
      <c r="P131" s="59">
        <v>6075.3</v>
      </c>
      <c r="Q131" s="59"/>
    </row>
    <row r="132" s="9" customFormat="1" ht="15" customHeight="1" spans="1:21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5"/>
        <v>0</v>
      </c>
      <c r="L132" s="53"/>
      <c r="M132" s="63"/>
      <c r="N132" s="51"/>
      <c r="O132" s="53">
        <f t="shared" si="4"/>
        <v>0</v>
      </c>
      <c r="P132" s="53"/>
      <c r="Q132" s="63"/>
      <c r="R132" s="7"/>
      <c r="S132" s="7"/>
      <c r="T132" s="7"/>
      <c r="U132" s="7"/>
    </row>
    <row r="133" ht="15" customHeight="1" spans="1:17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7</v>
      </c>
      <c r="I133" s="51">
        <v>4</v>
      </c>
      <c r="J133" s="52">
        <v>4</v>
      </c>
      <c r="K133" s="53">
        <f t="shared" si="5"/>
        <v>0</v>
      </c>
      <c r="L133" s="53"/>
      <c r="M133" s="63"/>
      <c r="N133" s="51">
        <v>5</v>
      </c>
      <c r="O133" s="53">
        <f t="shared" si="4"/>
        <v>4906.08</v>
      </c>
      <c r="P133" s="53">
        <v>4906.08</v>
      </c>
      <c r="Q133" s="63"/>
    </row>
    <row r="134" s="7" customFormat="1" ht="15" customHeight="1" spans="1:17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5"/>
        <v>0</v>
      </c>
      <c r="L134" s="59"/>
      <c r="M134" s="59"/>
      <c r="N134" s="57"/>
      <c r="O134" s="59">
        <f t="shared" si="4"/>
        <v>0</v>
      </c>
      <c r="P134" s="59"/>
      <c r="Q134" s="59"/>
    </row>
    <row r="135" s="9" customFormat="1" ht="15" customHeight="1" spans="1:21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13</v>
      </c>
      <c r="I135" s="51">
        <v>9</v>
      </c>
      <c r="J135" s="52">
        <v>9</v>
      </c>
      <c r="K135" s="53">
        <f t="shared" si="5"/>
        <v>0</v>
      </c>
      <c r="L135" s="53"/>
      <c r="M135" s="63"/>
      <c r="N135" s="51">
        <v>8</v>
      </c>
      <c r="O135" s="53">
        <f t="shared" si="4"/>
        <v>9268.11</v>
      </c>
      <c r="P135" s="53">
        <v>9268.11</v>
      </c>
      <c r="Q135" s="63"/>
      <c r="R135" s="7"/>
      <c r="S135" s="7"/>
      <c r="T135" s="7"/>
      <c r="U135" s="7"/>
    </row>
    <row r="136" s="7" customFormat="1" ht="15" customHeight="1" spans="1:17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5"/>
        <v>0</v>
      </c>
      <c r="L136" s="59"/>
      <c r="M136" s="59"/>
      <c r="N136" s="57"/>
      <c r="O136" s="59">
        <f t="shared" si="4"/>
        <v>0</v>
      </c>
      <c r="P136" s="59"/>
      <c r="Q136" s="59"/>
    </row>
    <row r="137" ht="14.45" customHeight="1" spans="1:17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27</v>
      </c>
      <c r="I137" s="51">
        <v>18</v>
      </c>
      <c r="J137" s="52">
        <v>19</v>
      </c>
      <c r="K137" s="53">
        <f t="shared" si="5"/>
        <v>0</v>
      </c>
      <c r="L137" s="53"/>
      <c r="M137" s="63"/>
      <c r="N137" s="51">
        <v>10</v>
      </c>
      <c r="O137" s="53">
        <f t="shared" si="4"/>
        <v>10476.58</v>
      </c>
      <c r="P137" s="53">
        <v>10476.58</v>
      </c>
      <c r="Q137" s="63"/>
    </row>
    <row r="138" s="7" customFormat="1" ht="14.45" customHeight="1" spans="1:17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</row>
    <row r="139" s="9" customFormat="1" ht="15" customHeight="1" spans="1:21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11</v>
      </c>
      <c r="I139" s="51">
        <v>6</v>
      </c>
      <c r="J139" s="52">
        <v>6</v>
      </c>
      <c r="K139" s="53">
        <f t="shared" si="5"/>
        <v>0</v>
      </c>
      <c r="L139" s="53"/>
      <c r="M139" s="63"/>
      <c r="N139" s="51">
        <v>8</v>
      </c>
      <c r="O139" s="53">
        <f t="shared" si="4"/>
        <v>7401.22</v>
      </c>
      <c r="P139" s="53">
        <v>7401.22</v>
      </c>
      <c r="Q139" s="63"/>
      <c r="R139" s="7"/>
      <c r="S139" s="7"/>
      <c r="T139" s="7"/>
      <c r="U139" s="7"/>
    </row>
    <row r="140" s="7" customFormat="1" ht="15" customHeight="1" spans="1:17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5</v>
      </c>
      <c r="I140" s="57"/>
      <c r="J140" s="58"/>
      <c r="K140" s="59">
        <f t="shared" si="5"/>
        <v>0</v>
      </c>
      <c r="L140" s="59"/>
      <c r="M140" s="59"/>
      <c r="N140" s="57">
        <v>1</v>
      </c>
      <c r="O140" s="59">
        <f t="shared" si="4"/>
        <v>0</v>
      </c>
      <c r="P140" s="59"/>
      <c r="Q140" s="59"/>
    </row>
    <row r="141" ht="15" customHeight="1" spans="1:17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20</v>
      </c>
      <c r="I141" s="51">
        <v>15</v>
      </c>
      <c r="J141" s="52">
        <v>16</v>
      </c>
      <c r="K141" s="53">
        <f t="shared" si="5"/>
        <v>0</v>
      </c>
      <c r="L141" s="53"/>
      <c r="M141" s="63"/>
      <c r="N141" s="51">
        <v>15</v>
      </c>
      <c r="O141" s="53">
        <f t="shared" ref="O141:O191" si="6">P141+Q141</f>
        <v>14509.96</v>
      </c>
      <c r="P141" s="53">
        <v>14509.96</v>
      </c>
      <c r="Q141" s="63"/>
    </row>
    <row r="142" s="7" customFormat="1" ht="15" customHeight="1" spans="1:17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9</v>
      </c>
      <c r="I142" s="57"/>
      <c r="J142" s="58"/>
      <c r="K142" s="59">
        <f t="shared" si="5"/>
        <v>0</v>
      </c>
      <c r="L142" s="59"/>
      <c r="M142" s="59"/>
      <c r="N142" s="57">
        <v>15</v>
      </c>
      <c r="O142" s="59">
        <f t="shared" si="6"/>
        <v>9537.48</v>
      </c>
      <c r="P142" s="59">
        <v>9537.48</v>
      </c>
      <c r="Q142" s="141"/>
    </row>
    <row r="143" ht="15" customHeight="1" spans="1:17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19</v>
      </c>
      <c r="I143" s="51">
        <v>9</v>
      </c>
      <c r="J143" s="52">
        <v>13</v>
      </c>
      <c r="K143" s="53">
        <f t="shared" si="5"/>
        <v>0</v>
      </c>
      <c r="L143" s="53"/>
      <c r="M143" s="63"/>
      <c r="N143" s="51">
        <v>28</v>
      </c>
      <c r="O143" s="53">
        <f t="shared" si="6"/>
        <v>51386.61</v>
      </c>
      <c r="P143" s="63">
        <v>51386.61</v>
      </c>
      <c r="Q143" s="63"/>
    </row>
    <row r="144" s="7" customFormat="1" ht="15" customHeight="1" spans="1:17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15</v>
      </c>
      <c r="I144" s="57"/>
      <c r="J144" s="58"/>
      <c r="K144" s="59">
        <f t="shared" si="5"/>
        <v>0</v>
      </c>
      <c r="L144" s="59"/>
      <c r="M144" s="59"/>
      <c r="N144" s="57">
        <v>6</v>
      </c>
      <c r="O144" s="59">
        <f t="shared" si="6"/>
        <v>0</v>
      </c>
      <c r="P144" s="59"/>
      <c r="Q144" s="59"/>
    </row>
    <row r="145" ht="28.9" customHeight="1" spans="1:17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5"/>
        <v>0</v>
      </c>
      <c r="L145" s="53"/>
      <c r="M145" s="53"/>
      <c r="N145" s="51"/>
      <c r="O145" s="53">
        <f t="shared" si="6"/>
        <v>0</v>
      </c>
      <c r="P145" s="53"/>
      <c r="Q145" s="63"/>
    </row>
    <row r="146" s="7" customFormat="1" ht="29.25" customHeight="1" spans="1:17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15</v>
      </c>
      <c r="I146" s="57">
        <v>1</v>
      </c>
      <c r="J146" s="64">
        <v>1</v>
      </c>
      <c r="K146" s="59">
        <f t="shared" si="5"/>
        <v>0</v>
      </c>
      <c r="L146" s="59"/>
      <c r="M146" s="59"/>
      <c r="N146" s="57">
        <v>10</v>
      </c>
      <c r="O146" s="59">
        <f t="shared" si="6"/>
        <v>4034.1</v>
      </c>
      <c r="P146" s="59">
        <v>4034.1</v>
      </c>
      <c r="Q146" s="59"/>
    </row>
    <row r="147" ht="26.25" customHeight="1" spans="1:17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11</v>
      </c>
      <c r="I147" s="51"/>
      <c r="J147" s="52"/>
      <c r="K147" s="53">
        <f t="shared" ref="K147:K191" si="7">L147+M147</f>
        <v>0</v>
      </c>
      <c r="L147" s="53"/>
      <c r="M147" s="63"/>
      <c r="N147" s="51">
        <v>9</v>
      </c>
      <c r="O147" s="53">
        <f t="shared" si="6"/>
        <v>14488.05</v>
      </c>
      <c r="P147" s="53">
        <v>14488.05</v>
      </c>
      <c r="Q147" s="63"/>
    </row>
    <row r="148" s="7" customFormat="1" ht="15" customHeight="1" spans="1:17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4</v>
      </c>
      <c r="I148" s="57"/>
      <c r="J148" s="58"/>
      <c r="K148" s="59">
        <f t="shared" si="7"/>
        <v>0</v>
      </c>
      <c r="L148" s="59"/>
      <c r="M148" s="59"/>
      <c r="N148" s="57">
        <v>6</v>
      </c>
      <c r="O148" s="59">
        <f t="shared" si="6"/>
        <v>3320.76</v>
      </c>
      <c r="P148" s="113">
        <v>3320.76</v>
      </c>
      <c r="Q148" s="59"/>
    </row>
    <row r="149" ht="15" customHeight="1" spans="1:17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4</v>
      </c>
      <c r="I149" s="51"/>
      <c r="J149" s="52"/>
      <c r="K149" s="53">
        <f t="shared" si="7"/>
        <v>0</v>
      </c>
      <c r="L149" s="53"/>
      <c r="M149" s="63"/>
      <c r="N149" s="51">
        <v>6</v>
      </c>
      <c r="O149" s="53">
        <f t="shared" si="6"/>
        <v>6895.46</v>
      </c>
      <c r="P149" s="53">
        <v>6895.46</v>
      </c>
      <c r="Q149" s="63"/>
    </row>
    <row r="150" s="9" customFormat="1" ht="15" customHeight="1" spans="1:21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10</v>
      </c>
      <c r="I150" s="51">
        <v>4</v>
      </c>
      <c r="J150" s="52">
        <v>5</v>
      </c>
      <c r="K150" s="53">
        <f t="shared" si="7"/>
        <v>0</v>
      </c>
      <c r="L150" s="53"/>
      <c r="M150" s="63"/>
      <c r="N150" s="51">
        <v>14</v>
      </c>
      <c r="O150" s="53">
        <f t="shared" si="6"/>
        <v>4094.75</v>
      </c>
      <c r="P150" s="53">
        <v>4094.75</v>
      </c>
      <c r="Q150" s="63"/>
      <c r="R150" s="7"/>
      <c r="S150" s="7"/>
      <c r="T150" s="7"/>
      <c r="U150" s="7"/>
    </row>
    <row r="151" s="7" customFormat="1" ht="15" customHeight="1" spans="1:17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6</v>
      </c>
      <c r="I151" s="57"/>
      <c r="J151" s="58"/>
      <c r="K151" s="59">
        <f t="shared" si="7"/>
        <v>0</v>
      </c>
      <c r="L151" s="59"/>
      <c r="M151" s="59"/>
      <c r="N151" s="57"/>
      <c r="O151" s="59">
        <f t="shared" si="6"/>
        <v>2290.6</v>
      </c>
      <c r="P151" s="59">
        <v>2290.6</v>
      </c>
      <c r="Q151" s="59"/>
    </row>
    <row r="152" ht="15" customHeight="1" spans="1:17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7"/>
        <v>0</v>
      </c>
      <c r="L152" s="53"/>
      <c r="M152" s="63"/>
      <c r="N152" s="51"/>
      <c r="O152" s="53">
        <f t="shared" si="6"/>
        <v>0</v>
      </c>
      <c r="P152" s="53"/>
      <c r="Q152" s="63"/>
    </row>
    <row r="153" s="7" customFormat="1" ht="15.75" customHeight="1" spans="1:17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7"/>
        <v>0</v>
      </c>
      <c r="L153" s="59"/>
      <c r="M153" s="59"/>
      <c r="N153" s="57"/>
      <c r="O153" s="59">
        <f t="shared" si="6"/>
        <v>0</v>
      </c>
      <c r="P153" s="59"/>
      <c r="Q153" s="59"/>
    </row>
    <row r="154" s="7" customFormat="1" ht="15" customHeight="1" spans="1:17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5</v>
      </c>
      <c r="I154" s="57"/>
      <c r="J154" s="58"/>
      <c r="K154" s="59">
        <f t="shared" si="7"/>
        <v>0</v>
      </c>
      <c r="L154" s="59"/>
      <c r="M154" s="59"/>
      <c r="N154" s="57">
        <v>3</v>
      </c>
      <c r="O154" s="59">
        <f t="shared" si="6"/>
        <v>4610.4</v>
      </c>
      <c r="P154" s="59">
        <v>4610.4</v>
      </c>
      <c r="Q154" s="59"/>
    </row>
    <row r="155" ht="15" customHeight="1" spans="1:17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10</v>
      </c>
      <c r="I155" s="51">
        <v>7</v>
      </c>
      <c r="J155" s="52">
        <v>7</v>
      </c>
      <c r="K155" s="53">
        <f t="shared" si="7"/>
        <v>0</v>
      </c>
      <c r="L155" s="53"/>
      <c r="M155" s="63"/>
      <c r="N155" s="51">
        <v>2</v>
      </c>
      <c r="O155" s="53">
        <f t="shared" si="6"/>
        <v>0</v>
      </c>
      <c r="P155" s="53"/>
      <c r="Q155" s="63"/>
    </row>
    <row r="156" s="7" customFormat="1" ht="15" customHeight="1" spans="1:17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</row>
    <row r="157" s="7" customFormat="1" ht="15" customHeight="1" spans="1:17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17</v>
      </c>
      <c r="I157" s="57">
        <v>2</v>
      </c>
      <c r="J157" s="58">
        <v>2</v>
      </c>
      <c r="K157" s="59">
        <f t="shared" si="7"/>
        <v>0</v>
      </c>
      <c r="L157" s="59"/>
      <c r="M157" s="59"/>
      <c r="N157" s="57">
        <v>6</v>
      </c>
      <c r="O157" s="59">
        <f t="shared" si="6"/>
        <v>4610.4</v>
      </c>
      <c r="P157" s="59">
        <v>4610.4</v>
      </c>
      <c r="Q157" s="59"/>
    </row>
    <row r="158" ht="15" customHeight="1" spans="1:17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17</v>
      </c>
      <c r="I158" s="51">
        <v>15</v>
      </c>
      <c r="J158" s="52">
        <v>20</v>
      </c>
      <c r="K158" s="53">
        <f t="shared" si="7"/>
        <v>0</v>
      </c>
      <c r="L158" s="53"/>
      <c r="M158" s="63"/>
      <c r="N158" s="51">
        <v>18</v>
      </c>
      <c r="O158" s="53">
        <f t="shared" si="6"/>
        <v>0</v>
      </c>
      <c r="P158" s="53"/>
      <c r="Q158" s="63"/>
    </row>
    <row r="159" s="7" customFormat="1" ht="29.25" customHeight="1" spans="1:17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7"/>
        <v>0</v>
      </c>
      <c r="L159" s="59"/>
      <c r="M159" s="59"/>
      <c r="N159" s="57">
        <v>4</v>
      </c>
      <c r="O159" s="59">
        <f t="shared" si="6"/>
        <v>4226.2</v>
      </c>
      <c r="P159" s="59"/>
      <c r="Q159" s="59">
        <v>4226.2</v>
      </c>
    </row>
    <row r="160" s="7" customFormat="1" ht="15" customHeight="1" spans="1:17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</row>
    <row r="161" ht="15" customHeight="1" spans="1:17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14</v>
      </c>
      <c r="I161" s="51">
        <v>12</v>
      </c>
      <c r="J161" s="52">
        <v>12</v>
      </c>
      <c r="K161" s="53">
        <f t="shared" si="7"/>
        <v>0</v>
      </c>
      <c r="L161" s="53"/>
      <c r="M161" s="63"/>
      <c r="N161" s="51">
        <v>4</v>
      </c>
      <c r="O161" s="53">
        <f t="shared" si="6"/>
        <v>0</v>
      </c>
      <c r="P161" s="53"/>
      <c r="Q161" s="63"/>
    </row>
    <row r="162" ht="15" customHeight="1" spans="1:17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</row>
    <row r="163" ht="15" customHeight="1" spans="1:17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10</v>
      </c>
      <c r="I163" s="57"/>
      <c r="J163" s="58"/>
      <c r="K163" s="59">
        <f t="shared" si="7"/>
        <v>0</v>
      </c>
      <c r="L163" s="59"/>
      <c r="M163" s="59"/>
      <c r="N163" s="57">
        <v>6</v>
      </c>
      <c r="O163" s="59">
        <f t="shared" si="6"/>
        <v>0</v>
      </c>
      <c r="P163" s="59"/>
      <c r="Q163" s="59"/>
    </row>
    <row r="164" ht="15" customHeight="1" spans="1:17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4</v>
      </c>
      <c r="I164" s="57"/>
      <c r="J164" s="58"/>
      <c r="K164" s="59">
        <f t="shared" si="7"/>
        <v>0</v>
      </c>
      <c r="L164" s="59"/>
      <c r="M164" s="59"/>
      <c r="N164" s="57">
        <v>7</v>
      </c>
      <c r="O164" s="59">
        <f t="shared" si="6"/>
        <v>0</v>
      </c>
      <c r="P164" s="59"/>
      <c r="Q164" s="59"/>
    </row>
    <row r="165" ht="15" customHeight="1" spans="1:17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7"/>
        <v>0</v>
      </c>
      <c r="L165" s="53"/>
      <c r="M165" s="63"/>
      <c r="N165" s="51"/>
      <c r="O165" s="53">
        <f t="shared" si="6"/>
        <v>0</v>
      </c>
      <c r="P165" s="53"/>
      <c r="Q165" s="63"/>
    </row>
    <row r="166" ht="15" customHeight="1" spans="1:17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11</v>
      </c>
      <c r="I166" s="51">
        <v>6</v>
      </c>
      <c r="J166" s="52">
        <v>6</v>
      </c>
      <c r="K166" s="53">
        <f t="shared" si="7"/>
        <v>0</v>
      </c>
      <c r="L166" s="53"/>
      <c r="M166" s="63"/>
      <c r="N166" s="51">
        <v>3</v>
      </c>
      <c r="O166" s="53">
        <f t="shared" si="6"/>
        <v>7341.23</v>
      </c>
      <c r="P166" s="53">
        <v>7341.23</v>
      </c>
      <c r="Q166" s="63"/>
    </row>
    <row r="167" ht="15" customHeight="1" spans="1:17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>
        <v>2</v>
      </c>
      <c r="O167" s="53">
        <f t="shared" si="6"/>
        <v>0</v>
      </c>
      <c r="P167" s="53"/>
      <c r="Q167" s="63"/>
    </row>
    <row r="168" ht="24.6" customHeight="1" spans="1:17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6</v>
      </c>
      <c r="O168" s="53">
        <f t="shared" si="6"/>
        <v>0</v>
      </c>
      <c r="P168" s="53"/>
      <c r="Q168" s="63"/>
    </row>
    <row r="169" ht="29.25" customHeight="1" spans="1:17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7"/>
        <v>0</v>
      </c>
      <c r="L169" s="59"/>
      <c r="M169" s="59"/>
      <c r="N169" s="57"/>
      <c r="O169" s="59">
        <f t="shared" si="6"/>
        <v>0</v>
      </c>
      <c r="P169" s="59"/>
      <c r="Q169" s="59"/>
    </row>
    <row r="170" ht="26.25" customHeight="1" spans="1:17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7"/>
        <v>0</v>
      </c>
      <c r="L170" s="114"/>
      <c r="M170" s="74"/>
      <c r="N170" s="51"/>
      <c r="O170" s="53">
        <f t="shared" si="6"/>
        <v>0</v>
      </c>
      <c r="P170" s="114"/>
      <c r="Q170" s="74"/>
    </row>
    <row r="171" ht="15.75" customHeight="1" spans="1:17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/>
      <c r="O171" s="53">
        <f t="shared" si="6"/>
        <v>0</v>
      </c>
      <c r="P171" s="53"/>
      <c r="Q171" s="63"/>
    </row>
    <row r="172" ht="15" customHeight="1" spans="1:17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</row>
    <row r="173" ht="15" customHeight="1" spans="1:17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</row>
    <row r="174" ht="15" customHeight="1" spans="1:17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3</v>
      </c>
      <c r="J174" s="52">
        <v>4</v>
      </c>
      <c r="K174" s="53">
        <f t="shared" si="7"/>
        <v>0</v>
      </c>
      <c r="L174" s="53"/>
      <c r="M174" s="63"/>
      <c r="N174" s="51">
        <v>18</v>
      </c>
      <c r="O174" s="53">
        <f t="shared" si="6"/>
        <v>8618.65</v>
      </c>
      <c r="P174" s="63">
        <v>8618.65</v>
      </c>
      <c r="Q174" s="63"/>
    </row>
    <row r="175" ht="15" customHeight="1" spans="1:17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7"/>
        <v>0</v>
      </c>
      <c r="L175" s="59"/>
      <c r="M175" s="59"/>
      <c r="N175" s="57">
        <v>9</v>
      </c>
      <c r="O175" s="59">
        <f t="shared" si="6"/>
        <v>2305.2</v>
      </c>
      <c r="P175" s="59">
        <v>2305.2</v>
      </c>
      <c r="Q175" s="59"/>
    </row>
    <row r="176" ht="15" customHeight="1" spans="1:17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2</v>
      </c>
      <c r="I176" s="57"/>
      <c r="J176" s="58"/>
      <c r="K176" s="59">
        <f t="shared" si="7"/>
        <v>0</v>
      </c>
      <c r="L176" s="59"/>
      <c r="M176" s="59"/>
      <c r="N176" s="57">
        <v>5</v>
      </c>
      <c r="O176" s="59">
        <f t="shared" si="6"/>
        <v>0</v>
      </c>
      <c r="P176" s="59"/>
      <c r="Q176" s="59"/>
    </row>
    <row r="177" ht="15" customHeight="1" spans="1:17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10</v>
      </c>
      <c r="I177" s="51">
        <v>7</v>
      </c>
      <c r="J177" s="52">
        <v>7</v>
      </c>
      <c r="K177" s="53">
        <f t="shared" si="7"/>
        <v>0</v>
      </c>
      <c r="L177" s="53"/>
      <c r="M177" s="63"/>
      <c r="N177" s="51">
        <v>4</v>
      </c>
      <c r="O177" s="53">
        <f t="shared" si="6"/>
        <v>896.8</v>
      </c>
      <c r="P177" s="63">
        <v>896.8</v>
      </c>
      <c r="Q177" s="63"/>
    </row>
    <row r="178" s="7" customFormat="1" ht="15" customHeight="1" spans="1:17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7"/>
        <v>0</v>
      </c>
      <c r="L178" s="59"/>
      <c r="M178" s="59"/>
      <c r="N178" s="57"/>
      <c r="O178" s="59">
        <f t="shared" si="6"/>
        <v>0</v>
      </c>
      <c r="P178" s="59"/>
      <c r="Q178" s="59"/>
    </row>
    <row r="179" s="7" customFormat="1" ht="15" customHeight="1" spans="1:17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15</v>
      </c>
      <c r="I179" s="57">
        <v>1</v>
      </c>
      <c r="J179" s="58">
        <v>1</v>
      </c>
      <c r="K179" s="59">
        <f t="shared" si="7"/>
        <v>0</v>
      </c>
      <c r="L179" s="59"/>
      <c r="M179" s="59"/>
      <c r="N179" s="57">
        <v>8</v>
      </c>
      <c r="O179" s="59">
        <f t="shared" si="6"/>
        <v>17841.5</v>
      </c>
      <c r="P179" s="59">
        <v>17841.5</v>
      </c>
      <c r="Q179" s="59"/>
    </row>
    <row r="180" s="7" customFormat="1" ht="15" customHeight="1" spans="1:17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>
        <v>1</v>
      </c>
      <c r="J180" s="58">
        <v>1</v>
      </c>
      <c r="K180" s="59">
        <f t="shared" si="7"/>
        <v>0</v>
      </c>
      <c r="L180" s="59"/>
      <c r="M180" s="59"/>
      <c r="N180" s="57">
        <v>4</v>
      </c>
      <c r="O180" s="59">
        <f t="shared" si="6"/>
        <v>0</v>
      </c>
      <c r="P180" s="59"/>
      <c r="Q180" s="59"/>
    </row>
    <row r="181" s="7" customFormat="1" ht="15" customHeight="1" spans="1:17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10</v>
      </c>
      <c r="I181" s="57">
        <v>1</v>
      </c>
      <c r="J181" s="58">
        <v>1</v>
      </c>
      <c r="K181" s="59">
        <f t="shared" si="7"/>
        <v>0</v>
      </c>
      <c r="L181" s="59"/>
      <c r="M181" s="59"/>
      <c r="N181" s="57">
        <v>3</v>
      </c>
      <c r="O181" s="59">
        <f t="shared" si="6"/>
        <v>3265.7</v>
      </c>
      <c r="P181" s="59">
        <v>3265.7</v>
      </c>
      <c r="Q181" s="59"/>
    </row>
    <row r="182" ht="24.75" customHeight="1" spans="1:17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7"/>
        <v>0</v>
      </c>
      <c r="L182" s="53"/>
      <c r="M182" s="63"/>
      <c r="N182" s="51">
        <v>3</v>
      </c>
      <c r="O182" s="53">
        <f t="shared" si="6"/>
        <v>3274.03</v>
      </c>
      <c r="P182" s="53">
        <v>3274.03</v>
      </c>
      <c r="Q182" s="63"/>
    </row>
    <row r="183" ht="24.75" customHeight="1" spans="1:17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9</v>
      </c>
      <c r="I183" s="51">
        <v>5</v>
      </c>
      <c r="J183" s="52">
        <v>6</v>
      </c>
      <c r="K183" s="53">
        <f t="shared" si="7"/>
        <v>0</v>
      </c>
      <c r="L183" s="53"/>
      <c r="M183" s="63"/>
      <c r="N183" s="51">
        <v>1</v>
      </c>
      <c r="O183" s="53">
        <f t="shared" si="6"/>
        <v>0</v>
      </c>
      <c r="P183" s="53"/>
      <c r="Q183" s="63"/>
    </row>
    <row r="184" s="7" customFormat="1" ht="24.75" customHeight="1" spans="1:17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7"/>
        <v>0</v>
      </c>
      <c r="L184" s="59"/>
      <c r="M184" s="59"/>
      <c r="N184" s="57"/>
      <c r="O184" s="59">
        <f t="shared" si="6"/>
        <v>0</v>
      </c>
      <c r="P184" s="59"/>
      <c r="Q184" s="59"/>
    </row>
    <row r="185" s="9" customFormat="1" ht="38.45" customHeight="1" spans="1:21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/>
      <c r="O185" s="53">
        <f t="shared" si="6"/>
        <v>0</v>
      </c>
      <c r="P185" s="53"/>
      <c r="Q185" s="63"/>
      <c r="R185" s="7"/>
      <c r="S185" s="7"/>
      <c r="T185" s="7"/>
      <c r="U185" s="7"/>
    </row>
    <row r="186" s="9" customFormat="1" ht="38.45" customHeight="1" spans="1:21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7"/>
        <v>0</v>
      </c>
      <c r="L186" s="53"/>
      <c r="M186" s="63"/>
      <c r="N186" s="51">
        <v>2</v>
      </c>
      <c r="O186" s="53">
        <f t="shared" si="6"/>
        <v>0</v>
      </c>
      <c r="P186" s="53"/>
      <c r="Q186" s="63"/>
      <c r="R186" s="7"/>
      <c r="S186" s="7"/>
      <c r="T186" s="7"/>
      <c r="U186" s="7"/>
    </row>
    <row r="187" s="7" customFormat="1" ht="15.75" customHeight="1" spans="1:17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10</v>
      </c>
      <c r="I187" s="57"/>
      <c r="J187" s="58"/>
      <c r="K187" s="59">
        <f t="shared" si="7"/>
        <v>0</v>
      </c>
      <c r="L187" s="59"/>
      <c r="M187" s="59"/>
      <c r="N187" s="57">
        <v>3</v>
      </c>
      <c r="O187" s="59">
        <f t="shared" si="6"/>
        <v>2197.15</v>
      </c>
      <c r="P187" s="59">
        <v>2197.15</v>
      </c>
      <c r="Q187" s="59"/>
    </row>
    <row r="188" s="7" customFormat="1" ht="15.75" customHeight="1" spans="1:17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4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</row>
    <row r="189" ht="16.5" customHeight="1" spans="1:17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15</v>
      </c>
      <c r="I189" s="51">
        <v>13</v>
      </c>
      <c r="J189" s="52">
        <v>13</v>
      </c>
      <c r="K189" s="53">
        <f t="shared" si="7"/>
        <v>0</v>
      </c>
      <c r="L189" s="53"/>
      <c r="M189" s="63"/>
      <c r="N189" s="51">
        <v>5</v>
      </c>
      <c r="O189" s="53">
        <f t="shared" si="6"/>
        <v>5204.76</v>
      </c>
      <c r="P189" s="53">
        <v>5204.76</v>
      </c>
      <c r="Q189" s="63"/>
    </row>
    <row r="190" s="7" customFormat="1" ht="16.5" customHeight="1" spans="1:17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12</v>
      </c>
      <c r="I190" s="57">
        <v>2</v>
      </c>
      <c r="J190" s="58">
        <v>2</v>
      </c>
      <c r="K190" s="59">
        <f t="shared" si="7"/>
        <v>0</v>
      </c>
      <c r="L190" s="59"/>
      <c r="M190" s="59"/>
      <c r="N190" s="57">
        <v>7</v>
      </c>
      <c r="O190" s="59">
        <f t="shared" si="6"/>
        <v>3649.9</v>
      </c>
      <c r="P190" s="59">
        <v>3649.9</v>
      </c>
      <c r="Q190" s="59"/>
    </row>
    <row r="191" s="9" customFormat="1" ht="16.5" customHeight="1" spans="1:21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30</v>
      </c>
      <c r="I191" s="51">
        <v>19</v>
      </c>
      <c r="J191" s="52">
        <v>19</v>
      </c>
      <c r="K191" s="53">
        <f t="shared" si="7"/>
        <v>0</v>
      </c>
      <c r="L191" s="53"/>
      <c r="M191" s="63"/>
      <c r="N191" s="51">
        <v>15</v>
      </c>
      <c r="O191" s="53">
        <f t="shared" si="6"/>
        <v>26167.79</v>
      </c>
      <c r="P191" s="53">
        <v>26167.79</v>
      </c>
      <c r="Q191" s="63"/>
      <c r="R191" s="7"/>
      <c r="S191" s="7"/>
      <c r="T191" s="7"/>
      <c r="U191" s="7"/>
    </row>
    <row r="192" s="9" customFormat="1" ht="16.5" customHeight="1" spans="1:21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4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7"/>
      <c r="S192" s="7"/>
      <c r="T192" s="7"/>
      <c r="U192" s="7"/>
    </row>
    <row r="193" s="9" customFormat="1" ht="16.5" customHeight="1" spans="1:21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13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7"/>
      <c r="S193" s="7"/>
      <c r="T193" s="7"/>
      <c r="U193" s="7"/>
    </row>
    <row r="194" ht="23.45" customHeight="1" spans="1:17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22</v>
      </c>
      <c r="I194" s="51">
        <v>14</v>
      </c>
      <c r="J194" s="52">
        <v>14</v>
      </c>
      <c r="K194" s="53">
        <f t="shared" ref="K194:K220" si="8">L194+M194</f>
        <v>0</v>
      </c>
      <c r="L194" s="53"/>
      <c r="M194" s="63"/>
      <c r="N194" s="51">
        <v>7</v>
      </c>
      <c r="O194" s="53">
        <f t="shared" ref="O194:O220" si="9">P194+Q194</f>
        <v>41157.4</v>
      </c>
      <c r="P194" s="63">
        <v>41157.4</v>
      </c>
      <c r="Q194" s="63"/>
    </row>
    <row r="195" s="7" customFormat="1" ht="27" customHeight="1" spans="1:17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26</v>
      </c>
      <c r="I195" s="57">
        <v>10</v>
      </c>
      <c r="J195" s="64">
        <v>10</v>
      </c>
      <c r="K195" s="59">
        <f t="shared" si="8"/>
        <v>0</v>
      </c>
      <c r="L195" s="59"/>
      <c r="M195" s="59"/>
      <c r="N195" s="57">
        <v>15</v>
      </c>
      <c r="O195" s="59">
        <f t="shared" si="9"/>
        <v>21516.93</v>
      </c>
      <c r="P195" s="59">
        <v>21516.93</v>
      </c>
      <c r="Q195" s="59"/>
    </row>
    <row r="196" ht="27.75" customHeight="1" spans="1:17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8"/>
        <v>0</v>
      </c>
      <c r="L196" s="53"/>
      <c r="M196" s="63"/>
      <c r="N196" s="51">
        <v>1</v>
      </c>
      <c r="O196" s="53">
        <f t="shared" si="9"/>
        <v>0</v>
      </c>
      <c r="P196" s="53"/>
      <c r="Q196" s="63"/>
    </row>
    <row r="197" s="7" customFormat="1" ht="16.5" customHeight="1" spans="1:17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8"/>
        <v>0</v>
      </c>
      <c r="L197" s="59"/>
      <c r="M197" s="59"/>
      <c r="N197" s="57"/>
      <c r="O197" s="59">
        <f t="shared" si="9"/>
        <v>0</v>
      </c>
      <c r="P197" s="59"/>
      <c r="Q197" s="59"/>
    </row>
    <row r="198" s="7" customFormat="1" ht="16.5" customHeight="1" spans="1:17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18</v>
      </c>
      <c r="I198" s="57">
        <v>6</v>
      </c>
      <c r="J198" s="58">
        <v>6</v>
      </c>
      <c r="K198" s="59">
        <f t="shared" si="8"/>
        <v>0</v>
      </c>
      <c r="L198" s="59"/>
      <c r="M198" s="59"/>
      <c r="N198" s="57">
        <v>5</v>
      </c>
      <c r="O198" s="59">
        <f t="shared" si="9"/>
        <v>6632.71</v>
      </c>
      <c r="P198" s="59">
        <v>6632.71</v>
      </c>
      <c r="Q198" s="59"/>
    </row>
    <row r="199" ht="16.5" customHeight="1" spans="1:17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8"/>
        <v>0</v>
      </c>
      <c r="L199" s="53"/>
      <c r="M199" s="63"/>
      <c r="N199" s="51"/>
      <c r="O199" s="53">
        <f t="shared" si="9"/>
        <v>11555.7</v>
      </c>
      <c r="P199" s="53">
        <v>11555.7</v>
      </c>
      <c r="Q199" s="63"/>
    </row>
    <row r="200" s="7" customFormat="1" ht="18.75" customHeight="1" spans="1:17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16</v>
      </c>
      <c r="I200" s="57">
        <v>1</v>
      </c>
      <c r="J200" s="58">
        <v>1</v>
      </c>
      <c r="K200" s="59">
        <f t="shared" si="8"/>
        <v>0</v>
      </c>
      <c r="L200" s="59"/>
      <c r="M200" s="59"/>
      <c r="N200" s="57">
        <v>7</v>
      </c>
      <c r="O200" s="59">
        <f t="shared" si="9"/>
        <v>5459.96</v>
      </c>
      <c r="P200" s="59">
        <v>5459.96</v>
      </c>
      <c r="Q200" s="59"/>
    </row>
    <row r="201" ht="20.25" customHeight="1" spans="1:17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6</v>
      </c>
      <c r="I201" s="51">
        <v>3</v>
      </c>
      <c r="J201" s="52">
        <v>3</v>
      </c>
      <c r="K201" s="53">
        <f t="shared" si="8"/>
        <v>0</v>
      </c>
      <c r="L201" s="53"/>
      <c r="M201" s="63"/>
      <c r="N201" s="51">
        <v>4</v>
      </c>
      <c r="O201" s="53">
        <f t="shared" si="9"/>
        <v>0</v>
      </c>
      <c r="P201" s="53"/>
      <c r="Q201" s="63"/>
    </row>
    <row r="202" s="7" customFormat="1" ht="16.9" customHeight="1" spans="1:17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5</v>
      </c>
      <c r="I202" s="57"/>
      <c r="J202" s="58"/>
      <c r="K202" s="59">
        <f t="shared" si="8"/>
        <v>0</v>
      </c>
      <c r="L202" s="59"/>
      <c r="M202" s="59"/>
      <c r="N202" s="57">
        <v>5</v>
      </c>
      <c r="O202" s="59">
        <f t="shared" si="9"/>
        <v>2113.1</v>
      </c>
      <c r="P202" s="59">
        <v>2113.1</v>
      </c>
      <c r="Q202" s="59"/>
    </row>
    <row r="203" ht="16.9" customHeight="1" spans="1:17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16</v>
      </c>
      <c r="I203" s="51">
        <v>15</v>
      </c>
      <c r="J203" s="52">
        <v>15</v>
      </c>
      <c r="K203" s="53">
        <f t="shared" si="8"/>
        <v>0</v>
      </c>
      <c r="L203" s="53"/>
      <c r="M203" s="63"/>
      <c r="N203" s="51">
        <v>1</v>
      </c>
      <c r="O203" s="53">
        <f t="shared" si="9"/>
        <v>12052.37</v>
      </c>
      <c r="P203" s="63">
        <v>12052.37</v>
      </c>
      <c r="Q203" s="63"/>
    </row>
    <row r="204" s="7" customFormat="1" ht="16.9" customHeight="1" spans="1:17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9</v>
      </c>
      <c r="I204" s="57">
        <v>1</v>
      </c>
      <c r="J204" s="58">
        <v>1</v>
      </c>
      <c r="K204" s="59">
        <f t="shared" si="8"/>
        <v>0</v>
      </c>
      <c r="L204" s="59"/>
      <c r="M204" s="59"/>
      <c r="N204" s="57">
        <v>1</v>
      </c>
      <c r="O204" s="59">
        <f t="shared" si="9"/>
        <v>0</v>
      </c>
      <c r="P204" s="59"/>
      <c r="Q204" s="59"/>
    </row>
    <row r="205" s="7" customFormat="1" ht="16.9" customHeight="1" spans="1:17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8"/>
        <v>0</v>
      </c>
      <c r="L205" s="59"/>
      <c r="M205" s="59"/>
      <c r="N205" s="57"/>
      <c r="O205" s="59">
        <f t="shared" si="9"/>
        <v>0</v>
      </c>
      <c r="P205" s="59"/>
      <c r="Q205" s="59"/>
    </row>
    <row r="206" ht="24.6" customHeight="1" spans="1:17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8"/>
        <v>0</v>
      </c>
      <c r="L206" s="53"/>
      <c r="M206" s="63"/>
      <c r="N206" s="51"/>
      <c r="O206" s="53">
        <f t="shared" si="9"/>
        <v>0</v>
      </c>
      <c r="P206" s="53"/>
      <c r="Q206" s="63"/>
    </row>
    <row r="207" s="7" customFormat="1" ht="32.25" customHeight="1" spans="1:17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3</v>
      </c>
      <c r="I207" s="57"/>
      <c r="J207" s="64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</row>
    <row r="208" ht="34.9" customHeight="1" spans="1:17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18</v>
      </c>
      <c r="I208" s="51">
        <v>11</v>
      </c>
      <c r="J208" s="65">
        <v>11</v>
      </c>
      <c r="K208" s="53">
        <f t="shared" si="8"/>
        <v>0</v>
      </c>
      <c r="L208" s="53"/>
      <c r="M208" s="63"/>
      <c r="N208" s="51">
        <v>5</v>
      </c>
      <c r="O208" s="53">
        <f t="shared" si="9"/>
        <v>29619.72</v>
      </c>
      <c r="P208" s="53">
        <v>29619.72</v>
      </c>
      <c r="Q208" s="63"/>
    </row>
    <row r="209" ht="34.9" customHeight="1" spans="1:17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6</v>
      </c>
      <c r="I209" s="51">
        <v>1</v>
      </c>
      <c r="J209" s="65">
        <v>1</v>
      </c>
      <c r="K209" s="53">
        <f t="shared" si="8"/>
        <v>0</v>
      </c>
      <c r="L209" s="53"/>
      <c r="M209" s="63"/>
      <c r="N209" s="51"/>
      <c r="O209" s="53">
        <f t="shared" si="9"/>
        <v>0</v>
      </c>
      <c r="P209" s="53"/>
      <c r="Q209" s="63"/>
    </row>
    <row r="210" s="7" customFormat="1" ht="34.9" customHeight="1" spans="1:17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8"/>
        <v>0</v>
      </c>
      <c r="L210" s="59"/>
      <c r="M210" s="59"/>
      <c r="N210" s="57"/>
      <c r="O210" s="59">
        <f t="shared" si="9"/>
        <v>0</v>
      </c>
      <c r="P210" s="59"/>
      <c r="Q210" s="59"/>
    </row>
    <row r="211" ht="28.5" customHeight="1" spans="1:34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AH211" s="12"/>
    </row>
    <row r="212" ht="19.5" customHeight="1" spans="1:34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10</v>
      </c>
      <c r="I212" s="51">
        <v>4</v>
      </c>
      <c r="J212" s="65">
        <v>4</v>
      </c>
      <c r="K212" s="53">
        <f t="shared" si="8"/>
        <v>0</v>
      </c>
      <c r="L212" s="53"/>
      <c r="M212" s="63"/>
      <c r="N212" s="51">
        <v>9</v>
      </c>
      <c r="O212" s="53">
        <f t="shared" si="9"/>
        <v>8500.33</v>
      </c>
      <c r="P212" s="63">
        <v>8500.33</v>
      </c>
      <c r="Q212" s="63"/>
      <c r="AH212" s="12"/>
    </row>
    <row r="213" s="7" customFormat="1" ht="30.6" customHeight="1" spans="1:17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8"/>
        <v>0</v>
      </c>
      <c r="L213" s="59"/>
      <c r="M213" s="59"/>
      <c r="N213" s="57">
        <v>1</v>
      </c>
      <c r="O213" s="59">
        <f t="shared" si="9"/>
        <v>0</v>
      </c>
      <c r="P213" s="59"/>
      <c r="Q213" s="59"/>
    </row>
    <row r="214" s="7" customFormat="1" ht="27" customHeight="1" spans="1:17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8"/>
        <v>0</v>
      </c>
      <c r="L214" s="59"/>
      <c r="M214" s="59"/>
      <c r="N214" s="57"/>
      <c r="O214" s="59">
        <f t="shared" si="9"/>
        <v>0</v>
      </c>
      <c r="P214" s="59"/>
      <c r="Q214" s="59"/>
    </row>
    <row r="215" s="7" customFormat="1" ht="27" customHeight="1" spans="1:17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10</v>
      </c>
      <c r="I215" s="145">
        <v>5</v>
      </c>
      <c r="J215" s="146">
        <v>6</v>
      </c>
      <c r="K215" s="53">
        <f t="shared" si="8"/>
        <v>0</v>
      </c>
      <c r="L215" s="114"/>
      <c r="M215" s="114"/>
      <c r="N215" s="145">
        <v>1</v>
      </c>
      <c r="O215" s="53">
        <f t="shared" si="9"/>
        <v>0</v>
      </c>
      <c r="P215" s="114"/>
      <c r="Q215" s="114"/>
    </row>
    <row r="216" s="7" customFormat="1" ht="27" customHeight="1" spans="1:17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8"/>
        <v>0</v>
      </c>
      <c r="L216" s="150"/>
      <c r="M216" s="150"/>
      <c r="N216" s="148"/>
      <c r="O216" s="93">
        <f t="shared" si="9"/>
        <v>0</v>
      </c>
      <c r="P216" s="150"/>
      <c r="Q216" s="150"/>
    </row>
    <row r="217" s="7" customFormat="1" ht="27" customHeight="1" spans="1:18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15</v>
      </c>
      <c r="I217" s="151"/>
      <c r="J217" s="205"/>
      <c r="K217" s="59">
        <f t="shared" si="8"/>
        <v>0</v>
      </c>
      <c r="L217" s="153"/>
      <c r="M217" s="153"/>
      <c r="N217" s="151">
        <v>4</v>
      </c>
      <c r="O217" s="93">
        <f t="shared" si="9"/>
        <v>4034.1</v>
      </c>
      <c r="P217" s="153">
        <v>1921</v>
      </c>
      <c r="Q217" s="153">
        <v>2113.1</v>
      </c>
      <c r="R217" s="162"/>
    </row>
    <row r="218" s="8" customFormat="1" ht="27" customHeight="1" spans="1:39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10</v>
      </c>
      <c r="I218" s="145">
        <v>3</v>
      </c>
      <c r="J218" s="154">
        <v>3</v>
      </c>
      <c r="K218" s="53">
        <f t="shared" si="8"/>
        <v>0</v>
      </c>
      <c r="L218" s="114"/>
      <c r="M218" s="74"/>
      <c r="N218" s="145">
        <v>1</v>
      </c>
      <c r="O218" s="53">
        <f t="shared" si="9"/>
        <v>0</v>
      </c>
      <c r="P218" s="114"/>
      <c r="Q218" s="74"/>
      <c r="R218" s="162"/>
      <c r="S218" s="7"/>
      <c r="T218" s="7"/>
      <c r="U218" s="7"/>
      <c r="AH218" s="12"/>
      <c r="AI218" s="12"/>
      <c r="AJ218" s="12"/>
      <c r="AK218" s="12"/>
      <c r="AL218" s="12"/>
      <c r="AM218" s="12"/>
    </row>
    <row r="219" s="7" customFormat="1" ht="27" customHeight="1" spans="1:18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9"/>
        <v>0</v>
      </c>
      <c r="P219" s="59"/>
      <c r="Q219" s="59"/>
      <c r="R219" s="162"/>
    </row>
    <row r="220" s="7" customFormat="1" ht="18.75" customHeight="1" spans="1:17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12</v>
      </c>
      <c r="I220" s="155">
        <v>3</v>
      </c>
      <c r="J220" s="156">
        <v>3</v>
      </c>
      <c r="K220" s="59">
        <f t="shared" si="8"/>
        <v>0</v>
      </c>
      <c r="L220" s="157"/>
      <c r="M220" s="157"/>
      <c r="N220" s="155"/>
      <c r="O220" s="59">
        <f t="shared" si="9"/>
        <v>2945.6</v>
      </c>
      <c r="P220" s="157">
        <v>2945.6</v>
      </c>
      <c r="Q220" s="157"/>
    </row>
    <row r="221" s="8" customFormat="1" ht="16.5" customHeight="1" spans="1:40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0">SUM(H10:H220)</f>
        <v>1517</v>
      </c>
      <c r="I221" s="138">
        <f t="shared" si="10"/>
        <v>582</v>
      </c>
      <c r="J221" s="138">
        <f t="shared" si="10"/>
        <v>614</v>
      </c>
      <c r="K221" s="158">
        <f t="shared" si="10"/>
        <v>0</v>
      </c>
      <c r="L221" s="158">
        <f t="shared" si="10"/>
        <v>0</v>
      </c>
      <c r="M221" s="138">
        <f t="shared" si="10"/>
        <v>0</v>
      </c>
      <c r="N221" s="138">
        <f t="shared" si="10"/>
        <v>904</v>
      </c>
      <c r="O221" s="158">
        <f t="shared" si="10"/>
        <v>1281602.77</v>
      </c>
      <c r="P221" s="158">
        <f t="shared" si="10"/>
        <v>1275263.47</v>
      </c>
      <c r="Q221" s="158">
        <f t="shared" si="10"/>
        <v>6339.3</v>
      </c>
      <c r="R221" s="7"/>
      <c r="S221" s="7"/>
      <c r="T221" s="7"/>
      <c r="U221" s="7"/>
      <c r="AI221" s="12"/>
      <c r="AJ221" s="12"/>
      <c r="AK221" s="12"/>
      <c r="AL221" s="12"/>
      <c r="AM221" s="12"/>
      <c r="AN221" s="12"/>
    </row>
    <row r="222" s="8" customFormat="1" ht="15" customHeight="1" spans="1:40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7"/>
      <c r="T222" s="7"/>
      <c r="U222" s="7"/>
      <c r="AI222" s="12"/>
      <c r="AJ222" s="12"/>
      <c r="AK222" s="12"/>
      <c r="AL222" s="12"/>
      <c r="AM222" s="12"/>
      <c r="AN222" s="12"/>
    </row>
    <row r="223" s="8" customFormat="1" spans="1:40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1"/>
      <c r="N223" s="12"/>
      <c r="O223" s="12"/>
      <c r="P223" s="7"/>
      <c r="Q223" s="11"/>
      <c r="R223" s="7"/>
      <c r="S223" s="7"/>
      <c r="T223" s="7"/>
      <c r="U223" s="7"/>
      <c r="AI223" s="12"/>
      <c r="AJ223" s="12"/>
      <c r="AK223" s="12"/>
      <c r="AL223" s="12"/>
      <c r="AM223" s="12"/>
      <c r="AN223" s="12"/>
    </row>
    <row r="224" s="8" customFormat="1" hidden="1" spans="1:40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0</v>
      </c>
      <c r="L224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0</v>
      </c>
      <c r="M224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63"/>
      <c r="O224" s="163"/>
      <c r="P224" s="162"/>
      <c r="Q224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194+Q196+Q199+Q201+Q203+Q206+Q208+Q211+Q212+Q215+Q218</f>
        <v>0</v>
      </c>
      <c r="R224" s="7"/>
      <c r="S224" s="7"/>
      <c r="T224" s="7"/>
      <c r="U224" s="7"/>
      <c r="AI224" s="12"/>
      <c r="AJ224" s="12"/>
      <c r="AK224" s="12"/>
      <c r="AL224" s="12"/>
      <c r="AM224" s="12"/>
      <c r="AN224" s="12"/>
    </row>
    <row r="225" s="8" customFormat="1" hidden="1" spans="1:40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1"/>
      <c r="N225" s="163"/>
      <c r="O225" s="163"/>
      <c r="P225" s="7"/>
      <c r="Q225" s="11"/>
      <c r="R225" s="7"/>
      <c r="S225" s="7"/>
      <c r="T225" s="7"/>
      <c r="U225" s="7"/>
      <c r="AI225" s="12"/>
      <c r="AJ225" s="12"/>
      <c r="AK225" s="12"/>
      <c r="AL225" s="12"/>
      <c r="AM225" s="12"/>
      <c r="AN225" s="12"/>
    </row>
    <row r="226" s="8" customFormat="1" hidden="1" spans="1:40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/>
      <c r="M226" s="163"/>
      <c r="N226" s="163"/>
      <c r="O226" s="163"/>
      <c r="P226" s="162"/>
      <c r="Q226" s="203"/>
      <c r="R226" s="7"/>
      <c r="S226" s="7"/>
      <c r="T226" s="7"/>
      <c r="U226" s="7"/>
      <c r="AI226" s="12"/>
      <c r="AJ226" s="12"/>
      <c r="AK226" s="12"/>
      <c r="AL226" s="12"/>
      <c r="AM226" s="12"/>
      <c r="AN226" s="12"/>
    </row>
    <row r="227" s="8" customFormat="1" hidden="1" spans="1:40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>
        <f>M224+Q224</f>
        <v>0</v>
      </c>
      <c r="N227" s="163">
        <v>1694872.64</v>
      </c>
      <c r="O227" s="163"/>
      <c r="P227" s="162"/>
      <c r="Q227" s="203"/>
      <c r="R227" s="7"/>
      <c r="S227" s="7"/>
      <c r="T227" s="7"/>
      <c r="U227" s="7"/>
      <c r="AI227" s="12"/>
      <c r="AJ227" s="12"/>
      <c r="AK227" s="12"/>
      <c r="AL227" s="12"/>
      <c r="AM227" s="12"/>
      <c r="AN227" s="12"/>
    </row>
    <row r="228" s="8" customFormat="1" hidden="1" spans="1:40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63">
        <f>K224+O224</f>
        <v>0</v>
      </c>
      <c r="M228" s="163"/>
      <c r="N228" s="163"/>
      <c r="O228" s="163"/>
      <c r="P228" s="162"/>
      <c r="Q228" s="203"/>
      <c r="R228" s="7"/>
      <c r="S228" s="7"/>
      <c r="T228" s="7"/>
      <c r="U228" s="7"/>
      <c r="AI228" s="12"/>
      <c r="AJ228" s="12"/>
      <c r="AK228" s="12"/>
      <c r="AL228" s="12"/>
      <c r="AM228" s="12"/>
      <c r="AN228" s="12"/>
    </row>
    <row r="229" s="8" customFormat="1" hidden="1" spans="1:40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63"/>
      <c r="M229" s="163"/>
      <c r="N229" s="163"/>
      <c r="O229" s="163"/>
      <c r="P229" s="162"/>
      <c r="Q229" s="203"/>
      <c r="R229" s="7"/>
      <c r="S229" s="7"/>
      <c r="T229" s="7"/>
      <c r="U229" s="7"/>
      <c r="AI229" s="12"/>
      <c r="AJ229" s="12"/>
      <c r="AK229" s="12"/>
      <c r="AL229" s="12"/>
      <c r="AM229" s="12"/>
      <c r="AN229" s="12"/>
    </row>
    <row r="230" hidden="1" spans="11:17">
      <c r="K230" s="163"/>
      <c r="L230" s="163"/>
      <c r="M230" s="163"/>
      <c r="N230" s="163"/>
      <c r="O230" s="163"/>
      <c r="P230" s="162"/>
      <c r="Q230" s="203"/>
    </row>
    <row r="231" hidden="1" spans="11:16">
      <c r="K231" s="163">
        <f>L228-L231</f>
        <v>-5522990.55</v>
      </c>
      <c r="L231" s="12">
        <v>5522990.55</v>
      </c>
      <c r="P231" s="7"/>
    </row>
    <row r="232" spans="11:16">
      <c r="K232" s="163"/>
      <c r="O232" s="163"/>
      <c r="P232" s="162"/>
    </row>
    <row r="233" spans="15:17">
      <c r="O233" s="163"/>
      <c r="P233" s="162"/>
      <c r="Q233" s="203"/>
    </row>
    <row r="234" spans="16:16">
      <c r="P234" s="7"/>
    </row>
    <row r="235" spans="15:16">
      <c r="O235" s="163"/>
      <c r="P235" s="7"/>
    </row>
    <row r="236" s="11" customFormat="1" spans="1:40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63"/>
      <c r="N236" s="12"/>
      <c r="O236" s="163"/>
      <c r="P236" s="162"/>
      <c r="R236" s="7"/>
      <c r="S236" s="7"/>
      <c r="T236" s="7"/>
      <c r="U236" s="7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12"/>
      <c r="AJ236" s="12"/>
      <c r="AK236" s="12"/>
      <c r="AL236" s="12"/>
      <c r="AM236" s="12"/>
      <c r="AN236" s="12"/>
    </row>
    <row r="237" spans="15:16">
      <c r="O237" s="163"/>
      <c r="P237" s="162"/>
    </row>
    <row r="238" spans="15:15">
      <c r="O238" s="163"/>
    </row>
    <row r="242" spans="16:16">
      <c r="P24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27"/>
  <sheetViews>
    <sheetView topLeftCell="A205" workbookViewId="0">
      <selection activeCell="H26" sqref="H26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8" customWidth="1"/>
    <col min="19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/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73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25</v>
      </c>
      <c r="G11" s="213" t="s">
        <v>26</v>
      </c>
      <c r="H11" s="105">
        <v>3</v>
      </c>
      <c r="I11" s="226"/>
      <c r="J11" s="227"/>
      <c r="K11" s="228">
        <f t="shared" ref="K11:K77" si="1">L11+M11</f>
        <v>0</v>
      </c>
      <c r="L11" s="228"/>
      <c r="M11" s="228"/>
      <c r="N11" s="226"/>
      <c r="O11" s="228">
        <f t="shared" ref="O11:O77" si="2">P11+Q11</f>
        <v>0</v>
      </c>
      <c r="P11" s="228"/>
      <c r="Q11" s="228"/>
      <c r="R11" s="73"/>
    </row>
    <row r="12" s="8" customFormat="1" ht="15" customHeight="1" spans="1:18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29</v>
      </c>
      <c r="G12" s="215" t="s">
        <v>24</v>
      </c>
      <c r="H12" s="2"/>
      <c r="I12" s="223"/>
      <c r="J12" s="224"/>
      <c r="K12" s="225">
        <f t="shared" si="1"/>
        <v>0</v>
      </c>
      <c r="L12" s="225"/>
      <c r="M12" s="229"/>
      <c r="N12" s="223"/>
      <c r="O12" s="225">
        <f t="shared" si="2"/>
        <v>0</v>
      </c>
      <c r="P12" s="225"/>
      <c r="Q12" s="229"/>
      <c r="R12" s="73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3" t="s">
        <v>28</v>
      </c>
      <c r="F13" s="213" t="s">
        <v>31</v>
      </c>
      <c r="G13" s="213" t="s">
        <v>32</v>
      </c>
      <c r="H13" s="105"/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73"/>
    </row>
    <row r="14" s="9" customFormat="1" ht="15" customHeight="1" spans="1:18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/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73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/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73"/>
    </row>
    <row r="16" s="9" customFormat="1" ht="15" customHeight="1" spans="1:18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31</v>
      </c>
      <c r="G16" s="215" t="s">
        <v>24</v>
      </c>
      <c r="H16" s="2">
        <v>1</v>
      </c>
      <c r="I16" s="223"/>
      <c r="J16" s="224"/>
      <c r="K16" s="225">
        <f t="shared" si="1"/>
        <v>0</v>
      </c>
      <c r="L16" s="225"/>
      <c r="M16" s="229"/>
      <c r="N16" s="223">
        <v>5</v>
      </c>
      <c r="O16" s="225">
        <f t="shared" si="2"/>
        <v>0</v>
      </c>
      <c r="P16" s="225"/>
      <c r="Q16" s="229"/>
      <c r="R16" s="73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/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73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/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7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/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73"/>
    </row>
    <row r="20" s="9" customFormat="1" ht="15" customHeight="1" spans="1:18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23</v>
      </c>
      <c r="G20" s="215" t="s">
        <v>24</v>
      </c>
      <c r="H20" s="2">
        <v>3</v>
      </c>
      <c r="I20" s="223"/>
      <c r="J20" s="224"/>
      <c r="K20" s="225">
        <f t="shared" si="1"/>
        <v>0</v>
      </c>
      <c r="L20" s="225"/>
      <c r="M20" s="229"/>
      <c r="N20" s="223"/>
      <c r="O20" s="225">
        <f t="shared" si="2"/>
        <v>0</v>
      </c>
      <c r="P20" s="225"/>
      <c r="Q20" s="229"/>
      <c r="R20" s="73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3" t="s">
        <v>42</v>
      </c>
      <c r="F21" s="213" t="s">
        <v>29</v>
      </c>
      <c r="G21" s="213" t="s">
        <v>32</v>
      </c>
      <c r="H21" s="105"/>
      <c r="I21" s="230"/>
      <c r="J21" s="227"/>
      <c r="K21" s="228">
        <f t="shared" si="1"/>
        <v>0</v>
      </c>
      <c r="L21" s="228"/>
      <c r="M21" s="228"/>
      <c r="N21" s="230"/>
      <c r="O21" s="228">
        <f t="shared" si="2"/>
        <v>0</v>
      </c>
      <c r="P21" s="228"/>
      <c r="Q21" s="228"/>
      <c r="R21" s="73"/>
    </row>
    <row r="22" s="7" customFormat="1" ht="15" customHeight="1" spans="1:18">
      <c r="A22" s="212"/>
      <c r="B22" s="213" t="s">
        <v>43</v>
      </c>
      <c r="C22" s="212" t="s">
        <v>21</v>
      </c>
      <c r="D22" s="213"/>
      <c r="E22" s="213" t="s">
        <v>42</v>
      </c>
      <c r="F22" s="213" t="s">
        <v>23</v>
      </c>
      <c r="G22" s="213" t="s">
        <v>44</v>
      </c>
      <c r="H22" s="105"/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0</v>
      </c>
      <c r="P22" s="228"/>
      <c r="Q22" s="228"/>
      <c r="R22" s="73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/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73"/>
    </row>
    <row r="24" s="7" customFormat="1" ht="15" customHeight="1" spans="1:18">
      <c r="A24" s="212"/>
      <c r="B24" s="213" t="s">
        <v>45</v>
      </c>
      <c r="C24" s="212" t="s">
        <v>21</v>
      </c>
      <c r="D24" s="213"/>
      <c r="E24" s="213" t="s">
        <v>39</v>
      </c>
      <c r="F24" s="213" t="s">
        <v>23</v>
      </c>
      <c r="G24" s="213" t="s">
        <v>37</v>
      </c>
      <c r="H24" s="105"/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73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/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73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/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73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3" t="s">
        <v>22</v>
      </c>
      <c r="F27" s="213" t="s">
        <v>4</v>
      </c>
      <c r="G27" s="213" t="s">
        <v>32</v>
      </c>
      <c r="H27" s="105">
        <v>2</v>
      </c>
      <c r="I27" s="226"/>
      <c r="J27" s="227"/>
      <c r="K27" s="228"/>
      <c r="L27" s="228"/>
      <c r="M27" s="228"/>
      <c r="N27" s="226"/>
      <c r="O27" s="228"/>
      <c r="P27" s="228"/>
      <c r="Q27" s="228"/>
      <c r="R27" s="73"/>
    </row>
    <row r="28" s="7" customFormat="1" ht="15" customHeight="1" spans="1:18">
      <c r="A28" s="212"/>
      <c r="B28" s="213" t="s">
        <v>48</v>
      </c>
      <c r="C28" s="212" t="s">
        <v>21</v>
      </c>
      <c r="D28" s="213"/>
      <c r="E28" s="213" t="s">
        <v>22</v>
      </c>
      <c r="F28" s="213" t="s">
        <v>29</v>
      </c>
      <c r="G28" s="213" t="s">
        <v>26</v>
      </c>
      <c r="H28" s="105">
        <v>4</v>
      </c>
      <c r="I28" s="226"/>
      <c r="J28" s="227"/>
      <c r="K28" s="228">
        <f t="shared" si="1"/>
        <v>0</v>
      </c>
      <c r="L28" s="228"/>
      <c r="M28" s="228"/>
      <c r="N28" s="226"/>
      <c r="O28" s="228">
        <f t="shared" si="2"/>
        <v>0</v>
      </c>
      <c r="P28" s="228"/>
      <c r="Q28" s="228"/>
      <c r="R28" s="73"/>
    </row>
    <row r="29" ht="29.25" customHeight="1" spans="1:18">
      <c r="A29" s="218">
        <v>11</v>
      </c>
      <c r="B29" s="219" t="s">
        <v>49</v>
      </c>
      <c r="C29" s="218" t="s">
        <v>50</v>
      </c>
      <c r="D29" s="219" t="s">
        <v>51</v>
      </c>
      <c r="E29" s="219" t="s">
        <v>52</v>
      </c>
      <c r="F29" s="219" t="s">
        <v>23</v>
      </c>
      <c r="G29" s="219" t="s">
        <v>24</v>
      </c>
      <c r="H29" s="2"/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73"/>
    </row>
    <row r="30" ht="27.6" customHeight="1" spans="1:18">
      <c r="A30" s="214">
        <v>12</v>
      </c>
      <c r="B30" s="215" t="s">
        <v>53</v>
      </c>
      <c r="C30" s="214" t="s">
        <v>54</v>
      </c>
      <c r="D30" s="215" t="s">
        <v>55</v>
      </c>
      <c r="E30" s="215" t="s">
        <v>56</v>
      </c>
      <c r="F30" s="215" t="s">
        <v>23</v>
      </c>
      <c r="G30" s="215" t="s">
        <v>24</v>
      </c>
      <c r="H30" s="2"/>
      <c r="I30" s="223"/>
      <c r="J30" s="232"/>
      <c r="K30" s="225">
        <f t="shared" si="1"/>
        <v>0</v>
      </c>
      <c r="L30" s="225"/>
      <c r="M30" s="229"/>
      <c r="N30" s="223"/>
      <c r="O30" s="225">
        <f t="shared" si="2"/>
        <v>0</v>
      </c>
      <c r="P30" s="225"/>
      <c r="Q30" s="229"/>
      <c r="R30" s="73"/>
    </row>
    <row r="31" s="7" customFormat="1" ht="28.15" customHeight="1" spans="1:18">
      <c r="A31" s="212"/>
      <c r="B31" s="213" t="s">
        <v>53</v>
      </c>
      <c r="C31" s="212" t="s">
        <v>54</v>
      </c>
      <c r="D31" s="213" t="s">
        <v>55</v>
      </c>
      <c r="E31" s="213" t="s">
        <v>56</v>
      </c>
      <c r="F31" s="213" t="s">
        <v>23</v>
      </c>
      <c r="G31" s="213" t="s">
        <v>32</v>
      </c>
      <c r="H31" s="105"/>
      <c r="I31" s="226"/>
      <c r="J31" s="227"/>
      <c r="K31" s="228">
        <f t="shared" si="1"/>
        <v>0</v>
      </c>
      <c r="L31" s="228"/>
      <c r="M31" s="228"/>
      <c r="N31" s="226"/>
      <c r="O31" s="228">
        <f t="shared" si="2"/>
        <v>0</v>
      </c>
      <c r="P31" s="228"/>
      <c r="Q31" s="228"/>
      <c r="R31" s="73"/>
    </row>
    <row r="32" s="9" customFormat="1" ht="15" customHeight="1" spans="1:18">
      <c r="A32" s="214">
        <v>13</v>
      </c>
      <c r="B32" s="215" t="s">
        <v>57</v>
      </c>
      <c r="C32" s="214" t="s">
        <v>21</v>
      </c>
      <c r="D32" s="215"/>
      <c r="E32" s="215" t="s">
        <v>58</v>
      </c>
      <c r="F32" s="215" t="s">
        <v>29</v>
      </c>
      <c r="G32" s="215" t="s">
        <v>24</v>
      </c>
      <c r="H32" s="2">
        <v>1</v>
      </c>
      <c r="I32" s="223"/>
      <c r="J32" s="224"/>
      <c r="K32" s="225">
        <f t="shared" si="1"/>
        <v>0</v>
      </c>
      <c r="L32" s="225"/>
      <c r="M32" s="229"/>
      <c r="N32" s="223">
        <v>1</v>
      </c>
      <c r="O32" s="225">
        <f t="shared" si="2"/>
        <v>0</v>
      </c>
      <c r="P32" s="225"/>
      <c r="Q32" s="229"/>
      <c r="R32" s="73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29</v>
      </c>
      <c r="G33" s="213" t="s">
        <v>44</v>
      </c>
      <c r="H33" s="105"/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73"/>
    </row>
    <row r="34" s="7" customFormat="1" ht="15" customHeight="1" spans="1:18">
      <c r="A34" s="212"/>
      <c r="B34" s="213" t="s">
        <v>57</v>
      </c>
      <c r="C34" s="212" t="s">
        <v>21</v>
      </c>
      <c r="D34" s="213"/>
      <c r="E34" s="213" t="s">
        <v>58</v>
      </c>
      <c r="F34" s="213" t="s">
        <v>31</v>
      </c>
      <c r="G34" s="213" t="s">
        <v>32</v>
      </c>
      <c r="H34" s="105"/>
      <c r="I34" s="230"/>
      <c r="J34" s="227"/>
      <c r="K34" s="228">
        <f t="shared" si="1"/>
        <v>0</v>
      </c>
      <c r="L34" s="228"/>
      <c r="M34" s="228"/>
      <c r="N34" s="230"/>
      <c r="O34" s="228">
        <f t="shared" si="2"/>
        <v>0</v>
      </c>
      <c r="P34" s="228"/>
      <c r="Q34" s="228"/>
      <c r="R34" s="73"/>
    </row>
    <row r="35" s="9" customFormat="1" ht="15" customHeight="1" spans="1:18">
      <c r="A35" s="33">
        <v>14</v>
      </c>
      <c r="B35" s="34" t="s">
        <v>59</v>
      </c>
      <c r="C35" s="33" t="s">
        <v>21</v>
      </c>
      <c r="D35" s="34"/>
      <c r="E35" s="34" t="s">
        <v>60</v>
      </c>
      <c r="F35" s="34" t="s">
        <v>31</v>
      </c>
      <c r="G35" s="34" t="s">
        <v>24</v>
      </c>
      <c r="H35" s="2"/>
      <c r="I35" s="223"/>
      <c r="J35" s="224"/>
      <c r="K35" s="225">
        <f t="shared" si="1"/>
        <v>0</v>
      </c>
      <c r="L35" s="225"/>
      <c r="M35" s="229"/>
      <c r="N35" s="223"/>
      <c r="O35" s="225">
        <f t="shared" si="2"/>
        <v>0</v>
      </c>
      <c r="P35" s="225"/>
      <c r="Q35" s="229"/>
      <c r="R35" s="73"/>
    </row>
    <row r="36" s="7" customFormat="1" ht="15" customHeight="1" spans="1:18">
      <c r="A36" s="212"/>
      <c r="B36" s="213" t="s">
        <v>59</v>
      </c>
      <c r="C36" s="212" t="s">
        <v>21</v>
      </c>
      <c r="D36" s="213"/>
      <c r="E36" s="213" t="s">
        <v>60</v>
      </c>
      <c r="F36" s="213" t="s">
        <v>23</v>
      </c>
      <c r="G36" s="213" t="s">
        <v>44</v>
      </c>
      <c r="H36" s="105"/>
      <c r="I36" s="230"/>
      <c r="J36" s="227"/>
      <c r="K36" s="228">
        <f t="shared" si="1"/>
        <v>0</v>
      </c>
      <c r="L36" s="228"/>
      <c r="M36" s="228"/>
      <c r="N36" s="230"/>
      <c r="O36" s="228">
        <f t="shared" si="2"/>
        <v>0</v>
      </c>
      <c r="P36" s="228"/>
      <c r="Q36" s="228"/>
      <c r="R36" s="73"/>
    </row>
    <row r="37" ht="15" customHeight="1" spans="1:18">
      <c r="A37" s="214">
        <v>15</v>
      </c>
      <c r="B37" s="215" t="s">
        <v>61</v>
      </c>
      <c r="C37" s="214" t="s">
        <v>21</v>
      </c>
      <c r="D37" s="215"/>
      <c r="E37" s="215" t="s">
        <v>39</v>
      </c>
      <c r="F37" s="215" t="s">
        <v>29</v>
      </c>
      <c r="G37" s="215" t="s">
        <v>24</v>
      </c>
      <c r="H37" s="2"/>
      <c r="I37" s="223"/>
      <c r="J37" s="224"/>
      <c r="K37" s="225">
        <f t="shared" si="1"/>
        <v>0</v>
      </c>
      <c r="L37" s="225"/>
      <c r="M37" s="229"/>
      <c r="N37" s="223"/>
      <c r="O37" s="225">
        <f t="shared" si="2"/>
        <v>0</v>
      </c>
      <c r="P37" s="225"/>
      <c r="Q37" s="229"/>
      <c r="R37" s="73"/>
    </row>
    <row r="38" s="7" customFormat="1" ht="15.6" customHeight="1" spans="1:18">
      <c r="A38" s="212"/>
      <c r="B38" s="213" t="s">
        <v>61</v>
      </c>
      <c r="C38" s="212" t="s">
        <v>21</v>
      </c>
      <c r="D38" s="213"/>
      <c r="E38" s="213" t="s">
        <v>39</v>
      </c>
      <c r="F38" s="213" t="s">
        <v>31</v>
      </c>
      <c r="G38" s="213" t="s">
        <v>26</v>
      </c>
      <c r="H38" s="105"/>
      <c r="I38" s="226"/>
      <c r="J38" s="227"/>
      <c r="K38" s="228">
        <f t="shared" si="1"/>
        <v>0</v>
      </c>
      <c r="L38" s="228"/>
      <c r="M38" s="228"/>
      <c r="N38" s="226">
        <v>1</v>
      </c>
      <c r="O38" s="228">
        <f t="shared" si="2"/>
        <v>0</v>
      </c>
      <c r="P38" s="228"/>
      <c r="Q38" s="228"/>
      <c r="R38" s="73"/>
    </row>
    <row r="39" s="9" customFormat="1" ht="15" customHeight="1" spans="1:18">
      <c r="A39" s="214">
        <v>16</v>
      </c>
      <c r="B39" s="215" t="s">
        <v>62</v>
      </c>
      <c r="C39" s="214" t="s">
        <v>21</v>
      </c>
      <c r="D39" s="215"/>
      <c r="E39" s="215" t="s">
        <v>63</v>
      </c>
      <c r="F39" s="215" t="s">
        <v>31</v>
      </c>
      <c r="G39" s="215" t="s">
        <v>24</v>
      </c>
      <c r="H39" s="2">
        <v>1</v>
      </c>
      <c r="I39" s="223"/>
      <c r="J39" s="224"/>
      <c r="K39" s="225">
        <f t="shared" si="1"/>
        <v>0</v>
      </c>
      <c r="L39" s="225"/>
      <c r="M39" s="229"/>
      <c r="N39" s="223"/>
      <c r="O39" s="225">
        <f t="shared" si="2"/>
        <v>0</v>
      </c>
      <c r="P39" s="225"/>
      <c r="Q39" s="229"/>
      <c r="R39" s="73"/>
    </row>
    <row r="40" s="7" customFormat="1" ht="15" customHeight="1" spans="1:18">
      <c r="A40" s="212"/>
      <c r="B40" s="213" t="s">
        <v>62</v>
      </c>
      <c r="C40" s="212" t="s">
        <v>21</v>
      </c>
      <c r="D40" s="213"/>
      <c r="E40" s="213" t="s">
        <v>63</v>
      </c>
      <c r="F40" s="213" t="s">
        <v>31</v>
      </c>
      <c r="G40" s="213" t="s">
        <v>32</v>
      </c>
      <c r="H40" s="105"/>
      <c r="I40" s="230"/>
      <c r="J40" s="227"/>
      <c r="K40" s="228">
        <f t="shared" si="1"/>
        <v>0</v>
      </c>
      <c r="L40" s="228"/>
      <c r="M40" s="228"/>
      <c r="N40" s="230"/>
      <c r="O40" s="228">
        <f t="shared" si="2"/>
        <v>0</v>
      </c>
      <c r="P40" s="228"/>
      <c r="Q40" s="228"/>
      <c r="R40" s="73"/>
    </row>
    <row r="41" ht="15" customHeight="1" spans="1:18">
      <c r="A41" s="33">
        <v>17</v>
      </c>
      <c r="B41" s="34" t="s">
        <v>64</v>
      </c>
      <c r="C41" s="33" t="s">
        <v>21</v>
      </c>
      <c r="D41" s="34"/>
      <c r="E41" s="34" t="s">
        <v>63</v>
      </c>
      <c r="F41" s="34" t="s">
        <v>25</v>
      </c>
      <c r="G41" s="34" t="s">
        <v>24</v>
      </c>
      <c r="H41" s="2"/>
      <c r="I41" s="223"/>
      <c r="J41" s="224"/>
      <c r="K41" s="225">
        <f t="shared" si="1"/>
        <v>0</v>
      </c>
      <c r="L41" s="225"/>
      <c r="M41" s="229"/>
      <c r="N41" s="223"/>
      <c r="O41" s="225">
        <f t="shared" si="2"/>
        <v>0</v>
      </c>
      <c r="P41" s="225"/>
      <c r="Q41" s="229"/>
      <c r="R41" s="73"/>
    </row>
    <row r="42" s="7" customFormat="1" ht="14.45" customHeight="1" spans="1:18">
      <c r="A42" s="212"/>
      <c r="B42" s="213" t="s">
        <v>64</v>
      </c>
      <c r="C42" s="212" t="s">
        <v>21</v>
      </c>
      <c r="D42" s="213"/>
      <c r="E42" s="213" t="s">
        <v>63</v>
      </c>
      <c r="F42" s="213" t="s">
        <v>25</v>
      </c>
      <c r="G42" s="213" t="s">
        <v>32</v>
      </c>
      <c r="H42" s="105"/>
      <c r="I42" s="230"/>
      <c r="J42" s="227"/>
      <c r="K42" s="228">
        <f t="shared" si="1"/>
        <v>0</v>
      </c>
      <c r="L42" s="228"/>
      <c r="M42" s="228"/>
      <c r="N42" s="230"/>
      <c r="O42" s="228">
        <f t="shared" si="2"/>
        <v>0</v>
      </c>
      <c r="P42" s="228"/>
      <c r="Q42" s="228"/>
      <c r="R42" s="73"/>
    </row>
    <row r="43" ht="15" customHeight="1" spans="1:18">
      <c r="A43" s="214">
        <v>18</v>
      </c>
      <c r="B43" s="215" t="s">
        <v>65</v>
      </c>
      <c r="C43" s="214" t="s">
        <v>21</v>
      </c>
      <c r="D43" s="215"/>
      <c r="E43" s="215" t="s">
        <v>39</v>
      </c>
      <c r="F43" s="215" t="s">
        <v>23</v>
      </c>
      <c r="G43" s="215" t="s">
        <v>24</v>
      </c>
      <c r="H43" s="2">
        <v>1</v>
      </c>
      <c r="I43" s="223"/>
      <c r="J43" s="224"/>
      <c r="K43" s="225">
        <f t="shared" si="1"/>
        <v>0</v>
      </c>
      <c r="L43" s="225"/>
      <c r="M43" s="229"/>
      <c r="N43" s="223"/>
      <c r="O43" s="225">
        <f t="shared" si="2"/>
        <v>0</v>
      </c>
      <c r="P43" s="225"/>
      <c r="Q43" s="229"/>
      <c r="R43" s="73"/>
    </row>
    <row r="44" s="7" customFormat="1" ht="15" customHeight="1" spans="1:18">
      <c r="A44" s="212"/>
      <c r="B44" s="213" t="s">
        <v>65</v>
      </c>
      <c r="C44" s="212" t="s">
        <v>21</v>
      </c>
      <c r="D44" s="213"/>
      <c r="E44" s="213" t="s">
        <v>39</v>
      </c>
      <c r="F44" s="213" t="s">
        <v>29</v>
      </c>
      <c r="G44" s="213" t="s">
        <v>26</v>
      </c>
      <c r="H44" s="105"/>
      <c r="I44" s="226"/>
      <c r="J44" s="227"/>
      <c r="K44" s="228">
        <f t="shared" si="1"/>
        <v>0</v>
      </c>
      <c r="L44" s="228"/>
      <c r="M44" s="228"/>
      <c r="N44" s="226"/>
      <c r="O44" s="228">
        <f t="shared" si="2"/>
        <v>0</v>
      </c>
      <c r="P44" s="228"/>
      <c r="Q44" s="228"/>
      <c r="R44" s="73"/>
    </row>
    <row r="45" s="9" customFormat="1" ht="15" customHeight="1" spans="1:18">
      <c r="A45" s="214">
        <v>19</v>
      </c>
      <c r="B45" s="215" t="s">
        <v>66</v>
      </c>
      <c r="C45" s="214" t="s">
        <v>21</v>
      </c>
      <c r="D45" s="215"/>
      <c r="E45" s="215" t="s">
        <v>67</v>
      </c>
      <c r="F45" s="215" t="s">
        <v>29</v>
      </c>
      <c r="G45" s="215" t="s">
        <v>24</v>
      </c>
      <c r="H45" s="2">
        <v>3</v>
      </c>
      <c r="I45" s="223"/>
      <c r="J45" s="224"/>
      <c r="K45" s="225">
        <f t="shared" si="1"/>
        <v>0</v>
      </c>
      <c r="L45" s="225"/>
      <c r="M45" s="229"/>
      <c r="N45" s="223"/>
      <c r="O45" s="225">
        <f t="shared" si="2"/>
        <v>0</v>
      </c>
      <c r="P45" s="225"/>
      <c r="Q45" s="229"/>
      <c r="R45" s="73"/>
    </row>
    <row r="46" s="7" customFormat="1" ht="15" customHeight="1" spans="1:18">
      <c r="A46" s="212"/>
      <c r="B46" s="213" t="s">
        <v>68</v>
      </c>
      <c r="C46" s="212" t="s">
        <v>21</v>
      </c>
      <c r="D46" s="213"/>
      <c r="E46" s="213" t="s">
        <v>67</v>
      </c>
      <c r="F46" s="213" t="s">
        <v>23</v>
      </c>
      <c r="G46" s="213" t="s">
        <v>44</v>
      </c>
      <c r="H46" s="105"/>
      <c r="I46" s="230"/>
      <c r="J46" s="227"/>
      <c r="K46" s="228">
        <f t="shared" si="1"/>
        <v>0</v>
      </c>
      <c r="L46" s="228"/>
      <c r="M46" s="228"/>
      <c r="N46" s="230"/>
      <c r="O46" s="228">
        <f t="shared" si="2"/>
        <v>0</v>
      </c>
      <c r="P46" s="228"/>
      <c r="Q46" s="228"/>
      <c r="R46" s="73"/>
    </row>
    <row r="47" ht="15" customHeight="1" spans="1:18">
      <c r="A47" s="214">
        <v>20</v>
      </c>
      <c r="B47" s="215" t="s">
        <v>69</v>
      </c>
      <c r="C47" s="214" t="s">
        <v>21</v>
      </c>
      <c r="D47" s="215"/>
      <c r="E47" s="215" t="s">
        <v>39</v>
      </c>
      <c r="F47" s="215" t="s">
        <v>29</v>
      </c>
      <c r="G47" s="215" t="s">
        <v>24</v>
      </c>
      <c r="H47" s="2"/>
      <c r="I47" s="223"/>
      <c r="J47" s="224"/>
      <c r="K47" s="225">
        <f t="shared" si="1"/>
        <v>0</v>
      </c>
      <c r="L47" s="225"/>
      <c r="M47" s="229"/>
      <c r="N47" s="223"/>
      <c r="O47" s="225">
        <f t="shared" si="2"/>
        <v>0</v>
      </c>
      <c r="P47" s="225"/>
      <c r="Q47" s="229"/>
      <c r="R47" s="73"/>
    </row>
    <row r="48" s="7" customFormat="1" ht="15.6" customHeight="1" spans="1:18">
      <c r="A48" s="212"/>
      <c r="B48" s="213" t="s">
        <v>69</v>
      </c>
      <c r="C48" s="212" t="s">
        <v>21</v>
      </c>
      <c r="D48" s="213"/>
      <c r="E48" s="213" t="s">
        <v>39</v>
      </c>
      <c r="F48" s="213" t="s">
        <v>23</v>
      </c>
      <c r="G48" s="213" t="s">
        <v>26</v>
      </c>
      <c r="H48" s="105">
        <v>1</v>
      </c>
      <c r="I48" s="226"/>
      <c r="J48" s="227"/>
      <c r="K48" s="228">
        <f t="shared" si="1"/>
        <v>0</v>
      </c>
      <c r="L48" s="228"/>
      <c r="M48" s="228"/>
      <c r="N48" s="226"/>
      <c r="O48" s="228">
        <f t="shared" si="2"/>
        <v>0</v>
      </c>
      <c r="P48" s="228"/>
      <c r="Q48" s="228"/>
      <c r="R48" s="73"/>
    </row>
    <row r="49" ht="15" customHeight="1" spans="1:18">
      <c r="A49" s="33">
        <v>21</v>
      </c>
      <c r="B49" s="34" t="s">
        <v>70</v>
      </c>
      <c r="C49" s="33" t="s">
        <v>21</v>
      </c>
      <c r="D49" s="34"/>
      <c r="E49" s="34" t="s">
        <v>39</v>
      </c>
      <c r="F49" s="34" t="s">
        <v>31</v>
      </c>
      <c r="G49" s="34" t="s">
        <v>24</v>
      </c>
      <c r="H49" s="2"/>
      <c r="I49" s="223"/>
      <c r="J49" s="224"/>
      <c r="K49" s="225">
        <f t="shared" si="1"/>
        <v>0</v>
      </c>
      <c r="L49" s="225"/>
      <c r="M49" s="229"/>
      <c r="N49" s="223"/>
      <c r="O49" s="225">
        <f t="shared" si="2"/>
        <v>0</v>
      </c>
      <c r="P49" s="225"/>
      <c r="Q49" s="229"/>
      <c r="R49" s="73"/>
    </row>
    <row r="50" s="7" customFormat="1" ht="13.9" customHeight="1" spans="1:18">
      <c r="A50" s="212"/>
      <c r="B50" s="213" t="s">
        <v>70</v>
      </c>
      <c r="C50" s="212" t="s">
        <v>21</v>
      </c>
      <c r="D50" s="213"/>
      <c r="E50" s="213" t="s">
        <v>39</v>
      </c>
      <c r="F50" s="213" t="s">
        <v>23</v>
      </c>
      <c r="G50" s="213" t="s">
        <v>26</v>
      </c>
      <c r="H50" s="105"/>
      <c r="I50" s="226"/>
      <c r="J50" s="227"/>
      <c r="K50" s="228">
        <f t="shared" si="1"/>
        <v>0</v>
      </c>
      <c r="L50" s="228"/>
      <c r="M50" s="228"/>
      <c r="N50" s="226">
        <v>2</v>
      </c>
      <c r="O50" s="228">
        <f t="shared" si="2"/>
        <v>0</v>
      </c>
      <c r="P50" s="228"/>
      <c r="Q50" s="228"/>
      <c r="R50" s="73"/>
    </row>
    <row r="51" spans="1:18">
      <c r="A51" s="211">
        <v>22</v>
      </c>
      <c r="B51" s="210" t="s">
        <v>71</v>
      </c>
      <c r="C51" s="211" t="s">
        <v>21</v>
      </c>
      <c r="D51" s="210"/>
      <c r="E51" s="210" t="s">
        <v>39</v>
      </c>
      <c r="F51" s="210" t="s">
        <v>23</v>
      </c>
      <c r="G51" s="210" t="s">
        <v>24</v>
      </c>
      <c r="H51" s="2"/>
      <c r="I51" s="223"/>
      <c r="J51" s="224"/>
      <c r="K51" s="225">
        <f t="shared" si="1"/>
        <v>0</v>
      </c>
      <c r="L51" s="225"/>
      <c r="M51" s="229"/>
      <c r="N51" s="223"/>
      <c r="O51" s="225">
        <f t="shared" si="2"/>
        <v>0</v>
      </c>
      <c r="P51" s="225"/>
      <c r="Q51" s="229"/>
      <c r="R51" s="73"/>
    </row>
    <row r="52" s="7" customFormat="1" ht="13.9" customHeight="1" spans="1:18">
      <c r="A52" s="212"/>
      <c r="B52" s="213" t="s">
        <v>71</v>
      </c>
      <c r="C52" s="212" t="s">
        <v>21</v>
      </c>
      <c r="D52" s="213"/>
      <c r="E52" s="213" t="s">
        <v>39</v>
      </c>
      <c r="F52" s="213" t="s">
        <v>29</v>
      </c>
      <c r="G52" s="213" t="s">
        <v>26</v>
      </c>
      <c r="H52" s="105"/>
      <c r="I52" s="226"/>
      <c r="J52" s="227"/>
      <c r="K52" s="228">
        <f t="shared" si="1"/>
        <v>0</v>
      </c>
      <c r="L52" s="228"/>
      <c r="M52" s="228"/>
      <c r="N52" s="226"/>
      <c r="O52" s="228">
        <f t="shared" si="2"/>
        <v>0</v>
      </c>
      <c r="P52" s="228"/>
      <c r="Q52" s="228"/>
      <c r="R52" s="73"/>
    </row>
    <row r="53" ht="15" customHeight="1" spans="1:18">
      <c r="A53" s="214">
        <v>23</v>
      </c>
      <c r="B53" s="215" t="s">
        <v>72</v>
      </c>
      <c r="C53" s="214" t="s">
        <v>21</v>
      </c>
      <c r="D53" s="215"/>
      <c r="E53" s="215" t="s">
        <v>39</v>
      </c>
      <c r="F53" s="215" t="s">
        <v>23</v>
      </c>
      <c r="G53" s="215" t="s">
        <v>24</v>
      </c>
      <c r="H53" s="2"/>
      <c r="I53" s="223"/>
      <c r="J53" s="224"/>
      <c r="K53" s="225">
        <f t="shared" si="1"/>
        <v>0</v>
      </c>
      <c r="L53" s="225"/>
      <c r="M53" s="229"/>
      <c r="N53" s="223"/>
      <c r="O53" s="225">
        <f t="shared" si="2"/>
        <v>0</v>
      </c>
      <c r="P53" s="225"/>
      <c r="Q53" s="229"/>
      <c r="R53" s="73"/>
    </row>
    <row r="54" s="7" customFormat="1" ht="15" customHeight="1" spans="1:18">
      <c r="A54" s="212"/>
      <c r="B54" s="213" t="s">
        <v>72</v>
      </c>
      <c r="C54" s="212" t="s">
        <v>21</v>
      </c>
      <c r="D54" s="213"/>
      <c r="E54" s="213" t="s">
        <v>39</v>
      </c>
      <c r="F54" s="213" t="s">
        <v>29</v>
      </c>
      <c r="G54" s="213" t="s">
        <v>26</v>
      </c>
      <c r="H54" s="105"/>
      <c r="I54" s="226"/>
      <c r="J54" s="227"/>
      <c r="K54" s="228">
        <f t="shared" si="1"/>
        <v>0</v>
      </c>
      <c r="L54" s="228"/>
      <c r="M54" s="228"/>
      <c r="N54" s="226"/>
      <c r="O54" s="228">
        <f t="shared" si="2"/>
        <v>0</v>
      </c>
      <c r="P54" s="228"/>
      <c r="Q54" s="228"/>
      <c r="R54" s="73"/>
    </row>
    <row r="55" ht="15" customHeight="1" spans="1:18">
      <c r="A55" s="214">
        <v>24</v>
      </c>
      <c r="B55" s="215" t="s">
        <v>73</v>
      </c>
      <c r="C55" s="214" t="s">
        <v>21</v>
      </c>
      <c r="D55" s="215"/>
      <c r="E55" s="215" t="s">
        <v>39</v>
      </c>
      <c r="F55" s="215" t="s">
        <v>29</v>
      </c>
      <c r="G55" s="215" t="s">
        <v>24</v>
      </c>
      <c r="H55" s="2"/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73"/>
    </row>
    <row r="56" s="9" customFormat="1" ht="15" customHeight="1" spans="1:18">
      <c r="A56" s="214">
        <v>25</v>
      </c>
      <c r="B56" s="215" t="s">
        <v>74</v>
      </c>
      <c r="C56" s="214" t="s">
        <v>21</v>
      </c>
      <c r="D56" s="215"/>
      <c r="E56" s="215" t="s">
        <v>56</v>
      </c>
      <c r="F56" s="215" t="s">
        <v>23</v>
      </c>
      <c r="G56" s="215" t="s">
        <v>24</v>
      </c>
      <c r="H56" s="2">
        <v>6</v>
      </c>
      <c r="I56" s="223"/>
      <c r="J56" s="224"/>
      <c r="K56" s="225">
        <f t="shared" si="1"/>
        <v>0</v>
      </c>
      <c r="L56" s="225"/>
      <c r="M56" s="229"/>
      <c r="N56" s="223"/>
      <c r="O56" s="225">
        <f t="shared" si="2"/>
        <v>0</v>
      </c>
      <c r="P56" s="225"/>
      <c r="Q56" s="229"/>
      <c r="R56" s="73"/>
    </row>
    <row r="57" s="7" customFormat="1" ht="15" customHeight="1" spans="1:18">
      <c r="A57" s="212"/>
      <c r="B57" s="213" t="s">
        <v>74</v>
      </c>
      <c r="C57" s="212" t="s">
        <v>21</v>
      </c>
      <c r="D57" s="213"/>
      <c r="E57" s="213" t="s">
        <v>56</v>
      </c>
      <c r="F57" s="213" t="s">
        <v>23</v>
      </c>
      <c r="G57" s="213" t="s">
        <v>32</v>
      </c>
      <c r="H57" s="105"/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73"/>
    </row>
    <row r="58" s="7" customFormat="1" ht="15" customHeight="1" spans="1:18">
      <c r="A58" s="212">
        <v>26</v>
      </c>
      <c r="B58" s="213" t="s">
        <v>75</v>
      </c>
      <c r="C58" s="212" t="s">
        <v>21</v>
      </c>
      <c r="D58" s="213"/>
      <c r="E58" s="213" t="s">
        <v>76</v>
      </c>
      <c r="F58" s="213" t="s">
        <v>23</v>
      </c>
      <c r="G58" s="213" t="s">
        <v>44</v>
      </c>
      <c r="H58" s="105"/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P58" s="228"/>
      <c r="Q58" s="228"/>
      <c r="R58" s="73"/>
    </row>
    <row r="59" s="7" customFormat="1" ht="15" customHeight="1" spans="1:18">
      <c r="A59" s="212"/>
      <c r="B59" s="213" t="s">
        <v>75</v>
      </c>
      <c r="C59" s="212" t="s">
        <v>21</v>
      </c>
      <c r="D59" s="213"/>
      <c r="E59" s="213" t="s">
        <v>58</v>
      </c>
      <c r="F59" s="213" t="s">
        <v>25</v>
      </c>
      <c r="G59" s="213" t="s">
        <v>32</v>
      </c>
      <c r="H59" s="105"/>
      <c r="I59" s="230"/>
      <c r="J59" s="227"/>
      <c r="K59" s="228">
        <f t="shared" si="1"/>
        <v>0</v>
      </c>
      <c r="L59" s="228"/>
      <c r="M59" s="228"/>
      <c r="N59" s="230"/>
      <c r="O59" s="228">
        <f t="shared" si="2"/>
        <v>0</v>
      </c>
      <c r="Q59" s="228"/>
      <c r="R59" s="73"/>
    </row>
    <row r="60" s="10" customFormat="1" spans="1:38">
      <c r="A60" s="220">
        <v>27</v>
      </c>
      <c r="B60" s="221" t="s">
        <v>77</v>
      </c>
      <c r="C60" s="222" t="s">
        <v>21</v>
      </c>
      <c r="D60" s="221"/>
      <c r="E60" s="221" t="s">
        <v>78</v>
      </c>
      <c r="F60" s="221"/>
      <c r="G60" s="221" t="s">
        <v>24</v>
      </c>
      <c r="H60" s="3"/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73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28</v>
      </c>
      <c r="B61" s="221" t="s">
        <v>79</v>
      </c>
      <c r="C61" s="222" t="s">
        <v>54</v>
      </c>
      <c r="D61" s="221" t="s">
        <v>80</v>
      </c>
      <c r="E61" s="221" t="s">
        <v>39</v>
      </c>
      <c r="F61" s="221" t="s">
        <v>23</v>
      </c>
      <c r="G61" s="221" t="s">
        <v>24</v>
      </c>
      <c r="H61" s="3"/>
      <c r="I61" s="234"/>
      <c r="J61" s="224"/>
      <c r="K61" s="225">
        <f t="shared" si="1"/>
        <v>0</v>
      </c>
      <c r="L61" s="235"/>
      <c r="M61" s="236"/>
      <c r="N61" s="224"/>
      <c r="O61" s="225">
        <f t="shared" si="2"/>
        <v>0</v>
      </c>
      <c r="P61" s="237"/>
      <c r="Q61" s="240"/>
      <c r="R61" s="73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220">
        <v>29</v>
      </c>
      <c r="B62" s="221" t="s">
        <v>81</v>
      </c>
      <c r="C62" s="222" t="s">
        <v>21</v>
      </c>
      <c r="D62" s="221"/>
      <c r="E62" s="221" t="s">
        <v>36</v>
      </c>
      <c r="F62" s="221" t="s">
        <v>23</v>
      </c>
      <c r="G62" s="221" t="s">
        <v>24</v>
      </c>
      <c r="H62" s="3">
        <v>1</v>
      </c>
      <c r="I62" s="224"/>
      <c r="J62" s="224"/>
      <c r="K62" s="225">
        <f t="shared" si="1"/>
        <v>0</v>
      </c>
      <c r="L62" s="238"/>
      <c r="M62" s="239"/>
      <c r="N62" s="224"/>
      <c r="O62" s="225">
        <f t="shared" si="2"/>
        <v>0</v>
      </c>
      <c r="P62" s="237"/>
      <c r="Q62" s="240"/>
      <c r="R62" s="73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9" customFormat="1" ht="24.75" customHeight="1" spans="1:18">
      <c r="A63" s="218">
        <v>30</v>
      </c>
      <c r="B63" s="219" t="s">
        <v>82</v>
      </c>
      <c r="C63" s="218" t="s">
        <v>54</v>
      </c>
      <c r="D63" s="219" t="s">
        <v>83</v>
      </c>
      <c r="E63" s="219" t="s">
        <v>39</v>
      </c>
      <c r="F63" s="219" t="s">
        <v>23</v>
      </c>
      <c r="G63" s="219" t="s">
        <v>24</v>
      </c>
      <c r="H63" s="2"/>
      <c r="I63" s="223"/>
      <c r="J63" s="224"/>
      <c r="K63" s="225">
        <f t="shared" si="1"/>
        <v>0</v>
      </c>
      <c r="L63" s="225"/>
      <c r="M63" s="229"/>
      <c r="N63" s="223">
        <v>2</v>
      </c>
      <c r="O63" s="225">
        <f t="shared" si="2"/>
        <v>0</v>
      </c>
      <c r="P63" s="225"/>
      <c r="Q63" s="229"/>
      <c r="R63" s="73"/>
    </row>
    <row r="64" ht="15" customHeight="1" spans="1:18">
      <c r="A64" s="214">
        <v>31</v>
      </c>
      <c r="B64" s="215" t="s">
        <v>84</v>
      </c>
      <c r="C64" s="214" t="s">
        <v>21</v>
      </c>
      <c r="D64" s="215"/>
      <c r="E64" s="215" t="s">
        <v>39</v>
      </c>
      <c r="F64" s="215" t="s">
        <v>23</v>
      </c>
      <c r="G64" s="215" t="s">
        <v>24</v>
      </c>
      <c r="H64" s="2"/>
      <c r="I64" s="223"/>
      <c r="J64" s="224"/>
      <c r="K64" s="225">
        <f t="shared" si="1"/>
        <v>0</v>
      </c>
      <c r="L64" s="225"/>
      <c r="M64" s="229"/>
      <c r="N64" s="223"/>
      <c r="O64" s="225">
        <f t="shared" si="2"/>
        <v>0</v>
      </c>
      <c r="P64" s="225"/>
      <c r="Q64" s="229"/>
      <c r="R64" s="73"/>
    </row>
    <row r="65" s="7" customFormat="1" ht="15" customHeight="1" spans="1:18">
      <c r="A65" s="212"/>
      <c r="B65" s="213" t="s">
        <v>84</v>
      </c>
      <c r="C65" s="212" t="s">
        <v>21</v>
      </c>
      <c r="D65" s="213"/>
      <c r="E65" s="213" t="s">
        <v>39</v>
      </c>
      <c r="F65" s="213" t="s">
        <v>29</v>
      </c>
      <c r="G65" s="213" t="s">
        <v>26</v>
      </c>
      <c r="H65" s="105"/>
      <c r="I65" s="226"/>
      <c r="J65" s="227"/>
      <c r="K65" s="228">
        <f t="shared" si="1"/>
        <v>0</v>
      </c>
      <c r="L65" s="228"/>
      <c r="M65" s="228"/>
      <c r="N65" s="226"/>
      <c r="O65" s="228">
        <f t="shared" si="2"/>
        <v>0</v>
      </c>
      <c r="P65" s="228"/>
      <c r="Q65" s="228"/>
      <c r="R65" s="73"/>
    </row>
    <row r="66" s="9" customFormat="1" ht="15" customHeight="1" spans="1:18">
      <c r="A66" s="214">
        <v>32</v>
      </c>
      <c r="B66" s="215" t="s">
        <v>85</v>
      </c>
      <c r="C66" s="214" t="s">
        <v>21</v>
      </c>
      <c r="D66" s="215"/>
      <c r="E66" s="215" t="s">
        <v>39</v>
      </c>
      <c r="F66" s="215" t="s">
        <v>29</v>
      </c>
      <c r="G66" s="215" t="s">
        <v>24</v>
      </c>
      <c r="H66" s="2"/>
      <c r="I66" s="223"/>
      <c r="J66" s="224"/>
      <c r="K66" s="225">
        <f t="shared" si="1"/>
        <v>0</v>
      </c>
      <c r="L66" s="225"/>
      <c r="M66" s="229"/>
      <c r="N66" s="223"/>
      <c r="O66" s="225">
        <f t="shared" si="2"/>
        <v>0</v>
      </c>
      <c r="P66" s="225"/>
      <c r="Q66" s="229"/>
      <c r="R66" s="73"/>
    </row>
    <row r="67" s="7" customFormat="1" ht="15.6" customHeight="1" spans="1:18">
      <c r="A67" s="212"/>
      <c r="B67" s="213" t="s">
        <v>85</v>
      </c>
      <c r="C67" s="212" t="s">
        <v>21</v>
      </c>
      <c r="D67" s="213"/>
      <c r="E67" s="213" t="s">
        <v>39</v>
      </c>
      <c r="F67" s="213" t="s">
        <v>23</v>
      </c>
      <c r="G67" s="213" t="s">
        <v>26</v>
      </c>
      <c r="H67" s="105"/>
      <c r="I67" s="226"/>
      <c r="J67" s="227"/>
      <c r="K67" s="228">
        <f t="shared" si="1"/>
        <v>0</v>
      </c>
      <c r="L67" s="228"/>
      <c r="M67" s="228"/>
      <c r="N67" s="226"/>
      <c r="O67" s="228">
        <f t="shared" si="2"/>
        <v>0</v>
      </c>
      <c r="P67" s="228"/>
      <c r="Q67" s="228"/>
      <c r="R67" s="73"/>
    </row>
    <row r="68" s="9" customFormat="1" ht="15" customHeight="1" spans="1:18">
      <c r="A68" s="214">
        <v>33</v>
      </c>
      <c r="B68" s="215" t="s">
        <v>86</v>
      </c>
      <c r="C68" s="214" t="s">
        <v>54</v>
      </c>
      <c r="D68" s="215" t="s">
        <v>87</v>
      </c>
      <c r="E68" s="215" t="s">
        <v>39</v>
      </c>
      <c r="F68" s="215" t="s">
        <v>23</v>
      </c>
      <c r="G68" s="215" t="s">
        <v>24</v>
      </c>
      <c r="H68" s="2"/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73"/>
    </row>
    <row r="69" s="9" customFormat="1" ht="15" customHeight="1" spans="1:18">
      <c r="A69" s="214">
        <v>34</v>
      </c>
      <c r="B69" s="215" t="s">
        <v>88</v>
      </c>
      <c r="C69" s="214" t="s">
        <v>21</v>
      </c>
      <c r="D69" s="215"/>
      <c r="E69" s="215" t="s">
        <v>39</v>
      </c>
      <c r="F69" s="215" t="s">
        <v>23</v>
      </c>
      <c r="G69" s="215" t="s">
        <v>24</v>
      </c>
      <c r="H69" s="2">
        <v>1</v>
      </c>
      <c r="I69" s="223"/>
      <c r="J69" s="224"/>
      <c r="K69" s="225">
        <f t="shared" si="1"/>
        <v>0</v>
      </c>
      <c r="L69" s="225"/>
      <c r="M69" s="229"/>
      <c r="N69" s="223"/>
      <c r="O69" s="225">
        <f t="shared" si="2"/>
        <v>0</v>
      </c>
      <c r="P69" s="225"/>
      <c r="Q69" s="229"/>
      <c r="R69" s="73"/>
    </row>
    <row r="70" s="7" customFormat="1" ht="15" customHeight="1" spans="1:18">
      <c r="A70" s="212"/>
      <c r="B70" s="213" t="s">
        <v>88</v>
      </c>
      <c r="C70" s="212" t="s">
        <v>21</v>
      </c>
      <c r="D70" s="213"/>
      <c r="E70" s="213" t="s">
        <v>39</v>
      </c>
      <c r="F70" s="213" t="s">
        <v>23</v>
      </c>
      <c r="G70" s="213" t="s">
        <v>26</v>
      </c>
      <c r="H70" s="105"/>
      <c r="I70" s="226"/>
      <c r="J70" s="227"/>
      <c r="K70" s="228">
        <f t="shared" si="1"/>
        <v>0</v>
      </c>
      <c r="L70" s="228"/>
      <c r="M70" s="228"/>
      <c r="N70" s="226"/>
      <c r="O70" s="228">
        <f t="shared" si="2"/>
        <v>0</v>
      </c>
      <c r="P70" s="228"/>
      <c r="Q70" s="228"/>
      <c r="R70" s="73"/>
    </row>
    <row r="71" ht="15" customHeight="1" spans="1:18">
      <c r="A71" s="214">
        <v>35</v>
      </c>
      <c r="B71" s="215" t="s">
        <v>89</v>
      </c>
      <c r="C71" s="214" t="s">
        <v>21</v>
      </c>
      <c r="D71" s="215"/>
      <c r="E71" s="215" t="s">
        <v>90</v>
      </c>
      <c r="F71" s="215" t="s">
        <v>23</v>
      </c>
      <c r="G71" s="215" t="s">
        <v>24</v>
      </c>
      <c r="H71" s="2">
        <v>2</v>
      </c>
      <c r="I71" s="223"/>
      <c r="J71" s="224"/>
      <c r="K71" s="225">
        <f t="shared" si="1"/>
        <v>0</v>
      </c>
      <c r="L71" s="225"/>
      <c r="M71" s="229"/>
      <c r="N71" s="223"/>
      <c r="O71" s="225">
        <f t="shared" si="2"/>
        <v>0</v>
      </c>
      <c r="P71" s="225"/>
      <c r="Q71" s="229"/>
      <c r="R71" s="73"/>
    </row>
    <row r="72" s="7" customFormat="1" ht="15" customHeight="1" spans="1:18">
      <c r="A72" s="212"/>
      <c r="B72" s="213" t="s">
        <v>91</v>
      </c>
      <c r="C72" s="212" t="s">
        <v>21</v>
      </c>
      <c r="D72" s="213"/>
      <c r="E72" s="213" t="s">
        <v>90</v>
      </c>
      <c r="F72" s="213" t="s">
        <v>29</v>
      </c>
      <c r="G72" s="213" t="s">
        <v>32</v>
      </c>
      <c r="H72" s="105">
        <v>1</v>
      </c>
      <c r="I72" s="230"/>
      <c r="J72" s="227"/>
      <c r="K72" s="228">
        <f t="shared" si="1"/>
        <v>0</v>
      </c>
      <c r="L72" s="228"/>
      <c r="M72" s="228"/>
      <c r="N72" s="230"/>
      <c r="O72" s="228">
        <f t="shared" si="2"/>
        <v>0</v>
      </c>
      <c r="P72" s="228"/>
      <c r="Q72" s="228"/>
      <c r="R72" s="73"/>
    </row>
    <row r="73" ht="15" customHeight="1" spans="1:18">
      <c r="A73" s="211">
        <v>36</v>
      </c>
      <c r="B73" s="210" t="s">
        <v>92</v>
      </c>
      <c r="C73" s="211" t="s">
        <v>21</v>
      </c>
      <c r="D73" s="210"/>
      <c r="E73" s="210" t="s">
        <v>22</v>
      </c>
      <c r="F73" s="210" t="s">
        <v>31</v>
      </c>
      <c r="G73" s="210" t="s">
        <v>24</v>
      </c>
      <c r="H73" s="2">
        <v>2</v>
      </c>
      <c r="I73" s="231"/>
      <c r="J73" s="224"/>
      <c r="K73" s="225">
        <f t="shared" si="1"/>
        <v>0</v>
      </c>
      <c r="L73" s="225"/>
      <c r="M73" s="229"/>
      <c r="N73" s="231"/>
      <c r="O73" s="225">
        <f t="shared" si="2"/>
        <v>0</v>
      </c>
      <c r="P73" s="225"/>
      <c r="Q73" s="229"/>
      <c r="R73" s="73"/>
    </row>
    <row r="74" ht="15" customHeight="1" spans="1:18">
      <c r="A74" s="241"/>
      <c r="B74" s="242" t="s">
        <v>92</v>
      </c>
      <c r="C74" s="241" t="s">
        <v>21</v>
      </c>
      <c r="D74" s="242"/>
      <c r="E74" s="242" t="s">
        <v>22</v>
      </c>
      <c r="F74" s="242" t="s">
        <v>25</v>
      </c>
      <c r="G74" s="242" t="s">
        <v>26</v>
      </c>
      <c r="H74" s="183">
        <v>2</v>
      </c>
      <c r="I74" s="243"/>
      <c r="J74" s="244"/>
      <c r="K74" s="245"/>
      <c r="L74" s="245"/>
      <c r="M74" s="246"/>
      <c r="N74" s="243"/>
      <c r="O74" s="245"/>
      <c r="P74" s="245"/>
      <c r="Q74" s="246"/>
      <c r="R74" s="73"/>
    </row>
    <row r="75" s="9" customFormat="1" ht="15" customHeight="1" spans="1:18">
      <c r="A75" s="214">
        <v>37</v>
      </c>
      <c r="B75" s="215" t="s">
        <v>93</v>
      </c>
      <c r="C75" s="214" t="s">
        <v>21</v>
      </c>
      <c r="D75" s="215"/>
      <c r="E75" s="215" t="s">
        <v>63</v>
      </c>
      <c r="F75" s="215" t="s">
        <v>25</v>
      </c>
      <c r="G75" s="215" t="s">
        <v>24</v>
      </c>
      <c r="H75" s="2">
        <v>1</v>
      </c>
      <c r="I75" s="223"/>
      <c r="J75" s="224"/>
      <c r="K75" s="225">
        <f t="shared" si="1"/>
        <v>0</v>
      </c>
      <c r="L75" s="225"/>
      <c r="M75" s="229"/>
      <c r="N75" s="223"/>
      <c r="O75" s="225">
        <f t="shared" si="2"/>
        <v>0</v>
      </c>
      <c r="P75" s="225"/>
      <c r="Q75" s="229"/>
      <c r="R75" s="73"/>
    </row>
    <row r="76" s="7" customFormat="1" ht="15" customHeight="1" spans="1:18">
      <c r="A76" s="212"/>
      <c r="B76" s="213" t="s">
        <v>93</v>
      </c>
      <c r="C76" s="212" t="s">
        <v>21</v>
      </c>
      <c r="D76" s="213"/>
      <c r="E76" s="213" t="s">
        <v>63</v>
      </c>
      <c r="F76" s="213" t="s">
        <v>31</v>
      </c>
      <c r="G76" s="213" t="s">
        <v>32</v>
      </c>
      <c r="H76" s="105"/>
      <c r="I76" s="230"/>
      <c r="J76" s="227"/>
      <c r="K76" s="228">
        <f t="shared" si="1"/>
        <v>0</v>
      </c>
      <c r="L76" s="228"/>
      <c r="M76" s="228"/>
      <c r="N76" s="230"/>
      <c r="O76" s="228">
        <f t="shared" si="2"/>
        <v>0</v>
      </c>
      <c r="P76" s="228"/>
      <c r="Q76" s="228"/>
      <c r="R76" s="73"/>
    </row>
    <row r="77" ht="15" customHeight="1" spans="1:18">
      <c r="A77" s="214">
        <v>38</v>
      </c>
      <c r="B77" s="215" t="s">
        <v>94</v>
      </c>
      <c r="C77" s="214" t="s">
        <v>21</v>
      </c>
      <c r="D77" s="215"/>
      <c r="E77" s="215" t="s">
        <v>39</v>
      </c>
      <c r="F77" s="215" t="s">
        <v>23</v>
      </c>
      <c r="G77" s="215" t="s">
        <v>24</v>
      </c>
      <c r="H77" s="2">
        <v>3</v>
      </c>
      <c r="I77" s="223"/>
      <c r="J77" s="224"/>
      <c r="K77" s="225">
        <f t="shared" si="1"/>
        <v>0</v>
      </c>
      <c r="L77" s="225"/>
      <c r="M77" s="229"/>
      <c r="N77" s="223"/>
      <c r="O77" s="225">
        <f t="shared" si="2"/>
        <v>0</v>
      </c>
      <c r="P77" s="225"/>
      <c r="Q77" s="229"/>
      <c r="R77" s="73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29</v>
      </c>
      <c r="G78" s="213" t="s">
        <v>44</v>
      </c>
      <c r="H78" s="105"/>
      <c r="I78" s="226"/>
      <c r="J78" s="227"/>
      <c r="K78" s="228">
        <f t="shared" ref="K78:K141" si="3">L78+M78</f>
        <v>0</v>
      </c>
      <c r="L78" s="228"/>
      <c r="M78" s="228"/>
      <c r="N78" s="226"/>
      <c r="O78" s="228">
        <f t="shared" ref="O78:O141" si="4">P78+Q78</f>
        <v>0</v>
      </c>
      <c r="P78" s="228"/>
      <c r="Q78" s="228"/>
      <c r="R78" s="73"/>
    </row>
    <row r="79" s="7" customFormat="1" ht="15" customHeight="1" spans="1:18">
      <c r="A79" s="212"/>
      <c r="B79" s="213" t="s">
        <v>94</v>
      </c>
      <c r="C79" s="212" t="s">
        <v>21</v>
      </c>
      <c r="D79" s="213"/>
      <c r="E79" s="213" t="s">
        <v>39</v>
      </c>
      <c r="F79" s="213" t="s">
        <v>29</v>
      </c>
      <c r="G79" s="213" t="s">
        <v>26</v>
      </c>
      <c r="H79" s="105"/>
      <c r="I79" s="226"/>
      <c r="J79" s="227"/>
      <c r="K79" s="228">
        <f t="shared" si="3"/>
        <v>0</v>
      </c>
      <c r="L79" s="228"/>
      <c r="M79" s="228"/>
      <c r="N79" s="226"/>
      <c r="O79" s="228">
        <f t="shared" si="4"/>
        <v>0</v>
      </c>
      <c r="P79" s="228"/>
      <c r="Q79" s="228"/>
      <c r="R79" s="73"/>
    </row>
    <row r="80" s="7" customFormat="1" ht="15" customHeight="1" spans="1:18">
      <c r="A80" s="212"/>
      <c r="B80" s="213" t="s">
        <v>94</v>
      </c>
      <c r="C80" s="212" t="s">
        <v>21</v>
      </c>
      <c r="D80" s="213"/>
      <c r="E80" s="213" t="s">
        <v>39</v>
      </c>
      <c r="F80" s="213" t="s">
        <v>23</v>
      </c>
      <c r="G80" s="213" t="s">
        <v>95</v>
      </c>
      <c r="H80" s="105"/>
      <c r="I80" s="226"/>
      <c r="J80" s="227"/>
      <c r="K80" s="228">
        <f t="shared" si="3"/>
        <v>0</v>
      </c>
      <c r="L80" s="228"/>
      <c r="M80" s="228"/>
      <c r="N80" s="226"/>
      <c r="O80" s="228">
        <f t="shared" si="4"/>
        <v>0</v>
      </c>
      <c r="P80" s="228"/>
      <c r="Q80" s="228"/>
      <c r="R80" s="73"/>
    </row>
    <row r="81" ht="15" customHeight="1" spans="1:18">
      <c r="A81" s="214">
        <v>39</v>
      </c>
      <c r="B81" s="215" t="s">
        <v>96</v>
      </c>
      <c r="C81" s="214" t="s">
        <v>21</v>
      </c>
      <c r="D81" s="215"/>
      <c r="E81" s="215" t="s">
        <v>63</v>
      </c>
      <c r="F81" s="215" t="s">
        <v>23</v>
      </c>
      <c r="G81" s="215" t="s">
        <v>24</v>
      </c>
      <c r="H81" s="2"/>
      <c r="I81" s="223"/>
      <c r="J81" s="224"/>
      <c r="K81" s="225">
        <f t="shared" si="3"/>
        <v>0</v>
      </c>
      <c r="L81" s="225"/>
      <c r="M81" s="229"/>
      <c r="N81" s="223"/>
      <c r="O81" s="225">
        <f t="shared" si="4"/>
        <v>0</v>
      </c>
      <c r="P81" s="225"/>
      <c r="Q81" s="229"/>
      <c r="R81" s="73"/>
    </row>
    <row r="82" s="7" customFormat="1" ht="15" customHeight="1" spans="1:18">
      <c r="A82" s="212"/>
      <c r="B82" s="213" t="s">
        <v>96</v>
      </c>
      <c r="C82" s="212" t="s">
        <v>21</v>
      </c>
      <c r="D82" s="213"/>
      <c r="E82" s="213" t="s">
        <v>63</v>
      </c>
      <c r="F82" s="213" t="s">
        <v>29</v>
      </c>
      <c r="G82" s="213" t="s">
        <v>32</v>
      </c>
      <c r="H82" s="105"/>
      <c r="I82" s="230"/>
      <c r="J82" s="227"/>
      <c r="K82" s="228">
        <f t="shared" si="3"/>
        <v>0</v>
      </c>
      <c r="L82" s="228"/>
      <c r="M82" s="228"/>
      <c r="N82" s="230"/>
      <c r="O82" s="228">
        <f t="shared" si="4"/>
        <v>0</v>
      </c>
      <c r="P82" s="228"/>
      <c r="Q82" s="228"/>
      <c r="R82" s="73"/>
    </row>
    <row r="83" s="6" customFormat="1" ht="15" customHeight="1" spans="1:38">
      <c r="A83" s="211">
        <v>40</v>
      </c>
      <c r="B83" s="210" t="s">
        <v>97</v>
      </c>
      <c r="C83" s="211" t="s">
        <v>21</v>
      </c>
      <c r="D83" s="210"/>
      <c r="E83" s="210" t="s">
        <v>63</v>
      </c>
      <c r="F83" s="210" t="s">
        <v>23</v>
      </c>
      <c r="G83" s="210" t="s">
        <v>24</v>
      </c>
      <c r="H83" s="2"/>
      <c r="I83" s="231"/>
      <c r="J83" s="224"/>
      <c r="K83" s="225">
        <f t="shared" si="3"/>
        <v>0</v>
      </c>
      <c r="L83" s="225"/>
      <c r="M83" s="229"/>
      <c r="N83" s="231"/>
      <c r="O83" s="225">
        <f t="shared" si="4"/>
        <v>0</v>
      </c>
      <c r="P83" s="225"/>
      <c r="Q83" s="229"/>
      <c r="R83" s="73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</row>
    <row r="84" s="7" customFormat="1" ht="15" customHeight="1" spans="1:18">
      <c r="A84" s="212"/>
      <c r="B84" s="213" t="s">
        <v>97</v>
      </c>
      <c r="C84" s="212" t="s">
        <v>21</v>
      </c>
      <c r="D84" s="213"/>
      <c r="E84" s="213" t="s">
        <v>63</v>
      </c>
      <c r="F84" s="213" t="s">
        <v>23</v>
      </c>
      <c r="G84" s="213" t="s">
        <v>26</v>
      </c>
      <c r="H84" s="105"/>
      <c r="I84" s="226"/>
      <c r="J84" s="227"/>
      <c r="K84" s="228">
        <f t="shared" si="3"/>
        <v>0</v>
      </c>
      <c r="L84" s="228"/>
      <c r="M84" s="228"/>
      <c r="N84" s="226"/>
      <c r="O84" s="228">
        <f t="shared" si="4"/>
        <v>0</v>
      </c>
      <c r="P84" s="228"/>
      <c r="Q84" s="228"/>
      <c r="R84" s="73"/>
    </row>
    <row r="85" ht="15" customHeight="1" spans="1:18">
      <c r="A85" s="211">
        <v>41</v>
      </c>
      <c r="B85" s="210" t="s">
        <v>98</v>
      </c>
      <c r="C85" s="211" t="s">
        <v>21</v>
      </c>
      <c r="D85" s="210"/>
      <c r="E85" s="210" t="s">
        <v>22</v>
      </c>
      <c r="F85" s="210" t="s">
        <v>23</v>
      </c>
      <c r="G85" s="210" t="s">
        <v>24</v>
      </c>
      <c r="H85" s="2"/>
      <c r="I85" s="223"/>
      <c r="J85" s="224"/>
      <c r="K85" s="225">
        <f t="shared" si="3"/>
        <v>0</v>
      </c>
      <c r="L85" s="225"/>
      <c r="M85" s="229"/>
      <c r="N85" s="223"/>
      <c r="O85" s="225">
        <f t="shared" si="4"/>
        <v>0</v>
      </c>
      <c r="P85" s="225"/>
      <c r="Q85" s="229"/>
      <c r="R85" s="73"/>
    </row>
    <row r="86" s="7" customFormat="1" ht="15" customHeight="1" spans="1:18">
      <c r="A86" s="212"/>
      <c r="B86" s="213" t="s">
        <v>98</v>
      </c>
      <c r="C86" s="212" t="s">
        <v>21</v>
      </c>
      <c r="D86" s="213"/>
      <c r="E86" s="213" t="s">
        <v>22</v>
      </c>
      <c r="F86" s="213" t="s">
        <v>23</v>
      </c>
      <c r="G86" s="213" t="s">
        <v>26</v>
      </c>
      <c r="H86" s="105"/>
      <c r="I86" s="226"/>
      <c r="J86" s="227"/>
      <c r="K86" s="228">
        <f t="shared" si="3"/>
        <v>0</v>
      </c>
      <c r="L86" s="228"/>
      <c r="M86" s="228"/>
      <c r="N86" s="226">
        <v>1</v>
      </c>
      <c r="O86" s="228">
        <f t="shared" si="4"/>
        <v>0</v>
      </c>
      <c r="P86" s="228"/>
      <c r="Q86" s="228"/>
      <c r="R86" s="73"/>
    </row>
    <row r="87" s="6" customFormat="1" ht="15" customHeight="1" spans="1:38">
      <c r="A87" s="211">
        <v>42</v>
      </c>
      <c r="B87" s="210" t="s">
        <v>99</v>
      </c>
      <c r="C87" s="211" t="s">
        <v>21</v>
      </c>
      <c r="D87" s="210"/>
      <c r="E87" s="210" t="s">
        <v>63</v>
      </c>
      <c r="F87" s="210" t="s">
        <v>29</v>
      </c>
      <c r="G87" s="210" t="s">
        <v>24</v>
      </c>
      <c r="H87" s="2">
        <v>2</v>
      </c>
      <c r="I87" s="223"/>
      <c r="J87" s="224"/>
      <c r="K87" s="225">
        <f t="shared" si="3"/>
        <v>0</v>
      </c>
      <c r="L87" s="225"/>
      <c r="M87" s="229"/>
      <c r="N87" s="223">
        <v>16</v>
      </c>
      <c r="O87" s="225">
        <f t="shared" si="4"/>
        <v>0</v>
      </c>
      <c r="P87" s="225"/>
      <c r="Q87" s="229"/>
      <c r="R87" s="73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="7" customFormat="1" ht="15" customHeight="1" spans="1:18">
      <c r="A88" s="212">
        <v>43</v>
      </c>
      <c r="B88" s="213" t="s">
        <v>100</v>
      </c>
      <c r="C88" s="212" t="s">
        <v>21</v>
      </c>
      <c r="D88" s="213"/>
      <c r="E88" s="213" t="s">
        <v>101</v>
      </c>
      <c r="F88" s="213" t="s">
        <v>29</v>
      </c>
      <c r="G88" s="213" t="s">
        <v>37</v>
      </c>
      <c r="H88" s="105"/>
      <c r="I88" s="226"/>
      <c r="J88" s="227"/>
      <c r="K88" s="228">
        <f t="shared" si="3"/>
        <v>0</v>
      </c>
      <c r="L88" s="228"/>
      <c r="M88" s="228"/>
      <c r="N88" s="226"/>
      <c r="O88" s="228">
        <f t="shared" si="4"/>
        <v>0</v>
      </c>
      <c r="P88" s="228"/>
      <c r="Q88" s="228"/>
      <c r="R88" s="73"/>
    </row>
    <row r="89" s="9" customFormat="1" ht="15" customHeight="1" spans="1:18">
      <c r="A89" s="214">
        <v>44</v>
      </c>
      <c r="B89" s="215" t="s">
        <v>102</v>
      </c>
      <c r="C89" s="214" t="s">
        <v>21</v>
      </c>
      <c r="D89" s="215"/>
      <c r="E89" s="215" t="s">
        <v>103</v>
      </c>
      <c r="F89" s="215" t="s">
        <v>29</v>
      </c>
      <c r="G89" s="215" t="s">
        <v>24</v>
      </c>
      <c r="H89" s="2"/>
      <c r="I89" s="223"/>
      <c r="J89" s="224"/>
      <c r="K89" s="225">
        <f t="shared" si="3"/>
        <v>0</v>
      </c>
      <c r="L89" s="225"/>
      <c r="M89" s="229"/>
      <c r="N89" s="223"/>
      <c r="O89" s="225">
        <f t="shared" si="4"/>
        <v>0</v>
      </c>
      <c r="P89" s="225"/>
      <c r="Q89" s="229"/>
      <c r="R89" s="73"/>
    </row>
    <row r="90" s="7" customFormat="1" ht="15" customHeight="1" spans="1:18">
      <c r="A90" s="212"/>
      <c r="B90" s="213" t="s">
        <v>102</v>
      </c>
      <c r="C90" s="212" t="s">
        <v>21</v>
      </c>
      <c r="D90" s="213"/>
      <c r="E90" s="213" t="s">
        <v>103</v>
      </c>
      <c r="F90" s="213" t="s">
        <v>23</v>
      </c>
      <c r="G90" s="213" t="s">
        <v>32</v>
      </c>
      <c r="H90" s="105"/>
      <c r="I90" s="230"/>
      <c r="J90" s="227"/>
      <c r="K90" s="228">
        <f t="shared" si="3"/>
        <v>0</v>
      </c>
      <c r="L90" s="228"/>
      <c r="M90" s="228"/>
      <c r="N90" s="230"/>
      <c r="O90" s="228">
        <f t="shared" si="4"/>
        <v>0</v>
      </c>
      <c r="P90" s="228"/>
      <c r="Q90" s="228"/>
      <c r="R90" s="73"/>
    </row>
    <row r="91" s="9" customFormat="1" ht="15" customHeight="1" spans="1:18">
      <c r="A91" s="214">
        <v>45</v>
      </c>
      <c r="B91" s="215" t="s">
        <v>104</v>
      </c>
      <c r="C91" s="214" t="s">
        <v>21</v>
      </c>
      <c r="D91" s="215"/>
      <c r="E91" s="215" t="s">
        <v>39</v>
      </c>
      <c r="F91" s="215" t="s">
        <v>23</v>
      </c>
      <c r="G91" s="215" t="s">
        <v>24</v>
      </c>
      <c r="H91" s="2">
        <v>2</v>
      </c>
      <c r="I91" s="223"/>
      <c r="J91" s="224"/>
      <c r="K91" s="225">
        <f t="shared" si="3"/>
        <v>0</v>
      </c>
      <c r="L91" s="225"/>
      <c r="M91" s="229"/>
      <c r="N91" s="223"/>
      <c r="O91" s="225">
        <f t="shared" si="4"/>
        <v>0</v>
      </c>
      <c r="P91" s="225"/>
      <c r="Q91" s="229"/>
      <c r="R91" s="73"/>
    </row>
    <row r="92" s="7" customFormat="1" ht="15" customHeight="1" spans="1:18">
      <c r="A92" s="212"/>
      <c r="B92" s="213" t="s">
        <v>104</v>
      </c>
      <c r="C92" s="212" t="s">
        <v>21</v>
      </c>
      <c r="D92" s="213"/>
      <c r="E92" s="213" t="s">
        <v>22</v>
      </c>
      <c r="F92" s="213" t="s">
        <v>23</v>
      </c>
      <c r="G92" s="213" t="s">
        <v>26</v>
      </c>
      <c r="H92" s="105"/>
      <c r="I92" s="226"/>
      <c r="J92" s="227"/>
      <c r="K92" s="228">
        <f t="shared" si="3"/>
        <v>0</v>
      </c>
      <c r="L92" s="228"/>
      <c r="M92" s="228"/>
      <c r="N92" s="226"/>
      <c r="O92" s="228">
        <f t="shared" si="4"/>
        <v>0</v>
      </c>
      <c r="P92" s="228"/>
      <c r="Q92" s="228"/>
      <c r="R92" s="73"/>
    </row>
    <row r="93" ht="15" customHeight="1" spans="1:18">
      <c r="A93" s="214">
        <v>46</v>
      </c>
      <c r="B93" s="215" t="s">
        <v>105</v>
      </c>
      <c r="C93" s="214" t="s">
        <v>21</v>
      </c>
      <c r="D93" s="214"/>
      <c r="E93" s="215" t="s">
        <v>78</v>
      </c>
      <c r="F93" s="215" t="s">
        <v>29</v>
      </c>
      <c r="G93" s="215" t="s">
        <v>24</v>
      </c>
      <c r="H93" s="2"/>
      <c r="I93" s="223"/>
      <c r="J93" s="224"/>
      <c r="K93" s="225">
        <f t="shared" si="3"/>
        <v>0</v>
      </c>
      <c r="L93" s="225"/>
      <c r="M93" s="229"/>
      <c r="N93" s="223"/>
      <c r="O93" s="225">
        <f t="shared" si="4"/>
        <v>0</v>
      </c>
      <c r="P93" s="225"/>
      <c r="Q93" s="229"/>
      <c r="R93" s="73"/>
    </row>
    <row r="94" s="7" customFormat="1" ht="15" customHeight="1" spans="1:18">
      <c r="A94" s="212"/>
      <c r="B94" s="213" t="s">
        <v>105</v>
      </c>
      <c r="C94" s="212" t="s">
        <v>21</v>
      </c>
      <c r="D94" s="213"/>
      <c r="E94" s="213" t="s">
        <v>78</v>
      </c>
      <c r="F94" s="213" t="s">
        <v>23</v>
      </c>
      <c r="G94" s="213" t="s">
        <v>32</v>
      </c>
      <c r="H94" s="105"/>
      <c r="I94" s="230"/>
      <c r="J94" s="227"/>
      <c r="K94" s="228">
        <f t="shared" si="3"/>
        <v>0</v>
      </c>
      <c r="L94" s="228"/>
      <c r="M94" s="228"/>
      <c r="N94" s="230"/>
      <c r="O94" s="228">
        <f t="shared" si="4"/>
        <v>0</v>
      </c>
      <c r="P94" s="228"/>
      <c r="Q94" s="228"/>
      <c r="R94" s="73"/>
    </row>
    <row r="95" s="7" customFormat="1" ht="15" customHeight="1" spans="1:18">
      <c r="A95" s="212"/>
      <c r="B95" s="213" t="s">
        <v>105</v>
      </c>
      <c r="C95" s="212" t="s">
        <v>21</v>
      </c>
      <c r="D95" s="213"/>
      <c r="E95" s="213" t="s">
        <v>78</v>
      </c>
      <c r="F95" s="213" t="s">
        <v>31</v>
      </c>
      <c r="G95" s="213" t="s">
        <v>44</v>
      </c>
      <c r="H95" s="105"/>
      <c r="I95" s="230"/>
      <c r="J95" s="227"/>
      <c r="K95" s="228">
        <f t="shared" si="3"/>
        <v>0</v>
      </c>
      <c r="L95" s="228"/>
      <c r="M95" s="228"/>
      <c r="N95" s="230"/>
      <c r="O95" s="228">
        <f t="shared" si="4"/>
        <v>0</v>
      </c>
      <c r="P95" s="228"/>
      <c r="Q95" s="228"/>
      <c r="R95" s="73"/>
    </row>
    <row r="96" ht="15" customHeight="1" spans="1:18">
      <c r="A96" s="214">
        <v>47</v>
      </c>
      <c r="B96" s="215" t="s">
        <v>106</v>
      </c>
      <c r="C96" s="214" t="s">
        <v>21</v>
      </c>
      <c r="D96" s="215"/>
      <c r="E96" s="215" t="s">
        <v>63</v>
      </c>
      <c r="F96" s="215" t="s">
        <v>23</v>
      </c>
      <c r="G96" s="215" t="s">
        <v>24</v>
      </c>
      <c r="H96" s="2">
        <v>1</v>
      </c>
      <c r="I96" s="231"/>
      <c r="J96" s="224"/>
      <c r="K96" s="225">
        <f t="shared" si="3"/>
        <v>0</v>
      </c>
      <c r="L96" s="225"/>
      <c r="M96" s="229"/>
      <c r="N96" s="231"/>
      <c r="O96" s="225">
        <f t="shared" si="4"/>
        <v>0</v>
      </c>
      <c r="P96" s="225"/>
      <c r="Q96" s="229"/>
      <c r="R96" s="73"/>
    </row>
    <row r="97" s="7" customFormat="1" ht="15" customHeight="1" spans="1:18">
      <c r="A97" s="212"/>
      <c r="B97" s="213" t="s">
        <v>106</v>
      </c>
      <c r="C97" s="212" t="s">
        <v>21</v>
      </c>
      <c r="D97" s="213"/>
      <c r="E97" s="213" t="s">
        <v>78</v>
      </c>
      <c r="F97" s="213" t="s">
        <v>29</v>
      </c>
      <c r="G97" s="213" t="s">
        <v>32</v>
      </c>
      <c r="H97" s="105"/>
      <c r="I97" s="230"/>
      <c r="J97" s="227"/>
      <c r="K97" s="228">
        <f t="shared" si="3"/>
        <v>0</v>
      </c>
      <c r="L97" s="228"/>
      <c r="M97" s="228"/>
      <c r="N97" s="230">
        <v>1</v>
      </c>
      <c r="O97" s="228">
        <f t="shared" si="4"/>
        <v>0</v>
      </c>
      <c r="P97" s="228"/>
      <c r="Q97" s="228"/>
      <c r="R97" s="73"/>
    </row>
    <row r="98" s="7" customFormat="1" ht="15" customHeight="1" spans="1:18">
      <c r="A98" s="212"/>
      <c r="B98" s="213" t="s">
        <v>106</v>
      </c>
      <c r="C98" s="212" t="s">
        <v>21</v>
      </c>
      <c r="D98" s="213"/>
      <c r="E98" s="213" t="s">
        <v>78</v>
      </c>
      <c r="F98" s="213" t="s">
        <v>23</v>
      </c>
      <c r="G98" s="213" t="s">
        <v>44</v>
      </c>
      <c r="H98" s="105"/>
      <c r="I98" s="230"/>
      <c r="J98" s="227"/>
      <c r="K98" s="228">
        <f t="shared" si="3"/>
        <v>0</v>
      </c>
      <c r="L98" s="228"/>
      <c r="M98" s="228"/>
      <c r="N98" s="230"/>
      <c r="O98" s="228">
        <f t="shared" si="4"/>
        <v>0</v>
      </c>
      <c r="P98" s="228"/>
      <c r="Q98" s="228"/>
      <c r="R98" s="73"/>
    </row>
    <row r="99" s="9" customFormat="1" ht="15" customHeight="1" spans="1:18">
      <c r="A99" s="33">
        <v>48</v>
      </c>
      <c r="B99" s="34" t="s">
        <v>107</v>
      </c>
      <c r="C99" s="33" t="s">
        <v>21</v>
      </c>
      <c r="D99" s="34"/>
      <c r="E99" s="34" t="s">
        <v>39</v>
      </c>
      <c r="F99" s="34" t="s">
        <v>31</v>
      </c>
      <c r="G99" s="34" t="s">
        <v>24</v>
      </c>
      <c r="H99" s="2"/>
      <c r="I99" s="223"/>
      <c r="J99" s="224"/>
      <c r="K99" s="225">
        <f t="shared" si="3"/>
        <v>0</v>
      </c>
      <c r="L99" s="225"/>
      <c r="M99" s="229"/>
      <c r="N99" s="223"/>
      <c r="O99" s="225">
        <f t="shared" si="4"/>
        <v>0</v>
      </c>
      <c r="P99" s="225"/>
      <c r="Q99" s="229"/>
      <c r="R99" s="73"/>
    </row>
    <row r="100" s="9" customFormat="1" ht="15.75" customHeight="1" spans="1:18">
      <c r="A100" s="33">
        <v>49</v>
      </c>
      <c r="B100" s="34" t="s">
        <v>108</v>
      </c>
      <c r="C100" s="33" t="s">
        <v>21</v>
      </c>
      <c r="D100" s="34"/>
      <c r="E100" s="34" t="s">
        <v>39</v>
      </c>
      <c r="F100" s="34" t="s">
        <v>31</v>
      </c>
      <c r="G100" s="34" t="s">
        <v>24</v>
      </c>
      <c r="H100" s="2"/>
      <c r="I100" s="223"/>
      <c r="J100" s="224"/>
      <c r="K100" s="225">
        <f t="shared" si="3"/>
        <v>0</v>
      </c>
      <c r="L100" s="225"/>
      <c r="M100" s="229"/>
      <c r="N100" s="223"/>
      <c r="O100" s="225">
        <f t="shared" si="4"/>
        <v>0</v>
      </c>
      <c r="P100" s="225"/>
      <c r="Q100" s="229"/>
      <c r="R100" s="73"/>
    </row>
    <row r="101" ht="15" customHeight="1" spans="1:18">
      <c r="A101" s="33">
        <v>50</v>
      </c>
      <c r="B101" s="34" t="s">
        <v>109</v>
      </c>
      <c r="C101" s="33" t="s">
        <v>21</v>
      </c>
      <c r="D101" s="34"/>
      <c r="E101" s="34" t="s">
        <v>52</v>
      </c>
      <c r="F101" s="34" t="s">
        <v>31</v>
      </c>
      <c r="G101" s="34" t="s">
        <v>110</v>
      </c>
      <c r="H101" s="2"/>
      <c r="I101" s="223"/>
      <c r="J101" s="224"/>
      <c r="K101" s="225">
        <f t="shared" si="3"/>
        <v>0</v>
      </c>
      <c r="L101" s="225"/>
      <c r="M101" s="229"/>
      <c r="N101" s="223"/>
      <c r="O101" s="225">
        <f t="shared" si="4"/>
        <v>0</v>
      </c>
      <c r="P101" s="225"/>
      <c r="Q101" s="229"/>
      <c r="R101" s="73"/>
    </row>
    <row r="102" s="7" customFormat="1" ht="15" customHeight="1" spans="1:18">
      <c r="A102" s="212"/>
      <c r="B102" s="213" t="s">
        <v>109</v>
      </c>
      <c r="C102" s="212" t="s">
        <v>21</v>
      </c>
      <c r="D102" s="213"/>
      <c r="E102" s="213" t="s">
        <v>52</v>
      </c>
      <c r="F102" s="213" t="s">
        <v>31</v>
      </c>
      <c r="G102" s="213" t="s">
        <v>26</v>
      </c>
      <c r="H102" s="105"/>
      <c r="I102" s="226"/>
      <c r="J102" s="227"/>
      <c r="K102" s="228">
        <f t="shared" si="3"/>
        <v>0</v>
      </c>
      <c r="L102" s="228"/>
      <c r="M102" s="228"/>
      <c r="N102" s="226"/>
      <c r="O102" s="228">
        <f t="shared" si="4"/>
        <v>0</v>
      </c>
      <c r="P102" s="228"/>
      <c r="Q102" s="228"/>
      <c r="R102" s="73"/>
    </row>
    <row r="103" ht="15" customHeight="1" spans="1:18">
      <c r="A103" s="214">
        <v>51</v>
      </c>
      <c r="B103" s="215" t="s">
        <v>111</v>
      </c>
      <c r="C103" s="214" t="s">
        <v>21</v>
      </c>
      <c r="D103" s="215"/>
      <c r="E103" s="215" t="s">
        <v>39</v>
      </c>
      <c r="F103" s="215" t="s">
        <v>25</v>
      </c>
      <c r="G103" s="215" t="s">
        <v>24</v>
      </c>
      <c r="H103" s="2"/>
      <c r="I103" s="223"/>
      <c r="J103" s="224"/>
      <c r="K103" s="225">
        <f t="shared" si="3"/>
        <v>0</v>
      </c>
      <c r="L103" s="225"/>
      <c r="M103" s="229"/>
      <c r="N103" s="223"/>
      <c r="O103" s="225">
        <f t="shared" si="4"/>
        <v>0</v>
      </c>
      <c r="P103" s="225"/>
      <c r="Q103" s="229"/>
      <c r="R103" s="73"/>
    </row>
    <row r="104" s="7" customFormat="1" ht="15" customHeight="1" spans="1:18">
      <c r="A104" s="212"/>
      <c r="B104" s="213" t="s">
        <v>111</v>
      </c>
      <c r="C104" s="212" t="s">
        <v>21</v>
      </c>
      <c r="D104" s="213"/>
      <c r="E104" s="213" t="s">
        <v>39</v>
      </c>
      <c r="F104" s="213" t="s">
        <v>31</v>
      </c>
      <c r="G104" s="213" t="s">
        <v>26</v>
      </c>
      <c r="H104" s="105"/>
      <c r="I104" s="226"/>
      <c r="J104" s="227"/>
      <c r="K104" s="228">
        <f t="shared" si="3"/>
        <v>0</v>
      </c>
      <c r="L104" s="228"/>
      <c r="M104" s="228"/>
      <c r="N104" s="226"/>
      <c r="O104" s="228">
        <f t="shared" si="4"/>
        <v>0</v>
      </c>
      <c r="P104" s="228"/>
      <c r="Q104" s="228"/>
      <c r="R104" s="73"/>
    </row>
    <row r="105" ht="15" customHeight="1" spans="1:18">
      <c r="A105" s="214">
        <v>52</v>
      </c>
      <c r="B105" s="215" t="s">
        <v>112</v>
      </c>
      <c r="C105" s="214" t="s">
        <v>21</v>
      </c>
      <c r="D105" s="215"/>
      <c r="E105" s="215" t="s">
        <v>39</v>
      </c>
      <c r="F105" s="215"/>
      <c r="G105" s="215" t="s">
        <v>24</v>
      </c>
      <c r="H105" s="2"/>
      <c r="I105" s="223"/>
      <c r="J105" s="224"/>
      <c r="K105" s="225">
        <f t="shared" si="3"/>
        <v>0</v>
      </c>
      <c r="L105" s="225"/>
      <c r="M105" s="229"/>
      <c r="N105" s="223"/>
      <c r="O105" s="225">
        <f t="shared" si="4"/>
        <v>0</v>
      </c>
      <c r="P105" s="225"/>
      <c r="Q105" s="229"/>
      <c r="R105" s="73"/>
    </row>
    <row r="106" s="9" customFormat="1" ht="15" customHeight="1" spans="1:18">
      <c r="A106" s="214">
        <v>53</v>
      </c>
      <c r="B106" s="215" t="s">
        <v>113</v>
      </c>
      <c r="C106" s="214" t="s">
        <v>21</v>
      </c>
      <c r="D106" s="215"/>
      <c r="E106" s="215" t="s">
        <v>39</v>
      </c>
      <c r="F106" s="215" t="s">
        <v>23</v>
      </c>
      <c r="G106" s="215" t="s">
        <v>24</v>
      </c>
      <c r="H106" s="2">
        <v>1</v>
      </c>
      <c r="I106" s="223"/>
      <c r="J106" s="224"/>
      <c r="K106" s="225">
        <f t="shared" si="3"/>
        <v>0</v>
      </c>
      <c r="L106" s="225"/>
      <c r="M106" s="229"/>
      <c r="N106" s="223"/>
      <c r="O106" s="225">
        <f t="shared" si="4"/>
        <v>0</v>
      </c>
      <c r="P106" s="225"/>
      <c r="Q106" s="229"/>
      <c r="R106" s="73"/>
    </row>
    <row r="107" s="9" customFormat="1" ht="15" customHeight="1" spans="1:18">
      <c r="A107" s="214">
        <v>54</v>
      </c>
      <c r="B107" s="215" t="s">
        <v>114</v>
      </c>
      <c r="C107" s="214" t="s">
        <v>21</v>
      </c>
      <c r="D107" s="215"/>
      <c r="E107" s="215" t="s">
        <v>39</v>
      </c>
      <c r="F107" s="215" t="s">
        <v>29</v>
      </c>
      <c r="G107" s="215" t="s">
        <v>24</v>
      </c>
      <c r="H107" s="2"/>
      <c r="I107" s="223"/>
      <c r="J107" s="224"/>
      <c r="K107" s="225">
        <f t="shared" si="3"/>
        <v>0</v>
      </c>
      <c r="L107" s="225"/>
      <c r="M107" s="229"/>
      <c r="N107" s="223">
        <v>1</v>
      </c>
      <c r="O107" s="225">
        <f t="shared" si="4"/>
        <v>0</v>
      </c>
      <c r="P107" s="225"/>
      <c r="Q107" s="229"/>
      <c r="R107" s="73"/>
    </row>
    <row r="108" s="7" customFormat="1" ht="15" customHeight="1" spans="1:18">
      <c r="A108" s="212"/>
      <c r="B108" s="213" t="s">
        <v>114</v>
      </c>
      <c r="C108" s="212" t="s">
        <v>21</v>
      </c>
      <c r="D108" s="213"/>
      <c r="E108" s="213" t="s">
        <v>115</v>
      </c>
      <c r="F108" s="213" t="s">
        <v>29</v>
      </c>
      <c r="G108" s="213" t="s">
        <v>37</v>
      </c>
      <c r="H108" s="105"/>
      <c r="I108" s="226"/>
      <c r="J108" s="227"/>
      <c r="K108" s="228">
        <f t="shared" si="3"/>
        <v>0</v>
      </c>
      <c r="L108" s="228"/>
      <c r="M108" s="228"/>
      <c r="N108" s="226">
        <v>1</v>
      </c>
      <c r="O108" s="228">
        <f t="shared" si="4"/>
        <v>0</v>
      </c>
      <c r="Q108" s="228"/>
      <c r="R108" s="73"/>
    </row>
    <row r="109" s="7" customFormat="1" ht="15" customHeight="1" spans="1:18">
      <c r="A109" s="212"/>
      <c r="B109" s="213" t="s">
        <v>114</v>
      </c>
      <c r="C109" s="212" t="s">
        <v>21</v>
      </c>
      <c r="D109" s="213"/>
      <c r="E109" s="213" t="s">
        <v>63</v>
      </c>
      <c r="F109" s="213" t="s">
        <v>29</v>
      </c>
      <c r="G109" s="213" t="s">
        <v>32</v>
      </c>
      <c r="H109" s="105"/>
      <c r="I109" s="226"/>
      <c r="J109" s="227"/>
      <c r="K109" s="228">
        <f t="shared" si="3"/>
        <v>0</v>
      </c>
      <c r="L109" s="228"/>
      <c r="M109" s="228"/>
      <c r="N109" s="226"/>
      <c r="O109" s="228">
        <f t="shared" si="4"/>
        <v>0</v>
      </c>
      <c r="P109" s="228"/>
      <c r="Q109" s="228"/>
      <c r="R109" s="73"/>
    </row>
    <row r="110" ht="15" customHeight="1" spans="1:18">
      <c r="A110" s="214">
        <v>55</v>
      </c>
      <c r="B110" s="215" t="s">
        <v>116</v>
      </c>
      <c r="C110" s="214" t="s">
        <v>21</v>
      </c>
      <c r="D110" s="215"/>
      <c r="E110" s="215" t="s">
        <v>39</v>
      </c>
      <c r="F110" s="215" t="s">
        <v>29</v>
      </c>
      <c r="G110" s="215" t="s">
        <v>24</v>
      </c>
      <c r="H110" s="2"/>
      <c r="I110" s="223"/>
      <c r="J110" s="224"/>
      <c r="K110" s="225">
        <f t="shared" si="3"/>
        <v>0</v>
      </c>
      <c r="L110" s="225"/>
      <c r="M110" s="229"/>
      <c r="N110" s="223"/>
      <c r="O110" s="225">
        <f t="shared" si="4"/>
        <v>0</v>
      </c>
      <c r="P110" s="225"/>
      <c r="Q110" s="229"/>
      <c r="R110" s="73"/>
    </row>
    <row r="111" s="7" customFormat="1" ht="13.15" customHeight="1" spans="1:18">
      <c r="A111" s="212"/>
      <c r="B111" s="213" t="s">
        <v>116</v>
      </c>
      <c r="C111" s="212" t="s">
        <v>21</v>
      </c>
      <c r="D111" s="213"/>
      <c r="E111" s="213" t="s">
        <v>117</v>
      </c>
      <c r="F111" s="213" t="s">
        <v>29</v>
      </c>
      <c r="G111" s="213" t="s">
        <v>37</v>
      </c>
      <c r="H111" s="105"/>
      <c r="I111" s="226"/>
      <c r="J111" s="227"/>
      <c r="K111" s="228">
        <f t="shared" si="3"/>
        <v>0</v>
      </c>
      <c r="L111" s="228"/>
      <c r="M111" s="228"/>
      <c r="N111" s="226">
        <v>4</v>
      </c>
      <c r="O111" s="228">
        <f t="shared" si="4"/>
        <v>0</v>
      </c>
      <c r="P111" s="228"/>
      <c r="Q111" s="228"/>
      <c r="R111" s="73"/>
    </row>
    <row r="112" s="7" customFormat="1" ht="15" customHeight="1" spans="1:18">
      <c r="A112" s="212"/>
      <c r="B112" s="213" t="s">
        <v>118</v>
      </c>
      <c r="C112" s="212" t="s">
        <v>21</v>
      </c>
      <c r="D112" s="213"/>
      <c r="E112" s="213" t="s">
        <v>117</v>
      </c>
      <c r="F112" s="213" t="s">
        <v>31</v>
      </c>
      <c r="G112" s="213" t="s">
        <v>32</v>
      </c>
      <c r="H112" s="105"/>
      <c r="I112" s="230"/>
      <c r="J112" s="227"/>
      <c r="K112" s="228">
        <f t="shared" si="3"/>
        <v>0</v>
      </c>
      <c r="L112" s="228"/>
      <c r="M112" s="228"/>
      <c r="N112" s="230">
        <v>3</v>
      </c>
      <c r="O112" s="228">
        <f t="shared" si="4"/>
        <v>0</v>
      </c>
      <c r="P112" s="95"/>
      <c r="Q112" s="228"/>
      <c r="R112" s="73"/>
    </row>
    <row r="113" s="6" customFormat="1" ht="15" customHeight="1" spans="1:38">
      <c r="A113" s="211">
        <v>56</v>
      </c>
      <c r="B113" s="210" t="s">
        <v>119</v>
      </c>
      <c r="C113" s="211" t="s">
        <v>21</v>
      </c>
      <c r="D113" s="210"/>
      <c r="E113" s="210" t="s">
        <v>39</v>
      </c>
      <c r="F113" s="210" t="s">
        <v>25</v>
      </c>
      <c r="G113" s="210" t="s">
        <v>24</v>
      </c>
      <c r="H113" s="2"/>
      <c r="I113" s="231"/>
      <c r="J113" s="224"/>
      <c r="K113" s="225">
        <f t="shared" si="3"/>
        <v>0</v>
      </c>
      <c r="L113" s="225"/>
      <c r="M113" s="229"/>
      <c r="N113" s="231"/>
      <c r="O113" s="225">
        <f t="shared" si="4"/>
        <v>0</v>
      </c>
      <c r="P113" s="225"/>
      <c r="Q113" s="229"/>
      <c r="R113" s="73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</row>
    <row r="114" s="7" customFormat="1" ht="15" customHeight="1" spans="1:18">
      <c r="A114" s="212"/>
      <c r="B114" s="213" t="s">
        <v>119</v>
      </c>
      <c r="C114" s="212" t="s">
        <v>21</v>
      </c>
      <c r="D114" s="213"/>
      <c r="E114" s="213" t="s">
        <v>39</v>
      </c>
      <c r="F114" s="213" t="s">
        <v>29</v>
      </c>
      <c r="G114" s="213" t="s">
        <v>37</v>
      </c>
      <c r="H114" s="105"/>
      <c r="I114" s="230"/>
      <c r="J114" s="227"/>
      <c r="K114" s="228">
        <f t="shared" si="3"/>
        <v>0</v>
      </c>
      <c r="L114" s="228"/>
      <c r="M114" s="228"/>
      <c r="N114" s="230">
        <v>2</v>
      </c>
      <c r="O114" s="228">
        <f t="shared" si="4"/>
        <v>0</v>
      </c>
      <c r="P114" s="228"/>
      <c r="Q114" s="228"/>
      <c r="R114" s="73"/>
    </row>
    <row r="115" s="7" customFormat="1" ht="15" customHeight="1" spans="1:18">
      <c r="A115" s="212"/>
      <c r="B115" s="213" t="s">
        <v>119</v>
      </c>
      <c r="C115" s="212" t="s">
        <v>21</v>
      </c>
      <c r="D115" s="213"/>
      <c r="E115" s="213" t="s">
        <v>39</v>
      </c>
      <c r="F115" s="213" t="s">
        <v>29</v>
      </c>
      <c r="G115" s="213" t="s">
        <v>26</v>
      </c>
      <c r="H115" s="105"/>
      <c r="I115" s="230"/>
      <c r="J115" s="227"/>
      <c r="K115" s="228">
        <f t="shared" si="3"/>
        <v>0</v>
      </c>
      <c r="L115" s="228"/>
      <c r="M115" s="228"/>
      <c r="N115" s="230"/>
      <c r="O115" s="228">
        <f t="shared" si="4"/>
        <v>0</v>
      </c>
      <c r="P115" s="228"/>
      <c r="Q115" s="228"/>
      <c r="R115" s="73"/>
    </row>
    <row r="116" ht="15" customHeight="1" spans="1:18">
      <c r="A116" s="211">
        <v>57</v>
      </c>
      <c r="B116" s="210" t="s">
        <v>120</v>
      </c>
      <c r="C116" s="211" t="s">
        <v>50</v>
      </c>
      <c r="D116" s="210" t="s">
        <v>121</v>
      </c>
      <c r="E116" s="210" t="s">
        <v>22</v>
      </c>
      <c r="F116" s="210" t="s">
        <v>23</v>
      </c>
      <c r="G116" s="210" t="s">
        <v>24</v>
      </c>
      <c r="H116" s="2">
        <v>1</v>
      </c>
      <c r="I116" s="231"/>
      <c r="J116" s="224"/>
      <c r="K116" s="225">
        <f t="shared" si="3"/>
        <v>0</v>
      </c>
      <c r="L116" s="225"/>
      <c r="M116" s="229"/>
      <c r="N116" s="231"/>
      <c r="O116" s="225">
        <f t="shared" si="4"/>
        <v>0</v>
      </c>
      <c r="P116" s="225"/>
      <c r="Q116" s="229"/>
      <c r="R116" s="73"/>
    </row>
    <row r="117" s="7" customFormat="1" ht="15" customHeight="1" spans="1:18">
      <c r="A117" s="212"/>
      <c r="B117" s="213" t="s">
        <v>120</v>
      </c>
      <c r="C117" s="212" t="s">
        <v>50</v>
      </c>
      <c r="D117" s="213" t="s">
        <v>121</v>
      </c>
      <c r="E117" s="213" t="s">
        <v>22</v>
      </c>
      <c r="F117" s="213" t="s">
        <v>23</v>
      </c>
      <c r="G117" s="213" t="s">
        <v>37</v>
      </c>
      <c r="H117" s="105"/>
      <c r="I117" s="230"/>
      <c r="J117" s="227"/>
      <c r="K117" s="228">
        <f t="shared" si="3"/>
        <v>0</v>
      </c>
      <c r="L117" s="228"/>
      <c r="M117" s="228"/>
      <c r="N117" s="230"/>
      <c r="O117" s="228">
        <f t="shared" si="4"/>
        <v>0</v>
      </c>
      <c r="P117" s="228"/>
      <c r="Q117" s="228"/>
      <c r="R117" s="73"/>
    </row>
    <row r="118" s="7" customFormat="1" ht="15" customHeight="1" spans="1:18">
      <c r="A118" s="212"/>
      <c r="B118" s="213" t="s">
        <v>120</v>
      </c>
      <c r="C118" s="212" t="s">
        <v>50</v>
      </c>
      <c r="D118" s="213" t="s">
        <v>122</v>
      </c>
      <c r="E118" s="213" t="s">
        <v>39</v>
      </c>
      <c r="F118" s="213" t="s">
        <v>29</v>
      </c>
      <c r="G118" s="213" t="s">
        <v>26</v>
      </c>
      <c r="H118" s="105"/>
      <c r="I118" s="230"/>
      <c r="J118" s="227"/>
      <c r="K118" s="228">
        <f t="shared" si="3"/>
        <v>0</v>
      </c>
      <c r="L118" s="228"/>
      <c r="M118" s="228"/>
      <c r="N118" s="230"/>
      <c r="O118" s="228">
        <f t="shared" si="4"/>
        <v>0</v>
      </c>
      <c r="P118" s="228"/>
      <c r="Q118" s="228"/>
      <c r="R118" s="73"/>
    </row>
    <row r="119" ht="30.75" customHeight="1" spans="1:18">
      <c r="A119" s="214">
        <v>58</v>
      </c>
      <c r="B119" s="215" t="s">
        <v>123</v>
      </c>
      <c r="C119" s="214" t="s">
        <v>21</v>
      </c>
      <c r="D119" s="215" t="s">
        <v>124</v>
      </c>
      <c r="E119" s="215" t="s">
        <v>39</v>
      </c>
      <c r="F119" s="215" t="s">
        <v>23</v>
      </c>
      <c r="G119" s="215" t="s">
        <v>24</v>
      </c>
      <c r="H119" s="2"/>
      <c r="I119" s="223"/>
      <c r="J119" s="224"/>
      <c r="K119" s="225">
        <f t="shared" si="3"/>
        <v>0</v>
      </c>
      <c r="L119" s="225"/>
      <c r="M119" s="229"/>
      <c r="N119" s="223"/>
      <c r="O119" s="225">
        <f t="shared" si="4"/>
        <v>0</v>
      </c>
      <c r="P119" s="225"/>
      <c r="Q119" s="229"/>
      <c r="R119" s="73"/>
    </row>
    <row r="120" s="7" customFormat="1" ht="15" customHeight="1" spans="1:18">
      <c r="A120" s="212"/>
      <c r="B120" s="213" t="s">
        <v>123</v>
      </c>
      <c r="C120" s="212" t="s">
        <v>21</v>
      </c>
      <c r="D120" s="213"/>
      <c r="E120" s="213" t="s">
        <v>39</v>
      </c>
      <c r="F120" s="213" t="s">
        <v>29</v>
      </c>
      <c r="G120" s="213" t="s">
        <v>37</v>
      </c>
      <c r="H120" s="105"/>
      <c r="I120" s="226"/>
      <c r="J120" s="227"/>
      <c r="K120" s="228">
        <f t="shared" si="3"/>
        <v>0</v>
      </c>
      <c r="L120" s="228"/>
      <c r="M120" s="228"/>
      <c r="N120" s="226"/>
      <c r="O120" s="228">
        <f t="shared" si="4"/>
        <v>0</v>
      </c>
      <c r="P120" s="228"/>
      <c r="Q120" s="228"/>
      <c r="R120" s="73"/>
    </row>
    <row r="121" s="7" customFormat="1" ht="15" customHeight="1" spans="1:18">
      <c r="A121" s="212"/>
      <c r="B121" s="213" t="s">
        <v>123</v>
      </c>
      <c r="C121" s="212" t="s">
        <v>21</v>
      </c>
      <c r="D121" s="213"/>
      <c r="E121" s="213" t="s">
        <v>39</v>
      </c>
      <c r="F121" s="213" t="s">
        <v>29</v>
      </c>
      <c r="G121" s="213" t="s">
        <v>26</v>
      </c>
      <c r="H121" s="105"/>
      <c r="I121" s="226"/>
      <c r="J121" s="227"/>
      <c r="K121" s="228">
        <f t="shared" si="3"/>
        <v>0</v>
      </c>
      <c r="L121" s="228"/>
      <c r="M121" s="228"/>
      <c r="N121" s="226"/>
      <c r="O121" s="228">
        <f t="shared" si="4"/>
        <v>0</v>
      </c>
      <c r="P121" s="228"/>
      <c r="Q121" s="228"/>
      <c r="R121" s="73"/>
    </row>
    <row r="122" ht="15" customHeight="1" spans="1:18">
      <c r="A122" s="214">
        <v>59</v>
      </c>
      <c r="B122" s="215" t="s">
        <v>125</v>
      </c>
      <c r="C122" s="214" t="s">
        <v>21</v>
      </c>
      <c r="D122" s="215"/>
      <c r="E122" s="215" t="s">
        <v>39</v>
      </c>
      <c r="F122" s="215"/>
      <c r="G122" s="215" t="s">
        <v>24</v>
      </c>
      <c r="H122" s="2"/>
      <c r="I122" s="223"/>
      <c r="J122" s="224"/>
      <c r="K122" s="225">
        <f t="shared" si="3"/>
        <v>0</v>
      </c>
      <c r="L122" s="225"/>
      <c r="M122" s="229"/>
      <c r="N122" s="223"/>
      <c r="O122" s="225">
        <f t="shared" si="4"/>
        <v>0</v>
      </c>
      <c r="P122" s="225"/>
      <c r="Q122" s="229"/>
      <c r="R122" s="73"/>
    </row>
    <row r="123" ht="15" customHeight="1" spans="1:18">
      <c r="A123" s="214">
        <v>60</v>
      </c>
      <c r="B123" s="215" t="s">
        <v>126</v>
      </c>
      <c r="C123" s="214" t="s">
        <v>21</v>
      </c>
      <c r="D123" s="215"/>
      <c r="E123" s="215" t="s">
        <v>39</v>
      </c>
      <c r="F123" s="215" t="s">
        <v>29</v>
      </c>
      <c r="G123" s="215" t="s">
        <v>24</v>
      </c>
      <c r="H123" s="2">
        <v>1</v>
      </c>
      <c r="I123" s="223"/>
      <c r="J123" s="224"/>
      <c r="K123" s="225">
        <f t="shared" si="3"/>
        <v>0</v>
      </c>
      <c r="L123" s="225"/>
      <c r="M123" s="229"/>
      <c r="N123" s="223"/>
      <c r="O123" s="225">
        <f t="shared" si="4"/>
        <v>0</v>
      </c>
      <c r="P123" s="225"/>
      <c r="Q123" s="229"/>
      <c r="R123" s="73"/>
    </row>
    <row r="124" s="7" customFormat="1" ht="15" customHeight="1" spans="1:18">
      <c r="A124" s="212"/>
      <c r="B124" s="213" t="s">
        <v>126</v>
      </c>
      <c r="C124" s="212" t="s">
        <v>21</v>
      </c>
      <c r="D124" s="213"/>
      <c r="E124" s="213" t="s">
        <v>39</v>
      </c>
      <c r="F124" s="213" t="s">
        <v>29</v>
      </c>
      <c r="G124" s="213" t="s">
        <v>26</v>
      </c>
      <c r="H124" s="105"/>
      <c r="I124" s="226"/>
      <c r="J124" s="227"/>
      <c r="K124" s="228">
        <f t="shared" si="3"/>
        <v>0</v>
      </c>
      <c r="L124" s="228"/>
      <c r="M124" s="228"/>
      <c r="N124" s="226"/>
      <c r="O124" s="228">
        <f t="shared" si="4"/>
        <v>0</v>
      </c>
      <c r="P124" s="228"/>
      <c r="Q124" s="228"/>
      <c r="R124" s="73"/>
    </row>
    <row r="125" s="9" customFormat="1" ht="15" customHeight="1" spans="1:18">
      <c r="A125" s="211">
        <v>61</v>
      </c>
      <c r="B125" s="210" t="s">
        <v>127</v>
      </c>
      <c r="C125" s="211" t="s">
        <v>21</v>
      </c>
      <c r="D125" s="210"/>
      <c r="E125" s="210" t="s">
        <v>39</v>
      </c>
      <c r="F125" s="210" t="s">
        <v>23</v>
      </c>
      <c r="G125" s="210" t="s">
        <v>24</v>
      </c>
      <c r="H125" s="2"/>
      <c r="I125" s="223"/>
      <c r="J125" s="224"/>
      <c r="K125" s="225">
        <f t="shared" si="3"/>
        <v>0</v>
      </c>
      <c r="L125" s="225"/>
      <c r="M125" s="229"/>
      <c r="N125" s="223"/>
      <c r="O125" s="225">
        <f t="shared" si="4"/>
        <v>0</v>
      </c>
      <c r="P125" s="225"/>
      <c r="Q125" s="229"/>
      <c r="R125" s="73"/>
    </row>
    <row r="126" s="7" customFormat="1" ht="15" customHeight="1" spans="1:18">
      <c r="A126" s="212">
        <v>62</v>
      </c>
      <c r="B126" s="213" t="s">
        <v>128</v>
      </c>
      <c r="C126" s="212" t="s">
        <v>21</v>
      </c>
      <c r="D126" s="213"/>
      <c r="E126" s="213"/>
      <c r="F126" s="213" t="s">
        <v>23</v>
      </c>
      <c r="G126" s="213" t="s">
        <v>37</v>
      </c>
      <c r="H126" s="105"/>
      <c r="I126" s="226"/>
      <c r="J126" s="227"/>
      <c r="K126" s="228">
        <f t="shared" si="3"/>
        <v>0</v>
      </c>
      <c r="L126" s="228"/>
      <c r="M126" s="228"/>
      <c r="N126" s="226"/>
      <c r="O126" s="228">
        <f t="shared" si="4"/>
        <v>0</v>
      </c>
      <c r="P126" s="228"/>
      <c r="Q126" s="228"/>
      <c r="R126" s="73"/>
    </row>
    <row r="127" s="7" customFormat="1" ht="15" customHeight="1" spans="1:18">
      <c r="A127" s="212"/>
      <c r="B127" s="213" t="s">
        <v>128</v>
      </c>
      <c r="C127" s="212" t="s">
        <v>21</v>
      </c>
      <c r="D127" s="213"/>
      <c r="E127" s="213" t="s">
        <v>63</v>
      </c>
      <c r="F127" s="213" t="s">
        <v>23</v>
      </c>
      <c r="G127" s="213" t="s">
        <v>32</v>
      </c>
      <c r="H127" s="105"/>
      <c r="I127" s="226"/>
      <c r="J127" s="227"/>
      <c r="K127" s="228">
        <f t="shared" si="3"/>
        <v>0</v>
      </c>
      <c r="L127" s="228"/>
      <c r="M127" s="228"/>
      <c r="N127" s="226"/>
      <c r="O127" s="228">
        <f t="shared" si="4"/>
        <v>0</v>
      </c>
      <c r="P127" s="228"/>
      <c r="Q127" s="228"/>
      <c r="R127" s="73"/>
    </row>
    <row r="128" s="9" customFormat="1" ht="15" customHeight="1" spans="1:18">
      <c r="A128" s="211">
        <v>63</v>
      </c>
      <c r="B128" s="210" t="s">
        <v>129</v>
      </c>
      <c r="C128" s="211" t="s">
        <v>54</v>
      </c>
      <c r="D128" s="210" t="s">
        <v>80</v>
      </c>
      <c r="E128" s="210" t="s">
        <v>22</v>
      </c>
      <c r="F128" s="210" t="s">
        <v>29</v>
      </c>
      <c r="G128" s="210" t="s">
        <v>24</v>
      </c>
      <c r="H128" s="2"/>
      <c r="I128" s="223"/>
      <c r="J128" s="224"/>
      <c r="K128" s="225">
        <f t="shared" si="3"/>
        <v>0</v>
      </c>
      <c r="L128" s="225"/>
      <c r="M128" s="229"/>
      <c r="N128" s="223"/>
      <c r="O128" s="225">
        <f t="shared" si="4"/>
        <v>0</v>
      </c>
      <c r="P128" s="225"/>
      <c r="Q128" s="229"/>
      <c r="R128" s="73"/>
    </row>
    <row r="129" ht="15" customHeight="1" spans="1:18">
      <c r="A129" s="214">
        <v>64</v>
      </c>
      <c r="B129" s="215" t="s">
        <v>130</v>
      </c>
      <c r="C129" s="214" t="s">
        <v>21</v>
      </c>
      <c r="D129" s="215"/>
      <c r="E129" s="215" t="s">
        <v>39</v>
      </c>
      <c r="F129" s="215" t="s">
        <v>29</v>
      </c>
      <c r="G129" s="215" t="s">
        <v>24</v>
      </c>
      <c r="H129" s="2">
        <v>1</v>
      </c>
      <c r="I129" s="223"/>
      <c r="J129" s="224"/>
      <c r="K129" s="225">
        <f t="shared" si="3"/>
        <v>0</v>
      </c>
      <c r="L129" s="225"/>
      <c r="M129" s="229"/>
      <c r="N129" s="223">
        <v>2</v>
      </c>
      <c r="O129" s="225">
        <f t="shared" si="4"/>
        <v>0</v>
      </c>
      <c r="P129" s="225"/>
      <c r="Q129" s="229"/>
      <c r="R129" s="73"/>
    </row>
    <row r="130" s="7" customFormat="1" ht="15" customHeight="1" spans="1:18">
      <c r="A130" s="212"/>
      <c r="B130" s="213" t="s">
        <v>130</v>
      </c>
      <c r="C130" s="212" t="s">
        <v>21</v>
      </c>
      <c r="D130" s="213"/>
      <c r="E130" s="213" t="s">
        <v>39</v>
      </c>
      <c r="F130" s="213" t="s">
        <v>29</v>
      </c>
      <c r="G130" s="213" t="s">
        <v>26</v>
      </c>
      <c r="H130" s="105"/>
      <c r="I130" s="226"/>
      <c r="J130" s="227"/>
      <c r="K130" s="228">
        <f t="shared" si="3"/>
        <v>0</v>
      </c>
      <c r="L130" s="228"/>
      <c r="M130" s="228"/>
      <c r="N130" s="226"/>
      <c r="O130" s="228">
        <f t="shared" si="4"/>
        <v>0</v>
      </c>
      <c r="P130" s="228"/>
      <c r="Q130" s="228"/>
      <c r="R130" s="73"/>
    </row>
    <row r="131" s="9" customFormat="1" ht="15" customHeight="1" spans="1:18">
      <c r="A131" s="214">
        <v>65</v>
      </c>
      <c r="B131" s="215" t="s">
        <v>131</v>
      </c>
      <c r="C131" s="214" t="s">
        <v>21</v>
      </c>
      <c r="D131" s="215"/>
      <c r="E131" s="215" t="s">
        <v>39</v>
      </c>
      <c r="F131" s="215" t="s">
        <v>23</v>
      </c>
      <c r="G131" s="215" t="s">
        <v>24</v>
      </c>
      <c r="H131" s="2"/>
      <c r="I131" s="223"/>
      <c r="J131" s="224"/>
      <c r="K131" s="225">
        <f t="shared" si="3"/>
        <v>0</v>
      </c>
      <c r="L131" s="225"/>
      <c r="M131" s="229"/>
      <c r="N131" s="223"/>
      <c r="O131" s="225">
        <f t="shared" si="4"/>
        <v>0</v>
      </c>
      <c r="P131" s="225"/>
      <c r="Q131" s="229"/>
      <c r="R131" s="73"/>
    </row>
    <row r="132" s="7" customFormat="1" ht="15" customHeight="1" spans="1:18">
      <c r="A132" s="212"/>
      <c r="B132" s="213" t="s">
        <v>131</v>
      </c>
      <c r="C132" s="212" t="s">
        <v>21</v>
      </c>
      <c r="D132" s="213"/>
      <c r="E132" s="213" t="s">
        <v>39</v>
      </c>
      <c r="F132" s="213" t="s">
        <v>23</v>
      </c>
      <c r="G132" s="213" t="s">
        <v>26</v>
      </c>
      <c r="H132" s="105"/>
      <c r="I132" s="226"/>
      <c r="J132" s="227"/>
      <c r="K132" s="228">
        <f t="shared" si="3"/>
        <v>0</v>
      </c>
      <c r="L132" s="228"/>
      <c r="M132" s="228"/>
      <c r="N132" s="226"/>
      <c r="O132" s="228">
        <f t="shared" si="4"/>
        <v>0</v>
      </c>
      <c r="P132" s="228"/>
      <c r="Q132" s="228"/>
      <c r="R132" s="73"/>
    </row>
    <row r="133" ht="14.45" customHeight="1" spans="1:18">
      <c r="A133" s="214">
        <v>66</v>
      </c>
      <c r="B133" s="215" t="s">
        <v>132</v>
      </c>
      <c r="C133" s="214" t="s">
        <v>50</v>
      </c>
      <c r="D133" s="215" t="s">
        <v>133</v>
      </c>
      <c r="E133" s="215" t="s">
        <v>39</v>
      </c>
      <c r="F133" s="215" t="s">
        <v>23</v>
      </c>
      <c r="G133" s="215" t="s">
        <v>24</v>
      </c>
      <c r="H133" s="2">
        <v>1</v>
      </c>
      <c r="I133" s="223"/>
      <c r="J133" s="224"/>
      <c r="K133" s="225">
        <f t="shared" si="3"/>
        <v>0</v>
      </c>
      <c r="L133" s="225"/>
      <c r="M133" s="229"/>
      <c r="N133" s="223"/>
      <c r="O133" s="225">
        <f t="shared" si="4"/>
        <v>0</v>
      </c>
      <c r="P133" s="225"/>
      <c r="Q133" s="229"/>
      <c r="R133" s="73"/>
    </row>
    <row r="134" s="7" customFormat="1" ht="14.45" customHeight="1" spans="1:18">
      <c r="A134" s="212">
        <v>67</v>
      </c>
      <c r="B134" s="213" t="s">
        <v>134</v>
      </c>
      <c r="C134" s="212" t="s">
        <v>21</v>
      </c>
      <c r="D134" s="213"/>
      <c r="E134" s="213" t="s">
        <v>115</v>
      </c>
      <c r="F134" s="213" t="s">
        <v>31</v>
      </c>
      <c r="G134" s="213" t="s">
        <v>37</v>
      </c>
      <c r="H134" s="105"/>
      <c r="I134" s="226"/>
      <c r="J134" s="227"/>
      <c r="K134" s="228">
        <f t="shared" si="3"/>
        <v>0</v>
      </c>
      <c r="L134" s="228"/>
      <c r="M134" s="228"/>
      <c r="N134" s="226"/>
      <c r="O134" s="228">
        <f t="shared" si="4"/>
        <v>0</v>
      </c>
      <c r="P134" s="228"/>
      <c r="Q134" s="228"/>
      <c r="R134" s="73"/>
    </row>
    <row r="135" s="9" customFormat="1" ht="15" customHeight="1" spans="1:18">
      <c r="A135" s="214">
        <v>68</v>
      </c>
      <c r="B135" s="215" t="s">
        <v>135</v>
      </c>
      <c r="C135" s="214" t="s">
        <v>21</v>
      </c>
      <c r="D135" s="215"/>
      <c r="E135" s="215" t="s">
        <v>39</v>
      </c>
      <c r="F135" s="215" t="s">
        <v>29</v>
      </c>
      <c r="G135" s="215" t="s">
        <v>24</v>
      </c>
      <c r="H135" s="2"/>
      <c r="I135" s="223"/>
      <c r="J135" s="224"/>
      <c r="K135" s="225">
        <f t="shared" si="3"/>
        <v>0</v>
      </c>
      <c r="L135" s="225"/>
      <c r="M135" s="229"/>
      <c r="N135" s="223"/>
      <c r="O135" s="225">
        <f t="shared" si="4"/>
        <v>0</v>
      </c>
      <c r="P135" s="225"/>
      <c r="Q135" s="229"/>
      <c r="R135" s="73"/>
    </row>
    <row r="136" s="7" customFormat="1" ht="15" customHeight="1" spans="1:18">
      <c r="A136" s="212"/>
      <c r="B136" s="213" t="s">
        <v>135</v>
      </c>
      <c r="C136" s="212" t="s">
        <v>21</v>
      </c>
      <c r="D136" s="213"/>
      <c r="E136" s="213" t="s">
        <v>39</v>
      </c>
      <c r="F136" s="213" t="s">
        <v>29</v>
      </c>
      <c r="G136" s="213" t="s">
        <v>26</v>
      </c>
      <c r="H136" s="105"/>
      <c r="I136" s="226"/>
      <c r="J136" s="227"/>
      <c r="K136" s="228">
        <f t="shared" si="3"/>
        <v>0</v>
      </c>
      <c r="L136" s="228"/>
      <c r="M136" s="228"/>
      <c r="N136" s="226"/>
      <c r="O136" s="228">
        <f t="shared" si="4"/>
        <v>0</v>
      </c>
      <c r="P136" s="228"/>
      <c r="Q136" s="228"/>
      <c r="R136" s="73"/>
    </row>
    <row r="137" ht="15" customHeight="1" spans="1:18">
      <c r="A137" s="214">
        <v>69</v>
      </c>
      <c r="B137" s="215" t="s">
        <v>136</v>
      </c>
      <c r="C137" s="214" t="s">
        <v>21</v>
      </c>
      <c r="D137" s="215"/>
      <c r="E137" s="215" t="s">
        <v>137</v>
      </c>
      <c r="F137" s="215" t="s">
        <v>29</v>
      </c>
      <c r="G137" s="215" t="s">
        <v>24</v>
      </c>
      <c r="H137" s="2">
        <v>3</v>
      </c>
      <c r="I137" s="223"/>
      <c r="J137" s="224"/>
      <c r="K137" s="225">
        <f t="shared" si="3"/>
        <v>0</v>
      </c>
      <c r="L137" s="225"/>
      <c r="M137" s="229"/>
      <c r="N137" s="223">
        <v>2</v>
      </c>
      <c r="O137" s="225">
        <f t="shared" si="4"/>
        <v>0</v>
      </c>
      <c r="P137" s="225"/>
      <c r="Q137" s="229"/>
      <c r="R137" s="73"/>
    </row>
    <row r="138" s="7" customFormat="1" ht="15" customHeight="1" spans="1:18">
      <c r="A138" s="212"/>
      <c r="B138" s="213" t="s">
        <v>136</v>
      </c>
      <c r="C138" s="212" t="s">
        <v>21</v>
      </c>
      <c r="D138" s="213"/>
      <c r="E138" s="213" t="s">
        <v>138</v>
      </c>
      <c r="F138" s="213" t="s">
        <v>29</v>
      </c>
      <c r="G138" s="213" t="s">
        <v>37</v>
      </c>
      <c r="H138" s="105">
        <v>1</v>
      </c>
      <c r="I138" s="226"/>
      <c r="J138" s="227"/>
      <c r="K138" s="228">
        <f t="shared" si="3"/>
        <v>0</v>
      </c>
      <c r="L138" s="228"/>
      <c r="M138" s="228"/>
      <c r="N138" s="226"/>
      <c r="O138" s="228">
        <f t="shared" si="4"/>
        <v>0</v>
      </c>
      <c r="P138" s="228"/>
      <c r="Q138" s="228"/>
      <c r="R138" s="73"/>
    </row>
    <row r="139" ht="15" customHeight="1" spans="1:18">
      <c r="A139" s="214">
        <v>70</v>
      </c>
      <c r="B139" s="215" t="s">
        <v>139</v>
      </c>
      <c r="C139" s="214" t="s">
        <v>21</v>
      </c>
      <c r="D139" s="215"/>
      <c r="E139" s="215" t="s">
        <v>137</v>
      </c>
      <c r="F139" s="215" t="s">
        <v>29</v>
      </c>
      <c r="G139" s="215" t="s">
        <v>24</v>
      </c>
      <c r="H139" s="2"/>
      <c r="I139" s="223"/>
      <c r="J139" s="224"/>
      <c r="K139" s="225">
        <f t="shared" si="3"/>
        <v>0</v>
      </c>
      <c r="L139" s="225"/>
      <c r="M139" s="229"/>
      <c r="N139" s="223">
        <v>9</v>
      </c>
      <c r="O139" s="225">
        <f t="shared" si="4"/>
        <v>0</v>
      </c>
      <c r="P139" s="225"/>
      <c r="Q139" s="229"/>
      <c r="R139" s="73"/>
    </row>
    <row r="140" s="7" customFormat="1" ht="15" customHeight="1" spans="1:18">
      <c r="A140" s="212"/>
      <c r="B140" s="213" t="s">
        <v>139</v>
      </c>
      <c r="C140" s="212" t="s">
        <v>21</v>
      </c>
      <c r="D140" s="213"/>
      <c r="E140" s="213" t="s">
        <v>138</v>
      </c>
      <c r="F140" s="213" t="s">
        <v>29</v>
      </c>
      <c r="G140" s="213" t="s">
        <v>37</v>
      </c>
      <c r="H140" s="105"/>
      <c r="I140" s="226"/>
      <c r="J140" s="227"/>
      <c r="K140" s="228">
        <f t="shared" si="3"/>
        <v>0</v>
      </c>
      <c r="L140" s="228"/>
      <c r="M140" s="228"/>
      <c r="N140" s="226"/>
      <c r="O140" s="228">
        <f t="shared" si="4"/>
        <v>0</v>
      </c>
      <c r="P140" s="228"/>
      <c r="Q140" s="228"/>
      <c r="R140" s="73"/>
    </row>
    <row r="141" ht="28.9" customHeight="1" spans="1:18">
      <c r="A141" s="218">
        <v>71</v>
      </c>
      <c r="B141" s="219" t="s">
        <v>140</v>
      </c>
      <c r="C141" s="218" t="s">
        <v>54</v>
      </c>
      <c r="D141" s="219" t="s">
        <v>141</v>
      </c>
      <c r="E141" s="219" t="s">
        <v>39</v>
      </c>
      <c r="F141" s="219" t="s">
        <v>31</v>
      </c>
      <c r="G141" s="219" t="s">
        <v>24</v>
      </c>
      <c r="H141" s="2"/>
      <c r="I141" s="223"/>
      <c r="J141" s="224"/>
      <c r="K141" s="225">
        <f t="shared" si="3"/>
        <v>0</v>
      </c>
      <c r="L141" s="225"/>
      <c r="M141" s="225"/>
      <c r="N141" s="223"/>
      <c r="O141" s="225">
        <f t="shared" si="4"/>
        <v>0</v>
      </c>
      <c r="P141" s="225"/>
      <c r="Q141" s="229"/>
      <c r="R141" s="73"/>
    </row>
    <row r="142" s="7" customFormat="1" ht="29.25" customHeight="1" spans="1:18">
      <c r="A142" s="248"/>
      <c r="B142" s="249" t="s">
        <v>140</v>
      </c>
      <c r="C142" s="248" t="s">
        <v>54</v>
      </c>
      <c r="D142" s="249" t="s">
        <v>141</v>
      </c>
      <c r="E142" s="249" t="s">
        <v>39</v>
      </c>
      <c r="F142" s="249" t="s">
        <v>23</v>
      </c>
      <c r="G142" s="249" t="s">
        <v>26</v>
      </c>
      <c r="H142" s="105"/>
      <c r="I142" s="226"/>
      <c r="J142" s="254"/>
      <c r="K142" s="228">
        <f t="shared" ref="K142:K208" si="5">L142+M142</f>
        <v>0</v>
      </c>
      <c r="L142" s="228"/>
      <c r="M142" s="228"/>
      <c r="N142" s="226"/>
      <c r="O142" s="228">
        <f t="shared" ref="O142:O207" si="6">P142+Q142</f>
        <v>0</v>
      </c>
      <c r="P142" s="228"/>
      <c r="Q142" s="228"/>
      <c r="R142" s="73"/>
    </row>
    <row r="143" ht="26.25" customHeight="1" spans="1:18">
      <c r="A143" s="214">
        <v>72</v>
      </c>
      <c r="B143" s="215" t="s">
        <v>142</v>
      </c>
      <c r="C143" s="214" t="s">
        <v>21</v>
      </c>
      <c r="D143" s="215"/>
      <c r="E143" s="215" t="s">
        <v>39</v>
      </c>
      <c r="F143" s="215" t="s">
        <v>29</v>
      </c>
      <c r="G143" s="215" t="s">
        <v>24</v>
      </c>
      <c r="H143" s="2"/>
      <c r="I143" s="223"/>
      <c r="J143" s="224"/>
      <c r="K143" s="225">
        <f t="shared" si="5"/>
        <v>0</v>
      </c>
      <c r="L143" s="225"/>
      <c r="M143" s="229"/>
      <c r="N143" s="223"/>
      <c r="O143" s="225">
        <f t="shared" si="6"/>
        <v>0</v>
      </c>
      <c r="P143" s="225"/>
      <c r="Q143" s="229"/>
      <c r="R143" s="73"/>
    </row>
    <row r="144" s="7" customFormat="1" ht="15" customHeight="1" spans="1:18">
      <c r="A144" s="212"/>
      <c r="B144" s="213" t="s">
        <v>142</v>
      </c>
      <c r="C144" s="212" t="s">
        <v>21</v>
      </c>
      <c r="D144" s="213"/>
      <c r="E144" s="213" t="s">
        <v>39</v>
      </c>
      <c r="F144" s="213" t="s">
        <v>31</v>
      </c>
      <c r="G144" s="213" t="s">
        <v>26</v>
      </c>
      <c r="H144" s="105"/>
      <c r="I144" s="226"/>
      <c r="J144" s="227"/>
      <c r="K144" s="228">
        <f t="shared" si="5"/>
        <v>0</v>
      </c>
      <c r="L144" s="228"/>
      <c r="M144" s="228"/>
      <c r="N144" s="226"/>
      <c r="O144" s="228">
        <f t="shared" si="6"/>
        <v>0</v>
      </c>
      <c r="P144" s="255"/>
      <c r="Q144" s="228"/>
      <c r="R144" s="73"/>
    </row>
    <row r="145" ht="15" customHeight="1" spans="1:18">
      <c r="A145" s="214">
        <v>73</v>
      </c>
      <c r="B145" s="215" t="s">
        <v>143</v>
      </c>
      <c r="C145" s="214" t="s">
        <v>21</v>
      </c>
      <c r="D145" s="215"/>
      <c r="E145" s="215" t="s">
        <v>39</v>
      </c>
      <c r="F145" s="215" t="s">
        <v>31</v>
      </c>
      <c r="G145" s="215" t="s">
        <v>24</v>
      </c>
      <c r="H145" s="2"/>
      <c r="I145" s="223"/>
      <c r="J145" s="224"/>
      <c r="K145" s="225">
        <f t="shared" si="5"/>
        <v>0</v>
      </c>
      <c r="L145" s="225"/>
      <c r="M145" s="229"/>
      <c r="N145" s="223">
        <v>3</v>
      </c>
      <c r="O145" s="225">
        <f t="shared" si="6"/>
        <v>0</v>
      </c>
      <c r="P145" s="225"/>
      <c r="Q145" s="229"/>
      <c r="R145" s="73"/>
    </row>
    <row r="146" s="9" customFormat="1" ht="15" customHeight="1" spans="1:18">
      <c r="A146" s="214">
        <v>74</v>
      </c>
      <c r="B146" s="215" t="s">
        <v>144</v>
      </c>
      <c r="C146" s="214" t="s">
        <v>21</v>
      </c>
      <c r="D146" s="215"/>
      <c r="E146" s="215" t="s">
        <v>145</v>
      </c>
      <c r="F146" s="215" t="s">
        <v>31</v>
      </c>
      <c r="G146" s="215" t="s">
        <v>24</v>
      </c>
      <c r="H146" s="2"/>
      <c r="I146" s="223"/>
      <c r="J146" s="224"/>
      <c r="K146" s="225">
        <f t="shared" si="5"/>
        <v>0</v>
      </c>
      <c r="L146" s="225"/>
      <c r="M146" s="229"/>
      <c r="N146" s="223">
        <v>3</v>
      </c>
      <c r="O146" s="225">
        <f t="shared" si="6"/>
        <v>0</v>
      </c>
      <c r="P146" s="225"/>
      <c r="Q146" s="229"/>
      <c r="R146" s="73"/>
    </row>
    <row r="147" s="7" customFormat="1" ht="15" customHeight="1" spans="1:18">
      <c r="A147" s="212"/>
      <c r="B147" s="213" t="s">
        <v>144</v>
      </c>
      <c r="C147" s="212" t="s">
        <v>21</v>
      </c>
      <c r="D147" s="213"/>
      <c r="E147" s="213" t="s">
        <v>145</v>
      </c>
      <c r="F147" s="213" t="s">
        <v>31</v>
      </c>
      <c r="G147" s="213" t="s">
        <v>32</v>
      </c>
      <c r="H147" s="105"/>
      <c r="I147" s="230"/>
      <c r="J147" s="227"/>
      <c r="K147" s="228">
        <f t="shared" si="5"/>
        <v>0</v>
      </c>
      <c r="L147" s="228"/>
      <c r="M147" s="228"/>
      <c r="N147" s="230"/>
      <c r="O147" s="228">
        <f t="shared" si="6"/>
        <v>0</v>
      </c>
      <c r="P147" s="228"/>
      <c r="Q147" s="228"/>
      <c r="R147" s="73"/>
    </row>
    <row r="148" ht="15" customHeight="1" spans="1:18">
      <c r="A148" s="211">
        <v>75</v>
      </c>
      <c r="B148" s="210" t="s">
        <v>146</v>
      </c>
      <c r="C148" s="211" t="s">
        <v>21</v>
      </c>
      <c r="D148" s="210"/>
      <c r="E148" s="210" t="s">
        <v>39</v>
      </c>
      <c r="F148" s="210" t="s">
        <v>23</v>
      </c>
      <c r="G148" s="210" t="s">
        <v>24</v>
      </c>
      <c r="H148" s="2"/>
      <c r="I148" s="231"/>
      <c r="J148" s="224"/>
      <c r="K148" s="225">
        <f t="shared" si="5"/>
        <v>0</v>
      </c>
      <c r="L148" s="225"/>
      <c r="M148" s="229"/>
      <c r="N148" s="231"/>
      <c r="O148" s="225">
        <f t="shared" si="6"/>
        <v>0</v>
      </c>
      <c r="P148" s="225"/>
      <c r="Q148" s="229"/>
      <c r="R148" s="73"/>
    </row>
    <row r="149" s="7" customFormat="1" ht="15" customHeight="1" spans="1:18">
      <c r="A149" s="212"/>
      <c r="B149" s="213" t="s">
        <v>146</v>
      </c>
      <c r="C149" s="212" t="s">
        <v>21</v>
      </c>
      <c r="D149" s="213"/>
      <c r="E149" s="213" t="s">
        <v>39</v>
      </c>
      <c r="F149" s="213" t="s">
        <v>29</v>
      </c>
      <c r="G149" s="213" t="s">
        <v>37</v>
      </c>
      <c r="H149" s="105"/>
      <c r="I149" s="226"/>
      <c r="J149" s="227"/>
      <c r="K149" s="228">
        <f t="shared" si="5"/>
        <v>0</v>
      </c>
      <c r="L149" s="228"/>
      <c r="M149" s="228"/>
      <c r="N149" s="226"/>
      <c r="O149" s="228">
        <f t="shared" si="6"/>
        <v>0</v>
      </c>
      <c r="P149" s="228"/>
      <c r="Q149" s="228"/>
      <c r="R149" s="73"/>
    </row>
    <row r="150" s="7" customFormat="1" ht="15" customHeight="1" spans="1:18">
      <c r="A150" s="212"/>
      <c r="B150" s="213" t="s">
        <v>146</v>
      </c>
      <c r="C150" s="212" t="s">
        <v>21</v>
      </c>
      <c r="D150" s="213"/>
      <c r="E150" s="213"/>
      <c r="F150" s="213" t="s">
        <v>29</v>
      </c>
      <c r="G150" s="213" t="s">
        <v>26</v>
      </c>
      <c r="H150" s="105"/>
      <c r="I150" s="226"/>
      <c r="J150" s="227"/>
      <c r="K150" s="228">
        <f t="shared" si="5"/>
        <v>0</v>
      </c>
      <c r="L150" s="228"/>
      <c r="M150" s="228"/>
      <c r="N150" s="226"/>
      <c r="O150" s="228">
        <f t="shared" si="6"/>
        <v>0</v>
      </c>
      <c r="P150" s="228"/>
      <c r="Q150" s="228"/>
      <c r="R150" s="73"/>
    </row>
    <row r="151" ht="15" customHeight="1" spans="1:18">
      <c r="A151" s="211">
        <v>76</v>
      </c>
      <c r="B151" s="210" t="s">
        <v>147</v>
      </c>
      <c r="C151" s="211" t="s">
        <v>21</v>
      </c>
      <c r="D151" s="210"/>
      <c r="E151" s="210" t="s">
        <v>39</v>
      </c>
      <c r="F151" s="210" t="s">
        <v>31</v>
      </c>
      <c r="G151" s="210" t="s">
        <v>24</v>
      </c>
      <c r="H151" s="2">
        <v>1</v>
      </c>
      <c r="I151" s="223"/>
      <c r="J151" s="224"/>
      <c r="K151" s="225">
        <f t="shared" si="5"/>
        <v>0</v>
      </c>
      <c r="L151" s="225"/>
      <c r="M151" s="229"/>
      <c r="N151" s="223"/>
      <c r="O151" s="225">
        <f t="shared" si="6"/>
        <v>0</v>
      </c>
      <c r="P151" s="225"/>
      <c r="Q151" s="229"/>
      <c r="R151" s="73"/>
    </row>
    <row r="152" s="7" customFormat="1" ht="15" customHeight="1" spans="1:18">
      <c r="A152" s="212"/>
      <c r="B152" s="213" t="s">
        <v>147</v>
      </c>
      <c r="C152" s="212" t="s">
        <v>21</v>
      </c>
      <c r="D152" s="213"/>
      <c r="E152" s="213" t="s">
        <v>39</v>
      </c>
      <c r="F152" s="213" t="s">
        <v>148</v>
      </c>
      <c r="G152" s="213" t="s">
        <v>37</v>
      </c>
      <c r="H152" s="105"/>
      <c r="I152" s="226"/>
      <c r="J152" s="227"/>
      <c r="K152" s="228">
        <f t="shared" si="5"/>
        <v>0</v>
      </c>
      <c r="L152" s="228"/>
      <c r="M152" s="228"/>
      <c r="N152" s="226"/>
      <c r="O152" s="228">
        <f t="shared" si="6"/>
        <v>0</v>
      </c>
      <c r="P152" s="228"/>
      <c r="Q152" s="228"/>
      <c r="R152" s="73"/>
    </row>
    <row r="153" s="7" customFormat="1" ht="15" customHeight="1" spans="1:18">
      <c r="A153" s="212"/>
      <c r="B153" s="213" t="s">
        <v>147</v>
      </c>
      <c r="C153" s="212" t="s">
        <v>21</v>
      </c>
      <c r="D153" s="213"/>
      <c r="E153" s="213" t="s">
        <v>39</v>
      </c>
      <c r="F153" s="213" t="s">
        <v>23</v>
      </c>
      <c r="G153" s="213" t="s">
        <v>26</v>
      </c>
      <c r="H153" s="105">
        <v>3</v>
      </c>
      <c r="I153" s="226"/>
      <c r="J153" s="227"/>
      <c r="K153" s="228">
        <f t="shared" si="5"/>
        <v>0</v>
      </c>
      <c r="L153" s="228"/>
      <c r="M153" s="228"/>
      <c r="N153" s="226">
        <v>1</v>
      </c>
      <c r="O153" s="228">
        <f t="shared" si="6"/>
        <v>0</v>
      </c>
      <c r="P153" s="228"/>
      <c r="Q153" s="228"/>
      <c r="R153" s="73"/>
    </row>
    <row r="154" ht="15" customHeight="1" spans="1:18">
      <c r="A154" s="214">
        <v>77</v>
      </c>
      <c r="B154" s="215" t="s">
        <v>149</v>
      </c>
      <c r="C154" s="214" t="s">
        <v>21</v>
      </c>
      <c r="D154" s="215"/>
      <c r="E154" s="215" t="s">
        <v>150</v>
      </c>
      <c r="F154" s="215" t="s">
        <v>31</v>
      </c>
      <c r="G154" s="215" t="s">
        <v>24</v>
      </c>
      <c r="H154" s="2"/>
      <c r="I154" s="223"/>
      <c r="J154" s="224"/>
      <c r="K154" s="225">
        <f t="shared" si="5"/>
        <v>0</v>
      </c>
      <c r="L154" s="225"/>
      <c r="M154" s="229"/>
      <c r="N154" s="223"/>
      <c r="O154" s="225">
        <f t="shared" si="6"/>
        <v>0</v>
      </c>
      <c r="P154" s="225"/>
      <c r="Q154" s="229"/>
      <c r="R154" s="73"/>
    </row>
    <row r="155" s="7" customFormat="1" ht="15" customHeight="1" spans="1:18">
      <c r="A155" s="212"/>
      <c r="B155" s="213" t="s">
        <v>151</v>
      </c>
      <c r="C155" s="212" t="s">
        <v>21</v>
      </c>
      <c r="D155" s="213"/>
      <c r="E155" s="213" t="s">
        <v>150</v>
      </c>
      <c r="F155" s="213" t="s">
        <v>31</v>
      </c>
      <c r="G155" s="213" t="s">
        <v>44</v>
      </c>
      <c r="H155" s="105"/>
      <c r="I155" s="226"/>
      <c r="J155" s="227"/>
      <c r="K155" s="228">
        <f t="shared" si="5"/>
        <v>0</v>
      </c>
      <c r="L155" s="228"/>
      <c r="M155" s="228"/>
      <c r="N155" s="226"/>
      <c r="O155" s="228">
        <f t="shared" si="6"/>
        <v>0</v>
      </c>
      <c r="P155" s="228"/>
      <c r="Q155" s="228"/>
      <c r="R155" s="73"/>
    </row>
    <row r="156" s="7" customFormat="1" ht="15" customHeight="1" spans="1:18">
      <c r="A156" s="212"/>
      <c r="B156" s="213" t="s">
        <v>151</v>
      </c>
      <c r="C156" s="212" t="s">
        <v>21</v>
      </c>
      <c r="D156" s="213"/>
      <c r="E156" s="213" t="s">
        <v>150</v>
      </c>
      <c r="F156" s="213" t="s">
        <v>23</v>
      </c>
      <c r="G156" s="213" t="s">
        <v>37</v>
      </c>
      <c r="H156" s="105"/>
      <c r="I156" s="230"/>
      <c r="J156" s="227"/>
      <c r="K156" s="228">
        <f t="shared" si="5"/>
        <v>0</v>
      </c>
      <c r="L156" s="228"/>
      <c r="M156" s="228"/>
      <c r="N156" s="230"/>
      <c r="O156" s="228">
        <f t="shared" si="6"/>
        <v>0</v>
      </c>
      <c r="P156" s="228"/>
      <c r="Q156" s="228"/>
      <c r="R156" s="73"/>
    </row>
    <row r="157" ht="15" customHeight="1" spans="1:18">
      <c r="A157" s="214">
        <v>78</v>
      </c>
      <c r="B157" s="215" t="s">
        <v>152</v>
      </c>
      <c r="C157" s="214" t="s">
        <v>21</v>
      </c>
      <c r="D157" s="215"/>
      <c r="E157" s="215" t="s">
        <v>39</v>
      </c>
      <c r="F157" s="215" t="s">
        <v>153</v>
      </c>
      <c r="G157" s="215" t="s">
        <v>24</v>
      </c>
      <c r="H157" s="2"/>
      <c r="I157" s="223"/>
      <c r="J157" s="224"/>
      <c r="K157" s="225">
        <f t="shared" si="5"/>
        <v>0</v>
      </c>
      <c r="L157" s="225"/>
      <c r="M157" s="229"/>
      <c r="N157" s="223"/>
      <c r="O157" s="225">
        <f t="shared" si="6"/>
        <v>0</v>
      </c>
      <c r="P157" s="225"/>
      <c r="Q157" s="229"/>
      <c r="R157" s="73"/>
    </row>
    <row r="158" s="7" customFormat="1" ht="15" customHeight="1" spans="1:18">
      <c r="A158" s="212"/>
      <c r="B158" s="213" t="s">
        <v>152</v>
      </c>
      <c r="C158" s="212" t="s">
        <v>21</v>
      </c>
      <c r="D158" s="213"/>
      <c r="E158" s="213" t="s">
        <v>39</v>
      </c>
      <c r="F158" s="213" t="s">
        <v>31</v>
      </c>
      <c r="G158" s="213" t="s">
        <v>37</v>
      </c>
      <c r="H158" s="105"/>
      <c r="I158" s="226"/>
      <c r="J158" s="227"/>
      <c r="K158" s="228">
        <f t="shared" si="5"/>
        <v>0</v>
      </c>
      <c r="L158" s="228"/>
      <c r="M158" s="228"/>
      <c r="N158" s="226"/>
      <c r="O158" s="228">
        <f t="shared" si="6"/>
        <v>0</v>
      </c>
      <c r="P158" s="228"/>
      <c r="Q158" s="228"/>
      <c r="R158" s="73"/>
    </row>
    <row r="159" s="7" customFormat="1" ht="15" customHeight="1" spans="1:18">
      <c r="A159" s="212"/>
      <c r="B159" s="213" t="s">
        <v>152</v>
      </c>
      <c r="C159" s="212" t="s">
        <v>21</v>
      </c>
      <c r="D159" s="213"/>
      <c r="E159" s="213" t="s">
        <v>39</v>
      </c>
      <c r="F159" s="213" t="s">
        <v>154</v>
      </c>
      <c r="G159" s="213" t="s">
        <v>26</v>
      </c>
      <c r="H159" s="105"/>
      <c r="I159" s="226"/>
      <c r="J159" s="227"/>
      <c r="K159" s="228">
        <f t="shared" si="5"/>
        <v>0</v>
      </c>
      <c r="L159" s="228"/>
      <c r="M159" s="228"/>
      <c r="N159" s="226"/>
      <c r="O159" s="228">
        <f t="shared" si="6"/>
        <v>0</v>
      </c>
      <c r="P159" s="228"/>
      <c r="Q159" s="228"/>
      <c r="R159" s="73"/>
    </row>
    <row r="160" s="7" customFormat="1" ht="15" customHeight="1" spans="1:18">
      <c r="A160" s="212"/>
      <c r="B160" s="213" t="s">
        <v>152</v>
      </c>
      <c r="C160" s="212" t="s">
        <v>21</v>
      </c>
      <c r="D160" s="213"/>
      <c r="E160" s="216" t="s">
        <v>39</v>
      </c>
      <c r="F160" s="213" t="s">
        <v>155</v>
      </c>
      <c r="G160" s="216" t="s">
        <v>32</v>
      </c>
      <c r="H160" s="250"/>
      <c r="I160" s="226"/>
      <c r="J160" s="227"/>
      <c r="K160" s="228">
        <f t="shared" si="5"/>
        <v>0</v>
      </c>
      <c r="L160" s="228"/>
      <c r="M160" s="228"/>
      <c r="N160" s="226"/>
      <c r="O160" s="228">
        <f t="shared" si="6"/>
        <v>0</v>
      </c>
      <c r="P160" s="228"/>
      <c r="Q160" s="228"/>
      <c r="R160" s="73"/>
    </row>
    <row r="161" ht="15" customHeight="1" spans="1:18">
      <c r="A161" s="214">
        <v>79</v>
      </c>
      <c r="B161" s="215" t="s">
        <v>156</v>
      </c>
      <c r="C161" s="214" t="s">
        <v>21</v>
      </c>
      <c r="D161" s="215"/>
      <c r="E161" s="215" t="s">
        <v>39</v>
      </c>
      <c r="F161" s="215" t="s">
        <v>157</v>
      </c>
      <c r="G161" s="215" t="s">
        <v>24</v>
      </c>
      <c r="H161" s="2"/>
      <c r="I161" s="223"/>
      <c r="J161" s="224"/>
      <c r="K161" s="225">
        <f t="shared" si="5"/>
        <v>0</v>
      </c>
      <c r="L161" s="225"/>
      <c r="M161" s="229"/>
      <c r="N161" s="223"/>
      <c r="O161" s="225">
        <f t="shared" si="6"/>
        <v>0</v>
      </c>
      <c r="P161" s="225"/>
      <c r="Q161" s="229"/>
      <c r="R161" s="73"/>
    </row>
    <row r="162" ht="15" customHeight="1" spans="1:18">
      <c r="A162" s="214">
        <v>80</v>
      </c>
      <c r="B162" s="215" t="s">
        <v>158</v>
      </c>
      <c r="C162" s="214" t="s">
        <v>21</v>
      </c>
      <c r="D162" s="215"/>
      <c r="E162" s="215" t="s">
        <v>39</v>
      </c>
      <c r="F162" s="215" t="s">
        <v>159</v>
      </c>
      <c r="G162" s="215" t="s">
        <v>24</v>
      </c>
      <c r="H162" s="2">
        <v>1</v>
      </c>
      <c r="I162" s="223"/>
      <c r="J162" s="224"/>
      <c r="K162" s="225">
        <f t="shared" si="5"/>
        <v>0</v>
      </c>
      <c r="L162" s="225"/>
      <c r="M162" s="229"/>
      <c r="N162" s="223"/>
      <c r="O162" s="225">
        <f t="shared" si="6"/>
        <v>0</v>
      </c>
      <c r="P162" s="225"/>
      <c r="Q162" s="229"/>
      <c r="R162" s="73"/>
    </row>
    <row r="163" ht="15" customHeight="1" spans="1:18">
      <c r="A163" s="214">
        <v>81</v>
      </c>
      <c r="B163" s="215" t="s">
        <v>160</v>
      </c>
      <c r="C163" s="214" t="s">
        <v>21</v>
      </c>
      <c r="D163" s="215"/>
      <c r="E163" s="215" t="s">
        <v>39</v>
      </c>
      <c r="F163" s="215" t="s">
        <v>29</v>
      </c>
      <c r="G163" s="215" t="s">
        <v>24</v>
      </c>
      <c r="H163" s="2"/>
      <c r="I163" s="223"/>
      <c r="J163" s="224"/>
      <c r="K163" s="225">
        <f t="shared" si="5"/>
        <v>0</v>
      </c>
      <c r="L163" s="225"/>
      <c r="M163" s="229"/>
      <c r="N163" s="223"/>
      <c r="O163" s="225">
        <f t="shared" si="6"/>
        <v>0</v>
      </c>
      <c r="P163" s="225"/>
      <c r="Q163" s="229"/>
      <c r="R163" s="73"/>
    </row>
    <row r="164" ht="24.6" customHeight="1" spans="1:18">
      <c r="A164" s="218">
        <v>82</v>
      </c>
      <c r="B164" s="219" t="s">
        <v>161</v>
      </c>
      <c r="C164" s="218" t="s">
        <v>50</v>
      </c>
      <c r="D164" s="219" t="s">
        <v>162</v>
      </c>
      <c r="E164" s="219" t="s">
        <v>39</v>
      </c>
      <c r="F164" s="215" t="s">
        <v>163</v>
      </c>
      <c r="G164" s="219" t="s">
        <v>24</v>
      </c>
      <c r="H164" s="2"/>
      <c r="I164" s="223"/>
      <c r="J164" s="224"/>
      <c r="K164" s="225">
        <f t="shared" si="5"/>
        <v>0</v>
      </c>
      <c r="L164" s="225"/>
      <c r="M164" s="229"/>
      <c r="N164" s="223">
        <v>6</v>
      </c>
      <c r="O164" s="225">
        <f t="shared" si="6"/>
        <v>0</v>
      </c>
      <c r="P164" s="225"/>
      <c r="Q164" s="229"/>
      <c r="R164" s="73"/>
    </row>
    <row r="165" s="7" customFormat="1" ht="29.25" customHeight="1" spans="1:18">
      <c r="A165" s="248"/>
      <c r="B165" s="249" t="s">
        <v>161</v>
      </c>
      <c r="C165" s="248" t="s">
        <v>50</v>
      </c>
      <c r="D165" s="249" t="s">
        <v>162</v>
      </c>
      <c r="E165" s="249" t="s">
        <v>39</v>
      </c>
      <c r="F165" s="249" t="s">
        <v>31</v>
      </c>
      <c r="G165" s="249" t="s">
        <v>26</v>
      </c>
      <c r="H165" s="105"/>
      <c r="I165" s="226"/>
      <c r="J165" s="227"/>
      <c r="K165" s="228">
        <f t="shared" si="5"/>
        <v>0</v>
      </c>
      <c r="L165" s="228"/>
      <c r="M165" s="228"/>
      <c r="N165" s="226"/>
      <c r="O165" s="228">
        <f t="shared" si="6"/>
        <v>0</v>
      </c>
      <c r="P165" s="228"/>
      <c r="Q165" s="228"/>
      <c r="R165" s="73"/>
    </row>
    <row r="166" ht="26.25" customHeight="1" spans="1:18">
      <c r="A166" s="251">
        <v>83</v>
      </c>
      <c r="B166" s="252" t="s">
        <v>164</v>
      </c>
      <c r="C166" s="251" t="s">
        <v>21</v>
      </c>
      <c r="D166" s="252"/>
      <c r="E166" s="252" t="s">
        <v>22</v>
      </c>
      <c r="F166" s="252" t="s">
        <v>29</v>
      </c>
      <c r="G166" s="252" t="s">
        <v>24</v>
      </c>
      <c r="H166" s="5"/>
      <c r="I166" s="223"/>
      <c r="J166" s="224"/>
      <c r="K166" s="225">
        <f t="shared" si="5"/>
        <v>0</v>
      </c>
      <c r="L166" s="256"/>
      <c r="M166" s="257"/>
      <c r="N166" s="223"/>
      <c r="O166" s="225">
        <f t="shared" si="6"/>
        <v>0</v>
      </c>
      <c r="P166" s="256"/>
      <c r="Q166" s="257"/>
      <c r="R166" s="73"/>
    </row>
    <row r="167" ht="15.75" customHeight="1" spans="1:18">
      <c r="A167" s="214">
        <v>84</v>
      </c>
      <c r="B167" s="215" t="s">
        <v>165</v>
      </c>
      <c r="C167" s="214" t="s">
        <v>21</v>
      </c>
      <c r="D167" s="215"/>
      <c r="E167" s="215" t="s">
        <v>39</v>
      </c>
      <c r="F167" s="252" t="s">
        <v>29</v>
      </c>
      <c r="G167" s="215" t="s">
        <v>24</v>
      </c>
      <c r="H167" s="2"/>
      <c r="I167" s="223"/>
      <c r="J167" s="224"/>
      <c r="K167" s="225">
        <f t="shared" si="5"/>
        <v>0</v>
      </c>
      <c r="L167" s="225"/>
      <c r="M167" s="229"/>
      <c r="N167" s="223"/>
      <c r="O167" s="225">
        <f t="shared" si="6"/>
        <v>0</v>
      </c>
      <c r="P167" s="225"/>
      <c r="Q167" s="229"/>
      <c r="R167" s="73"/>
    </row>
    <row r="168" ht="15" customHeight="1" spans="1:18">
      <c r="A168" s="214">
        <v>85</v>
      </c>
      <c r="B168" s="215" t="s">
        <v>166</v>
      </c>
      <c r="C168" s="214" t="s">
        <v>21</v>
      </c>
      <c r="D168" s="215"/>
      <c r="E168" s="215" t="s">
        <v>39</v>
      </c>
      <c r="F168" s="252" t="s">
        <v>29</v>
      </c>
      <c r="G168" s="215" t="s">
        <v>24</v>
      </c>
      <c r="H168" s="2"/>
      <c r="I168" s="223"/>
      <c r="J168" s="224"/>
      <c r="K168" s="225">
        <f t="shared" si="5"/>
        <v>0</v>
      </c>
      <c r="L168" s="225"/>
      <c r="M168" s="229"/>
      <c r="N168" s="223"/>
      <c r="O168" s="225">
        <f t="shared" si="6"/>
        <v>0</v>
      </c>
      <c r="P168" s="225"/>
      <c r="Q168" s="229"/>
      <c r="R168" s="73"/>
    </row>
    <row r="169" s="7" customFormat="1" ht="15" customHeight="1" spans="1:18">
      <c r="A169" s="212"/>
      <c r="B169" s="213" t="s">
        <v>166</v>
      </c>
      <c r="C169" s="212" t="s">
        <v>21</v>
      </c>
      <c r="D169" s="213"/>
      <c r="E169" s="213" t="s">
        <v>39</v>
      </c>
      <c r="F169" s="213" t="s">
        <v>31</v>
      </c>
      <c r="G169" s="213" t="s">
        <v>26</v>
      </c>
      <c r="H169" s="105"/>
      <c r="I169" s="226"/>
      <c r="J169" s="227"/>
      <c r="K169" s="228">
        <f t="shared" si="5"/>
        <v>0</v>
      </c>
      <c r="L169" s="228"/>
      <c r="M169" s="228"/>
      <c r="N169" s="226"/>
      <c r="O169" s="228">
        <f t="shared" si="6"/>
        <v>0</v>
      </c>
      <c r="P169" s="228"/>
      <c r="Q169" s="228"/>
      <c r="R169" s="73"/>
    </row>
    <row r="170" ht="15" customHeight="1" spans="1:18">
      <c r="A170" s="211">
        <v>86</v>
      </c>
      <c r="B170" s="210" t="s">
        <v>167</v>
      </c>
      <c r="C170" s="211" t="s">
        <v>21</v>
      </c>
      <c r="D170" s="210"/>
      <c r="E170" s="210" t="s">
        <v>22</v>
      </c>
      <c r="F170" s="210" t="s">
        <v>29</v>
      </c>
      <c r="G170" s="210" t="s">
        <v>24</v>
      </c>
      <c r="H170" s="2"/>
      <c r="I170" s="223"/>
      <c r="J170" s="224"/>
      <c r="K170" s="225">
        <f t="shared" si="5"/>
        <v>0</v>
      </c>
      <c r="L170" s="225"/>
      <c r="M170" s="229"/>
      <c r="N170" s="223">
        <v>6</v>
      </c>
      <c r="O170" s="225">
        <f t="shared" si="6"/>
        <v>0</v>
      </c>
      <c r="P170" s="225"/>
      <c r="Q170" s="229"/>
      <c r="R170" s="73"/>
    </row>
    <row r="171" s="7" customFormat="1" ht="15" customHeight="1" spans="1:18">
      <c r="A171" s="212"/>
      <c r="B171" s="213" t="s">
        <v>167</v>
      </c>
      <c r="C171" s="212" t="s">
        <v>21</v>
      </c>
      <c r="D171" s="213"/>
      <c r="E171" s="213" t="s">
        <v>39</v>
      </c>
      <c r="F171" s="213" t="s">
        <v>25</v>
      </c>
      <c r="G171" s="213" t="s">
        <v>26</v>
      </c>
      <c r="H171" s="105">
        <v>1</v>
      </c>
      <c r="I171" s="226"/>
      <c r="J171" s="227"/>
      <c r="K171" s="228">
        <f t="shared" si="5"/>
        <v>0</v>
      </c>
      <c r="L171" s="228"/>
      <c r="M171" s="228"/>
      <c r="N171" s="226">
        <v>2</v>
      </c>
      <c r="O171" s="228">
        <f t="shared" si="6"/>
        <v>0</v>
      </c>
      <c r="P171" s="228"/>
      <c r="Q171" s="228"/>
      <c r="R171" s="73"/>
    </row>
    <row r="172" s="7" customFormat="1" ht="15" customHeight="1" spans="1:18">
      <c r="A172" s="212">
        <v>87</v>
      </c>
      <c r="B172" s="213" t="s">
        <v>168</v>
      </c>
      <c r="C172" s="212" t="s">
        <v>21</v>
      </c>
      <c r="D172" s="213"/>
      <c r="E172" s="213" t="s">
        <v>39</v>
      </c>
      <c r="F172" s="213" t="s">
        <v>23</v>
      </c>
      <c r="G172" s="213" t="s">
        <v>26</v>
      </c>
      <c r="H172" s="105"/>
      <c r="I172" s="226"/>
      <c r="J172" s="227"/>
      <c r="K172" s="228">
        <f t="shared" si="5"/>
        <v>0</v>
      </c>
      <c r="L172" s="228"/>
      <c r="M172" s="228"/>
      <c r="N172" s="226"/>
      <c r="O172" s="228">
        <f t="shared" si="6"/>
        <v>0</v>
      </c>
      <c r="P172" s="228"/>
      <c r="Q172" s="228"/>
      <c r="R172" s="73"/>
    </row>
    <row r="173" ht="15" customHeight="1" spans="1:18">
      <c r="A173" s="211">
        <v>88</v>
      </c>
      <c r="B173" s="210" t="s">
        <v>169</v>
      </c>
      <c r="C173" s="211" t="s">
        <v>21</v>
      </c>
      <c r="D173" s="210"/>
      <c r="E173" s="210" t="s">
        <v>170</v>
      </c>
      <c r="F173" s="210" t="s">
        <v>23</v>
      </c>
      <c r="G173" s="210" t="s">
        <v>24</v>
      </c>
      <c r="H173" s="2"/>
      <c r="I173" s="223"/>
      <c r="J173" s="224"/>
      <c r="K173" s="225">
        <f t="shared" si="5"/>
        <v>0</v>
      </c>
      <c r="L173" s="225"/>
      <c r="M173" s="229"/>
      <c r="N173" s="223"/>
      <c r="O173" s="225">
        <f t="shared" si="6"/>
        <v>0</v>
      </c>
      <c r="P173" s="225"/>
      <c r="Q173" s="229"/>
      <c r="R173" s="73"/>
    </row>
    <row r="174" s="7" customFormat="1" ht="15" customHeight="1" spans="1:18">
      <c r="A174" s="212"/>
      <c r="B174" s="213" t="s">
        <v>169</v>
      </c>
      <c r="C174" s="212" t="s">
        <v>21</v>
      </c>
      <c r="D174" s="213"/>
      <c r="E174" s="213" t="s">
        <v>170</v>
      </c>
      <c r="F174" s="213" t="s">
        <v>29</v>
      </c>
      <c r="G174" s="213" t="s">
        <v>37</v>
      </c>
      <c r="H174" s="105"/>
      <c r="I174" s="226"/>
      <c r="J174" s="227"/>
      <c r="K174" s="228">
        <f t="shared" si="5"/>
        <v>0</v>
      </c>
      <c r="L174" s="228"/>
      <c r="M174" s="228"/>
      <c r="N174" s="226"/>
      <c r="O174" s="228">
        <f t="shared" si="6"/>
        <v>0</v>
      </c>
      <c r="P174" s="228"/>
      <c r="Q174" s="228"/>
      <c r="R174" s="73"/>
    </row>
    <row r="175" s="7" customFormat="1" ht="15" customHeight="1" spans="1:18">
      <c r="A175" s="212"/>
      <c r="B175" s="213" t="s">
        <v>169</v>
      </c>
      <c r="C175" s="212" t="s">
        <v>21</v>
      </c>
      <c r="D175" s="213"/>
      <c r="E175" s="213" t="s">
        <v>170</v>
      </c>
      <c r="F175" s="213" t="s">
        <v>29</v>
      </c>
      <c r="G175" s="213" t="s">
        <v>32</v>
      </c>
      <c r="H175" s="105"/>
      <c r="I175" s="226"/>
      <c r="J175" s="227"/>
      <c r="K175" s="228">
        <f t="shared" si="5"/>
        <v>0</v>
      </c>
      <c r="L175" s="228"/>
      <c r="M175" s="228"/>
      <c r="N175" s="226"/>
      <c r="O175" s="228">
        <f t="shared" si="6"/>
        <v>0</v>
      </c>
      <c r="P175" s="228"/>
      <c r="Q175" s="228"/>
      <c r="R175" s="73"/>
    </row>
    <row r="176" s="7" customFormat="1" ht="15" customHeight="1" spans="1:18">
      <c r="A176" s="212">
        <v>89</v>
      </c>
      <c r="B176" s="213" t="s">
        <v>171</v>
      </c>
      <c r="C176" s="212" t="s">
        <v>21</v>
      </c>
      <c r="D176" s="213"/>
      <c r="E176" s="213" t="s">
        <v>22</v>
      </c>
      <c r="F176" s="213" t="s">
        <v>23</v>
      </c>
      <c r="G176" s="213" t="s">
        <v>37</v>
      </c>
      <c r="H176" s="105"/>
      <c r="I176" s="226"/>
      <c r="J176" s="227"/>
      <c r="K176" s="228">
        <f t="shared" si="5"/>
        <v>0</v>
      </c>
      <c r="L176" s="228"/>
      <c r="M176" s="228"/>
      <c r="N176" s="226"/>
      <c r="O176" s="228">
        <f t="shared" si="6"/>
        <v>0</v>
      </c>
      <c r="P176" s="228"/>
      <c r="Q176" s="228"/>
      <c r="R176" s="73"/>
    </row>
    <row r="177" s="7" customFormat="1" ht="15" customHeight="1" spans="1:18">
      <c r="A177" s="212"/>
      <c r="B177" s="213" t="s">
        <v>171</v>
      </c>
      <c r="C177" s="212" t="s">
        <v>21</v>
      </c>
      <c r="D177" s="213"/>
      <c r="E177" s="213" t="s">
        <v>39</v>
      </c>
      <c r="F177" s="213" t="s">
        <v>23</v>
      </c>
      <c r="G177" s="213" t="s">
        <v>26</v>
      </c>
      <c r="H177" s="105"/>
      <c r="I177" s="226"/>
      <c r="J177" s="227"/>
      <c r="K177" s="228">
        <f t="shared" si="5"/>
        <v>0</v>
      </c>
      <c r="L177" s="228"/>
      <c r="M177" s="228"/>
      <c r="N177" s="226">
        <v>1</v>
      </c>
      <c r="O177" s="228">
        <f t="shared" si="6"/>
        <v>0</v>
      </c>
      <c r="P177" s="228"/>
      <c r="Q177" s="228"/>
      <c r="R177" s="73"/>
    </row>
    <row r="178" ht="24.75" customHeight="1" spans="1:18">
      <c r="A178" s="218">
        <v>90</v>
      </c>
      <c r="B178" s="219" t="s">
        <v>172</v>
      </c>
      <c r="C178" s="218" t="s">
        <v>50</v>
      </c>
      <c r="D178" s="219" t="s">
        <v>173</v>
      </c>
      <c r="E178" s="219" t="s">
        <v>39</v>
      </c>
      <c r="F178" s="219" t="s">
        <v>23</v>
      </c>
      <c r="G178" s="219" t="s">
        <v>24</v>
      </c>
      <c r="H178" s="2"/>
      <c r="I178" s="223"/>
      <c r="J178" s="224"/>
      <c r="K178" s="225">
        <f t="shared" si="5"/>
        <v>0</v>
      </c>
      <c r="L178" s="225"/>
      <c r="M178" s="229"/>
      <c r="N178" s="223"/>
      <c r="O178" s="225">
        <f t="shared" si="6"/>
        <v>0</v>
      </c>
      <c r="P178" s="225"/>
      <c r="Q178" s="229"/>
      <c r="R178" s="73"/>
    </row>
    <row r="179" ht="24.75" customHeight="1" spans="1:18">
      <c r="A179" s="218">
        <v>91</v>
      </c>
      <c r="B179" s="219" t="s">
        <v>174</v>
      </c>
      <c r="C179" s="218" t="s">
        <v>21</v>
      </c>
      <c r="D179" s="219"/>
      <c r="E179" s="219" t="s">
        <v>39</v>
      </c>
      <c r="F179" s="219" t="s">
        <v>29</v>
      </c>
      <c r="G179" s="219" t="s">
        <v>24</v>
      </c>
      <c r="H179" s="2"/>
      <c r="I179" s="223"/>
      <c r="J179" s="224"/>
      <c r="K179" s="225">
        <f t="shared" si="5"/>
        <v>0</v>
      </c>
      <c r="L179" s="225"/>
      <c r="M179" s="229"/>
      <c r="N179" s="223"/>
      <c r="O179" s="225">
        <f t="shared" si="6"/>
        <v>0</v>
      </c>
      <c r="P179" s="225"/>
      <c r="Q179" s="229"/>
      <c r="R179" s="73"/>
    </row>
    <row r="180" s="7" customFormat="1" ht="24.75" customHeight="1" spans="1:18">
      <c r="A180" s="248"/>
      <c r="B180" s="249" t="s">
        <v>174</v>
      </c>
      <c r="C180" s="248" t="s">
        <v>21</v>
      </c>
      <c r="D180" s="249"/>
      <c r="E180" s="249" t="s">
        <v>175</v>
      </c>
      <c r="F180" s="249" t="s">
        <v>23</v>
      </c>
      <c r="G180" s="249" t="s">
        <v>44</v>
      </c>
      <c r="H180" s="105"/>
      <c r="I180" s="226"/>
      <c r="J180" s="227"/>
      <c r="K180" s="228">
        <f t="shared" si="5"/>
        <v>0</v>
      </c>
      <c r="L180" s="228"/>
      <c r="M180" s="228"/>
      <c r="N180" s="226"/>
      <c r="O180" s="228">
        <f t="shared" si="6"/>
        <v>0</v>
      </c>
      <c r="P180" s="228"/>
      <c r="Q180" s="228"/>
      <c r="R180" s="73"/>
    </row>
    <row r="181" s="9" customFormat="1" ht="38.45" customHeight="1" spans="1:18">
      <c r="A181" s="218">
        <v>92</v>
      </c>
      <c r="B181" s="219" t="s">
        <v>176</v>
      </c>
      <c r="C181" s="218" t="s">
        <v>21</v>
      </c>
      <c r="D181" s="219"/>
      <c r="E181" s="219" t="s">
        <v>39</v>
      </c>
      <c r="F181" s="219" t="s">
        <v>23</v>
      </c>
      <c r="G181" s="219" t="s">
        <v>24</v>
      </c>
      <c r="H181" s="2"/>
      <c r="I181" s="223"/>
      <c r="J181" s="224"/>
      <c r="K181" s="225">
        <f t="shared" si="5"/>
        <v>0</v>
      </c>
      <c r="L181" s="225"/>
      <c r="M181" s="229"/>
      <c r="N181" s="223"/>
      <c r="O181" s="225">
        <f t="shared" si="6"/>
        <v>0</v>
      </c>
      <c r="P181" s="225"/>
      <c r="Q181" s="229"/>
      <c r="R181" s="73"/>
    </row>
    <row r="182" s="9" customFormat="1" ht="38.45" customHeight="1" spans="1:18">
      <c r="A182" s="214">
        <v>93</v>
      </c>
      <c r="B182" s="215" t="s">
        <v>177</v>
      </c>
      <c r="C182" s="214" t="s">
        <v>21</v>
      </c>
      <c r="D182" s="215"/>
      <c r="E182" s="215" t="s">
        <v>63</v>
      </c>
      <c r="F182" s="219" t="s">
        <v>23</v>
      </c>
      <c r="G182" s="215" t="s">
        <v>24</v>
      </c>
      <c r="H182" s="2"/>
      <c r="I182" s="223"/>
      <c r="J182" s="232"/>
      <c r="K182" s="225">
        <f t="shared" si="5"/>
        <v>0</v>
      </c>
      <c r="L182" s="225"/>
      <c r="M182" s="229"/>
      <c r="N182" s="223"/>
      <c r="O182" s="225">
        <f t="shared" si="6"/>
        <v>0</v>
      </c>
      <c r="P182" s="225"/>
      <c r="Q182" s="229"/>
      <c r="R182" s="73"/>
    </row>
    <row r="183" s="7" customFormat="1" ht="15.75" customHeight="1" spans="1:18">
      <c r="A183" s="212"/>
      <c r="B183" s="213" t="s">
        <v>177</v>
      </c>
      <c r="C183" s="212" t="s">
        <v>21</v>
      </c>
      <c r="D183" s="213"/>
      <c r="E183" s="213" t="s">
        <v>63</v>
      </c>
      <c r="F183" s="213" t="s">
        <v>29</v>
      </c>
      <c r="G183" s="213" t="s">
        <v>32</v>
      </c>
      <c r="H183" s="105"/>
      <c r="I183" s="230"/>
      <c r="J183" s="227"/>
      <c r="K183" s="228">
        <f t="shared" si="5"/>
        <v>0</v>
      </c>
      <c r="L183" s="228"/>
      <c r="M183" s="228"/>
      <c r="N183" s="230"/>
      <c r="O183" s="228">
        <f t="shared" si="6"/>
        <v>0</v>
      </c>
      <c r="P183" s="228"/>
      <c r="Q183" s="228"/>
      <c r="R183" s="73"/>
    </row>
    <row r="184" ht="16.5" customHeight="1" spans="1:18">
      <c r="A184" s="214">
        <v>94</v>
      </c>
      <c r="B184" s="215" t="s">
        <v>178</v>
      </c>
      <c r="C184" s="214" t="s">
        <v>21</v>
      </c>
      <c r="D184" s="215"/>
      <c r="E184" s="215" t="s">
        <v>39</v>
      </c>
      <c r="F184" s="215" t="s">
        <v>23</v>
      </c>
      <c r="G184" s="215" t="s">
        <v>24</v>
      </c>
      <c r="H184" s="2">
        <v>2</v>
      </c>
      <c r="I184" s="223"/>
      <c r="J184" s="224"/>
      <c r="K184" s="225">
        <f t="shared" si="5"/>
        <v>0</v>
      </c>
      <c r="L184" s="225"/>
      <c r="M184" s="229"/>
      <c r="N184" s="223"/>
      <c r="O184" s="225">
        <f t="shared" si="6"/>
        <v>0</v>
      </c>
      <c r="P184" s="225"/>
      <c r="Q184" s="229"/>
      <c r="R184" s="73"/>
    </row>
    <row r="185" s="7" customFormat="1" ht="16.5" customHeight="1" spans="1:18">
      <c r="A185" s="212"/>
      <c r="B185" s="213" t="s">
        <v>178</v>
      </c>
      <c r="C185" s="212" t="s">
        <v>21</v>
      </c>
      <c r="D185" s="213"/>
      <c r="E185" s="213" t="s">
        <v>39</v>
      </c>
      <c r="F185" s="213" t="s">
        <v>29</v>
      </c>
      <c r="G185" s="213" t="s">
        <v>26</v>
      </c>
      <c r="H185" s="105"/>
      <c r="I185" s="226"/>
      <c r="J185" s="227"/>
      <c r="K185" s="228">
        <f t="shared" si="5"/>
        <v>0</v>
      </c>
      <c r="L185" s="228"/>
      <c r="M185" s="228"/>
      <c r="N185" s="226"/>
      <c r="O185" s="228">
        <f t="shared" si="6"/>
        <v>0</v>
      </c>
      <c r="P185" s="228"/>
      <c r="Q185" s="228"/>
      <c r="R185" s="73"/>
    </row>
    <row r="186" s="9" customFormat="1" ht="16.5" customHeight="1" spans="1:18">
      <c r="A186" s="214">
        <v>95</v>
      </c>
      <c r="B186" s="215" t="s">
        <v>179</v>
      </c>
      <c r="C186" s="214" t="s">
        <v>21</v>
      </c>
      <c r="D186" s="215"/>
      <c r="E186" s="215" t="s">
        <v>22</v>
      </c>
      <c r="F186" s="215" t="s">
        <v>180</v>
      </c>
      <c r="G186" s="215" t="s">
        <v>24</v>
      </c>
      <c r="H186" s="2">
        <v>2</v>
      </c>
      <c r="I186" s="223">
        <v>1</v>
      </c>
      <c r="J186" s="224">
        <v>1</v>
      </c>
      <c r="K186" s="225">
        <f t="shared" si="5"/>
        <v>0</v>
      </c>
      <c r="L186" s="225"/>
      <c r="M186" s="229"/>
      <c r="N186" s="223">
        <v>1</v>
      </c>
      <c r="O186" s="225">
        <f t="shared" si="6"/>
        <v>0</v>
      </c>
      <c r="P186" s="225"/>
      <c r="Q186" s="229"/>
      <c r="R186" s="73"/>
    </row>
    <row r="187" ht="23.45" customHeight="1" spans="1:18">
      <c r="A187" s="218">
        <v>96</v>
      </c>
      <c r="B187" s="219" t="s">
        <v>181</v>
      </c>
      <c r="C187" s="218" t="s">
        <v>54</v>
      </c>
      <c r="D187" s="219" t="s">
        <v>182</v>
      </c>
      <c r="E187" s="219" t="s">
        <v>39</v>
      </c>
      <c r="F187" s="219" t="s">
        <v>23</v>
      </c>
      <c r="G187" s="219" t="s">
        <v>24</v>
      </c>
      <c r="H187" s="2">
        <v>3</v>
      </c>
      <c r="I187" s="223"/>
      <c r="J187" s="224"/>
      <c r="K187" s="225">
        <f t="shared" si="5"/>
        <v>0</v>
      </c>
      <c r="L187" s="225"/>
      <c r="M187" s="229"/>
      <c r="N187" s="223"/>
      <c r="O187" s="225">
        <f t="shared" si="6"/>
        <v>0</v>
      </c>
      <c r="P187" s="225"/>
      <c r="Q187" s="229"/>
      <c r="R187" s="73"/>
    </row>
    <row r="188" s="7" customFormat="1" ht="27" customHeight="1" spans="1:18">
      <c r="A188" s="248"/>
      <c r="B188" s="249" t="s">
        <v>181</v>
      </c>
      <c r="C188" s="248" t="s">
        <v>54</v>
      </c>
      <c r="D188" s="249" t="s">
        <v>182</v>
      </c>
      <c r="E188" s="249" t="s">
        <v>39</v>
      </c>
      <c r="F188" s="249" t="s">
        <v>23</v>
      </c>
      <c r="G188" s="249" t="s">
        <v>26</v>
      </c>
      <c r="H188" s="105">
        <v>1</v>
      </c>
      <c r="I188" s="226"/>
      <c r="J188" s="254"/>
      <c r="K188" s="228">
        <f t="shared" si="5"/>
        <v>0</v>
      </c>
      <c r="L188" s="228"/>
      <c r="M188" s="228"/>
      <c r="N188" s="226"/>
      <c r="O188" s="228">
        <f t="shared" si="6"/>
        <v>0</v>
      </c>
      <c r="P188" s="228"/>
      <c r="Q188" s="228"/>
      <c r="R188" s="73"/>
    </row>
    <row r="189" ht="27.75" customHeight="1" spans="1:18">
      <c r="A189" s="214">
        <v>97</v>
      </c>
      <c r="B189" s="215" t="s">
        <v>183</v>
      </c>
      <c r="C189" s="214" t="s">
        <v>21</v>
      </c>
      <c r="D189" s="215"/>
      <c r="E189" s="215" t="s">
        <v>184</v>
      </c>
      <c r="F189" s="215" t="s">
        <v>23</v>
      </c>
      <c r="G189" s="215" t="s">
        <v>24</v>
      </c>
      <c r="H189" s="2"/>
      <c r="I189" s="223"/>
      <c r="J189" s="224"/>
      <c r="K189" s="225">
        <f t="shared" si="5"/>
        <v>0</v>
      </c>
      <c r="L189" s="225"/>
      <c r="M189" s="229"/>
      <c r="N189" s="223"/>
      <c r="O189" s="225">
        <f t="shared" si="6"/>
        <v>0</v>
      </c>
      <c r="P189" s="225"/>
      <c r="Q189" s="229"/>
      <c r="R189" s="73"/>
    </row>
    <row r="190" s="7" customFormat="1" ht="16.5" customHeight="1" spans="1:18">
      <c r="A190" s="212"/>
      <c r="B190" s="213" t="s">
        <v>183</v>
      </c>
      <c r="C190" s="212" t="s">
        <v>21</v>
      </c>
      <c r="D190" s="213"/>
      <c r="E190" s="213" t="s">
        <v>184</v>
      </c>
      <c r="F190" s="213" t="s">
        <v>23</v>
      </c>
      <c r="G190" s="213" t="s">
        <v>32</v>
      </c>
      <c r="H190" s="105"/>
      <c r="I190" s="230"/>
      <c r="J190" s="227"/>
      <c r="K190" s="228">
        <f t="shared" si="5"/>
        <v>0</v>
      </c>
      <c r="L190" s="228"/>
      <c r="M190" s="228"/>
      <c r="N190" s="230"/>
      <c r="O190" s="228">
        <f t="shared" si="6"/>
        <v>0</v>
      </c>
      <c r="P190" s="228"/>
      <c r="Q190" s="228"/>
      <c r="R190" s="73"/>
    </row>
    <row r="191" s="7" customFormat="1" ht="16.5" customHeight="1" spans="1:18">
      <c r="A191" s="212">
        <v>98</v>
      </c>
      <c r="B191" s="213" t="s">
        <v>185</v>
      </c>
      <c r="C191" s="212" t="s">
        <v>21</v>
      </c>
      <c r="D191" s="213"/>
      <c r="E191" s="213" t="s">
        <v>22</v>
      </c>
      <c r="F191" s="213" t="s">
        <v>29</v>
      </c>
      <c r="G191" s="213" t="s">
        <v>26</v>
      </c>
      <c r="H191" s="105">
        <v>1</v>
      </c>
      <c r="I191" s="230"/>
      <c r="J191" s="227"/>
      <c r="K191" s="228">
        <f t="shared" si="5"/>
        <v>0</v>
      </c>
      <c r="L191" s="228"/>
      <c r="M191" s="228"/>
      <c r="N191" s="230"/>
      <c r="O191" s="228">
        <f t="shared" si="6"/>
        <v>0</v>
      </c>
      <c r="P191" s="228"/>
      <c r="Q191" s="228"/>
      <c r="R191" s="73"/>
    </row>
    <row r="192" ht="16.5" customHeight="1" spans="1:18">
      <c r="A192" s="211">
        <v>99</v>
      </c>
      <c r="B192" s="210" t="s">
        <v>186</v>
      </c>
      <c r="C192" s="211" t="s">
        <v>21</v>
      </c>
      <c r="D192" s="210"/>
      <c r="E192" s="210" t="s">
        <v>39</v>
      </c>
      <c r="F192" s="210" t="s">
        <v>29</v>
      </c>
      <c r="G192" s="210" t="s">
        <v>24</v>
      </c>
      <c r="H192" s="2"/>
      <c r="I192" s="223"/>
      <c r="J192" s="224"/>
      <c r="K192" s="225">
        <f t="shared" si="5"/>
        <v>0</v>
      </c>
      <c r="L192" s="225"/>
      <c r="M192" s="229"/>
      <c r="N192" s="223"/>
      <c r="O192" s="225">
        <f t="shared" si="6"/>
        <v>0</v>
      </c>
      <c r="P192" s="225"/>
      <c r="Q192" s="229"/>
      <c r="R192" s="73"/>
    </row>
    <row r="193" s="7" customFormat="1" ht="18.75" customHeight="1" spans="1:18">
      <c r="A193" s="212"/>
      <c r="B193" s="213" t="s">
        <v>186</v>
      </c>
      <c r="C193" s="212" t="s">
        <v>21</v>
      </c>
      <c r="D193" s="213"/>
      <c r="E193" s="213" t="s">
        <v>39</v>
      </c>
      <c r="F193" s="213" t="s">
        <v>23</v>
      </c>
      <c r="G193" s="213" t="s">
        <v>26</v>
      </c>
      <c r="H193" s="105">
        <v>3</v>
      </c>
      <c r="I193" s="226"/>
      <c r="J193" s="227"/>
      <c r="K193" s="228">
        <f t="shared" si="5"/>
        <v>0</v>
      </c>
      <c r="L193" s="228"/>
      <c r="M193" s="228"/>
      <c r="N193" s="226"/>
      <c r="O193" s="228">
        <f t="shared" si="6"/>
        <v>0</v>
      </c>
      <c r="P193" s="228"/>
      <c r="Q193" s="228"/>
      <c r="R193" s="73"/>
    </row>
    <row r="194" ht="20.25" customHeight="1" spans="1:18">
      <c r="A194" s="214">
        <v>100</v>
      </c>
      <c r="B194" s="215" t="s">
        <v>187</v>
      </c>
      <c r="C194" s="214" t="s">
        <v>21</v>
      </c>
      <c r="D194" s="215"/>
      <c r="E194" s="215" t="s">
        <v>63</v>
      </c>
      <c r="F194" s="215" t="s">
        <v>23</v>
      </c>
      <c r="G194" s="215" t="s">
        <v>24</v>
      </c>
      <c r="H194" s="2">
        <v>2</v>
      </c>
      <c r="I194" s="223"/>
      <c r="J194" s="224"/>
      <c r="K194" s="225">
        <f t="shared" si="5"/>
        <v>0</v>
      </c>
      <c r="L194" s="225"/>
      <c r="M194" s="229"/>
      <c r="N194" s="223"/>
      <c r="O194" s="225">
        <f t="shared" si="6"/>
        <v>0</v>
      </c>
      <c r="P194" s="225"/>
      <c r="Q194" s="229"/>
      <c r="R194" s="73"/>
    </row>
    <row r="195" s="7" customFormat="1" ht="16.9" customHeight="1" spans="1:18">
      <c r="A195" s="212"/>
      <c r="B195" s="213" t="s">
        <v>188</v>
      </c>
      <c r="C195" s="212" t="s">
        <v>21</v>
      </c>
      <c r="D195" s="213"/>
      <c r="E195" s="213" t="s">
        <v>63</v>
      </c>
      <c r="F195" s="213" t="s">
        <v>29</v>
      </c>
      <c r="G195" s="213" t="s">
        <v>32</v>
      </c>
      <c r="H195" s="105"/>
      <c r="I195" s="230"/>
      <c r="J195" s="227"/>
      <c r="K195" s="228">
        <f t="shared" si="5"/>
        <v>0</v>
      </c>
      <c r="L195" s="228"/>
      <c r="M195" s="228"/>
      <c r="N195" s="230"/>
      <c r="O195" s="228">
        <f t="shared" si="6"/>
        <v>0</v>
      </c>
      <c r="P195" s="228"/>
      <c r="Q195" s="228"/>
      <c r="R195" s="73"/>
    </row>
    <row r="196" ht="16.9" customHeight="1" spans="1:18">
      <c r="A196" s="211">
        <v>101</v>
      </c>
      <c r="B196" s="210" t="s">
        <v>189</v>
      </c>
      <c r="C196" s="211" t="s">
        <v>21</v>
      </c>
      <c r="D196" s="210"/>
      <c r="E196" s="210" t="s">
        <v>39</v>
      </c>
      <c r="F196" s="210" t="s">
        <v>23</v>
      </c>
      <c r="G196" s="210" t="s">
        <v>24</v>
      </c>
      <c r="H196" s="2">
        <v>1</v>
      </c>
      <c r="I196" s="231"/>
      <c r="J196" s="224"/>
      <c r="K196" s="225">
        <f t="shared" si="5"/>
        <v>0</v>
      </c>
      <c r="L196" s="225"/>
      <c r="M196" s="229"/>
      <c r="N196" s="231"/>
      <c r="O196" s="225">
        <f t="shared" si="6"/>
        <v>0</v>
      </c>
      <c r="P196" s="225"/>
      <c r="Q196" s="229"/>
      <c r="R196" s="73"/>
    </row>
    <row r="197" s="7" customFormat="1" ht="16.9" customHeight="1" spans="1:18">
      <c r="A197" s="212"/>
      <c r="B197" s="213" t="s">
        <v>189</v>
      </c>
      <c r="C197" s="212" t="s">
        <v>21</v>
      </c>
      <c r="D197" s="213"/>
      <c r="E197" s="213" t="s">
        <v>39</v>
      </c>
      <c r="F197" s="213" t="s">
        <v>23</v>
      </c>
      <c r="G197" s="213" t="s">
        <v>26</v>
      </c>
      <c r="H197" s="105"/>
      <c r="I197" s="230"/>
      <c r="J197" s="227"/>
      <c r="K197" s="228">
        <f t="shared" si="5"/>
        <v>0</v>
      </c>
      <c r="L197" s="228"/>
      <c r="M197" s="228"/>
      <c r="N197" s="230"/>
      <c r="O197" s="228">
        <f t="shared" si="6"/>
        <v>0</v>
      </c>
      <c r="P197" s="228"/>
      <c r="Q197" s="228"/>
      <c r="R197" s="73"/>
    </row>
    <row r="198" s="7" customFormat="1" ht="16.9" customHeight="1" spans="1:18">
      <c r="A198" s="212"/>
      <c r="B198" s="213" t="s">
        <v>189</v>
      </c>
      <c r="C198" s="212" t="s">
        <v>21</v>
      </c>
      <c r="D198" s="213"/>
      <c r="E198" s="213" t="s">
        <v>39</v>
      </c>
      <c r="F198" s="213" t="s">
        <v>23</v>
      </c>
      <c r="G198" s="213" t="s">
        <v>44</v>
      </c>
      <c r="H198" s="105"/>
      <c r="I198" s="230"/>
      <c r="J198" s="227"/>
      <c r="K198" s="228">
        <f t="shared" si="5"/>
        <v>0</v>
      </c>
      <c r="L198" s="228"/>
      <c r="M198" s="228"/>
      <c r="N198" s="230"/>
      <c r="O198" s="228">
        <f t="shared" si="6"/>
        <v>0</v>
      </c>
      <c r="P198" s="228"/>
      <c r="Q198" s="228"/>
      <c r="R198" s="73"/>
    </row>
    <row r="199" ht="24.6" customHeight="1" spans="1:18">
      <c r="A199" s="260">
        <v>102</v>
      </c>
      <c r="B199" s="261" t="s">
        <v>190</v>
      </c>
      <c r="C199" s="260" t="s">
        <v>54</v>
      </c>
      <c r="D199" s="261" t="s">
        <v>182</v>
      </c>
      <c r="E199" s="261" t="s">
        <v>39</v>
      </c>
      <c r="F199" s="261"/>
      <c r="G199" s="261" t="s">
        <v>24</v>
      </c>
      <c r="H199" s="2"/>
      <c r="I199" s="223"/>
      <c r="J199" s="224"/>
      <c r="K199" s="225">
        <f t="shared" si="5"/>
        <v>0</v>
      </c>
      <c r="L199" s="225"/>
      <c r="M199" s="229"/>
      <c r="N199" s="223"/>
      <c r="O199" s="225">
        <f t="shared" si="6"/>
        <v>0</v>
      </c>
      <c r="P199" s="225"/>
      <c r="Q199" s="229"/>
      <c r="R199" s="73"/>
    </row>
    <row r="200" s="7" customFormat="1" ht="32.25" customHeight="1" spans="1:18">
      <c r="A200" s="248"/>
      <c r="B200" s="249" t="s">
        <v>190</v>
      </c>
      <c r="C200" s="248" t="s">
        <v>54</v>
      </c>
      <c r="D200" s="249" t="s">
        <v>182</v>
      </c>
      <c r="E200" s="249" t="s">
        <v>39</v>
      </c>
      <c r="F200" s="249" t="s">
        <v>31</v>
      </c>
      <c r="G200" s="249" t="s">
        <v>26</v>
      </c>
      <c r="H200" s="105"/>
      <c r="I200" s="226"/>
      <c r="J200" s="254"/>
      <c r="K200" s="228">
        <f t="shared" si="5"/>
        <v>0</v>
      </c>
      <c r="L200" s="228"/>
      <c r="M200" s="228"/>
      <c r="N200" s="226"/>
      <c r="O200" s="228">
        <f t="shared" si="6"/>
        <v>0</v>
      </c>
      <c r="P200" s="228"/>
      <c r="Q200" s="228"/>
      <c r="R200" s="73"/>
    </row>
    <row r="201" ht="34.9" customHeight="1" spans="1:18">
      <c r="A201" s="218">
        <v>103</v>
      </c>
      <c r="B201" s="219" t="s">
        <v>191</v>
      </c>
      <c r="C201" s="218" t="s">
        <v>54</v>
      </c>
      <c r="D201" s="219" t="s">
        <v>192</v>
      </c>
      <c r="E201" s="219" t="s">
        <v>39</v>
      </c>
      <c r="F201" s="219" t="s">
        <v>29</v>
      </c>
      <c r="G201" s="219" t="s">
        <v>24</v>
      </c>
      <c r="H201" s="2">
        <v>3</v>
      </c>
      <c r="I201" s="223"/>
      <c r="J201" s="232"/>
      <c r="K201" s="225">
        <f t="shared" si="5"/>
        <v>0</v>
      </c>
      <c r="L201" s="225"/>
      <c r="M201" s="229"/>
      <c r="N201" s="223"/>
      <c r="O201" s="225">
        <f t="shared" si="6"/>
        <v>0</v>
      </c>
      <c r="P201" s="225"/>
      <c r="Q201" s="229"/>
      <c r="R201" s="73"/>
    </row>
    <row r="202" ht="28.5" customHeight="1" spans="1:18">
      <c r="A202" s="218">
        <v>104</v>
      </c>
      <c r="B202" s="219" t="s">
        <v>193</v>
      </c>
      <c r="C202" s="218" t="s">
        <v>21</v>
      </c>
      <c r="D202" s="219"/>
      <c r="E202" s="219" t="s">
        <v>39</v>
      </c>
      <c r="F202" s="219" t="s">
        <v>23</v>
      </c>
      <c r="G202" s="219" t="s">
        <v>24</v>
      </c>
      <c r="H202" s="2"/>
      <c r="I202" s="223"/>
      <c r="J202" s="232"/>
      <c r="K202" s="225">
        <f t="shared" si="5"/>
        <v>0</v>
      </c>
      <c r="L202" s="225"/>
      <c r="M202" s="229"/>
      <c r="N202" s="223"/>
      <c r="O202" s="225">
        <f t="shared" si="6"/>
        <v>0</v>
      </c>
      <c r="P202" s="225"/>
      <c r="Q202" s="229"/>
      <c r="R202" s="73"/>
    </row>
    <row r="203" ht="19.5" customHeight="1" spans="1:18">
      <c r="A203" s="218">
        <v>105</v>
      </c>
      <c r="B203" s="219" t="s">
        <v>194</v>
      </c>
      <c r="C203" s="218" t="s">
        <v>21</v>
      </c>
      <c r="D203" s="219"/>
      <c r="E203" s="219" t="s">
        <v>63</v>
      </c>
      <c r="F203" s="219" t="s">
        <v>29</v>
      </c>
      <c r="G203" s="219" t="s">
        <v>24</v>
      </c>
      <c r="H203" s="2">
        <v>2</v>
      </c>
      <c r="I203" s="223"/>
      <c r="J203" s="232"/>
      <c r="K203" s="225">
        <f t="shared" si="5"/>
        <v>0</v>
      </c>
      <c r="L203" s="225"/>
      <c r="M203" s="229"/>
      <c r="N203" s="223"/>
      <c r="O203" s="225">
        <f t="shared" si="6"/>
        <v>0</v>
      </c>
      <c r="P203" s="225"/>
      <c r="Q203" s="229"/>
      <c r="R203" s="73"/>
    </row>
    <row r="204" s="7" customFormat="1" ht="30.6" customHeight="1" spans="1:18">
      <c r="A204" s="212"/>
      <c r="B204" s="213" t="s">
        <v>194</v>
      </c>
      <c r="C204" s="212" t="s">
        <v>21</v>
      </c>
      <c r="D204" s="213"/>
      <c r="E204" s="213" t="s">
        <v>63</v>
      </c>
      <c r="F204" s="213" t="s">
        <v>195</v>
      </c>
      <c r="G204" s="213" t="s">
        <v>44</v>
      </c>
      <c r="H204" s="105"/>
      <c r="I204" s="226"/>
      <c r="J204" s="254"/>
      <c r="K204" s="228">
        <f t="shared" si="5"/>
        <v>0</v>
      </c>
      <c r="L204" s="228"/>
      <c r="M204" s="228"/>
      <c r="N204" s="226"/>
      <c r="O204" s="228">
        <f t="shared" si="6"/>
        <v>0</v>
      </c>
      <c r="P204" s="228"/>
      <c r="Q204" s="228"/>
      <c r="R204" s="73"/>
    </row>
    <row r="205" s="7" customFormat="1" ht="27" customHeight="1" spans="1:18">
      <c r="A205" s="212"/>
      <c r="B205" s="213" t="s">
        <v>194</v>
      </c>
      <c r="C205" s="212" t="s">
        <v>21</v>
      </c>
      <c r="D205" s="213"/>
      <c r="E205" s="213" t="s">
        <v>63</v>
      </c>
      <c r="F205" s="213" t="s">
        <v>23</v>
      </c>
      <c r="G205" s="213" t="s">
        <v>32</v>
      </c>
      <c r="H205" s="105"/>
      <c r="I205" s="230"/>
      <c r="J205" s="227"/>
      <c r="K205" s="228">
        <f t="shared" si="5"/>
        <v>0</v>
      </c>
      <c r="L205" s="228"/>
      <c r="M205" s="228"/>
      <c r="N205" s="230"/>
      <c r="O205" s="228">
        <f t="shared" si="6"/>
        <v>0</v>
      </c>
      <c r="P205" s="228"/>
      <c r="Q205" s="228"/>
      <c r="R205" s="73"/>
    </row>
    <row r="206" s="7" customFormat="1" ht="27" customHeight="1" spans="1:18">
      <c r="A206" s="262">
        <v>106</v>
      </c>
      <c r="B206" s="263" t="s">
        <v>196</v>
      </c>
      <c r="C206" s="262" t="s">
        <v>21</v>
      </c>
      <c r="D206" s="263"/>
      <c r="E206" s="263" t="s">
        <v>78</v>
      </c>
      <c r="F206" s="263" t="s">
        <v>29</v>
      </c>
      <c r="G206" s="263" t="s">
        <v>24</v>
      </c>
      <c r="H206" s="5"/>
      <c r="I206" s="273"/>
      <c r="J206" s="274"/>
      <c r="K206" s="225">
        <f t="shared" si="5"/>
        <v>0</v>
      </c>
      <c r="L206" s="256"/>
      <c r="M206" s="256"/>
      <c r="N206" s="273"/>
      <c r="O206" s="225">
        <f t="shared" si="6"/>
        <v>0</v>
      </c>
      <c r="P206" s="256"/>
      <c r="Q206" s="256"/>
      <c r="R206" s="73"/>
    </row>
    <row r="207" s="7" customFormat="1" ht="27" customHeight="1" spans="1:18">
      <c r="A207" s="264"/>
      <c r="B207" s="265" t="s">
        <v>197</v>
      </c>
      <c r="C207" s="264" t="s">
        <v>21</v>
      </c>
      <c r="D207" s="265"/>
      <c r="E207" s="265" t="s">
        <v>78</v>
      </c>
      <c r="F207" s="265" t="s">
        <v>29</v>
      </c>
      <c r="G207" s="265" t="s">
        <v>26</v>
      </c>
      <c r="H207" s="176"/>
      <c r="I207" s="275"/>
      <c r="J207" s="276"/>
      <c r="K207" s="228">
        <f t="shared" si="5"/>
        <v>0</v>
      </c>
      <c r="L207" s="277"/>
      <c r="M207" s="277"/>
      <c r="N207" s="275"/>
      <c r="O207" s="245">
        <f t="shared" si="6"/>
        <v>0</v>
      </c>
      <c r="P207" s="277"/>
      <c r="Q207" s="277"/>
      <c r="R207" s="73"/>
    </row>
    <row r="208" s="7" customFormat="1" ht="27" customHeight="1" spans="1:18">
      <c r="A208" s="266"/>
      <c r="B208" s="267" t="s">
        <v>197</v>
      </c>
      <c r="C208" s="266" t="s">
        <v>21</v>
      </c>
      <c r="D208" s="267"/>
      <c r="E208" s="267" t="s">
        <v>78</v>
      </c>
      <c r="F208" s="267" t="s">
        <v>29</v>
      </c>
      <c r="G208" s="267" t="s">
        <v>44</v>
      </c>
      <c r="H208" s="184"/>
      <c r="I208" s="278"/>
      <c r="J208" s="279"/>
      <c r="K208" s="228">
        <f t="shared" si="5"/>
        <v>0</v>
      </c>
      <c r="L208" s="280"/>
      <c r="M208" s="280"/>
      <c r="N208" s="278"/>
      <c r="O208" s="245">
        <f>P208+Q208</f>
        <v>0</v>
      </c>
      <c r="P208" s="280"/>
      <c r="Q208" s="280"/>
      <c r="R208" s="73"/>
    </row>
    <row r="209" s="8" customFormat="1" ht="27" customHeight="1" spans="1:44">
      <c r="A209" s="262">
        <v>107</v>
      </c>
      <c r="B209" s="263" t="s">
        <v>198</v>
      </c>
      <c r="C209" s="262" t="s">
        <v>21</v>
      </c>
      <c r="D209" s="263"/>
      <c r="E209" s="263" t="s">
        <v>58</v>
      </c>
      <c r="F209" s="263" t="s">
        <v>23</v>
      </c>
      <c r="G209" s="263" t="s">
        <v>24</v>
      </c>
      <c r="H209" s="5"/>
      <c r="I209" s="273"/>
      <c r="J209" s="281"/>
      <c r="K209" s="225">
        <f>L209+M209</f>
        <v>0</v>
      </c>
      <c r="L209" s="256"/>
      <c r="M209" s="257"/>
      <c r="N209" s="273"/>
      <c r="O209" s="225">
        <f>P209+Q209</f>
        <v>0</v>
      </c>
      <c r="P209" s="256"/>
      <c r="Q209" s="257"/>
      <c r="R209" s="73"/>
      <c r="AM209" s="12"/>
      <c r="AN209" s="12"/>
      <c r="AO209" s="12"/>
      <c r="AP209" s="12"/>
      <c r="AQ209" s="12"/>
      <c r="AR209" s="12"/>
    </row>
    <row r="210" s="7" customFormat="1" ht="27" customHeight="1" spans="1:18">
      <c r="A210" s="266"/>
      <c r="B210" s="213" t="s">
        <v>198</v>
      </c>
      <c r="C210" s="212" t="s">
        <v>21</v>
      </c>
      <c r="D210" s="213"/>
      <c r="E210" s="213" t="s">
        <v>58</v>
      </c>
      <c r="F210" s="213" t="s">
        <v>23</v>
      </c>
      <c r="G210" s="213" t="s">
        <v>44</v>
      </c>
      <c r="H210" s="105"/>
      <c r="I210" s="230"/>
      <c r="J210" s="227"/>
      <c r="K210" s="228">
        <f>L210+M210</f>
        <v>0</v>
      </c>
      <c r="L210" s="228"/>
      <c r="M210" s="228"/>
      <c r="N210" s="230"/>
      <c r="O210" s="228">
        <f>P210+Q210</f>
        <v>0</v>
      </c>
      <c r="P210" s="228"/>
      <c r="Q210" s="228"/>
      <c r="R210" s="73"/>
    </row>
    <row r="211" s="7" customFormat="1" ht="18.75" customHeight="1" spans="1:18">
      <c r="A211" s="268"/>
      <c r="B211" s="269" t="s">
        <v>198</v>
      </c>
      <c r="C211" s="270" t="s">
        <v>21</v>
      </c>
      <c r="D211" s="269"/>
      <c r="E211" s="269" t="s">
        <v>76</v>
      </c>
      <c r="F211" s="269" t="s">
        <v>29</v>
      </c>
      <c r="G211" s="269" t="s">
        <v>32</v>
      </c>
      <c r="H211" s="185"/>
      <c r="I211" s="282"/>
      <c r="J211" s="283"/>
      <c r="K211" s="228">
        <f>L211+M211</f>
        <v>0</v>
      </c>
      <c r="L211" s="284"/>
      <c r="M211" s="284"/>
      <c r="N211" s="282"/>
      <c r="O211" s="228">
        <f>P211+Q211</f>
        <v>0</v>
      </c>
      <c r="P211" s="284"/>
      <c r="Q211" s="284"/>
      <c r="R211" s="73"/>
    </row>
    <row r="212" s="8" customFormat="1" ht="16.5" customHeight="1" spans="1:44">
      <c r="A212" s="137" t="s">
        <v>199</v>
      </c>
      <c r="B212" s="137"/>
      <c r="C212" s="138"/>
      <c r="D212" s="139"/>
      <c r="E212" s="139"/>
      <c r="F212" s="139"/>
      <c r="G212" s="139"/>
      <c r="H212" s="138">
        <f t="shared" ref="H212:Q212" si="7">SUM(H10:H211)</f>
        <v>79</v>
      </c>
      <c r="I212" s="138">
        <f t="shared" si="7"/>
        <v>1</v>
      </c>
      <c r="J212" s="138">
        <f t="shared" si="7"/>
        <v>1</v>
      </c>
      <c r="K212" s="158">
        <f t="shared" si="7"/>
        <v>0</v>
      </c>
      <c r="L212" s="158">
        <f t="shared" si="7"/>
        <v>0</v>
      </c>
      <c r="M212" s="138">
        <f t="shared" si="7"/>
        <v>0</v>
      </c>
      <c r="N212" s="138">
        <f t="shared" si="7"/>
        <v>76</v>
      </c>
      <c r="O212" s="158">
        <f t="shared" si="7"/>
        <v>0</v>
      </c>
      <c r="P212" s="158">
        <f t="shared" si="7"/>
        <v>0</v>
      </c>
      <c r="Q212" s="158">
        <f t="shared" si="7"/>
        <v>0</v>
      </c>
      <c r="R212" s="73"/>
      <c r="AM212" s="12"/>
      <c r="AN212" s="12"/>
      <c r="AO212" s="12"/>
      <c r="AP212" s="12"/>
      <c r="AQ212" s="12"/>
      <c r="AR212" s="12"/>
    </row>
    <row r="213" s="8" customFormat="1" ht="15" customHeight="1" spans="1:44">
      <c r="A213" s="165"/>
      <c r="B213" s="271"/>
      <c r="C213" s="165"/>
      <c r="D213" s="271"/>
      <c r="E213" s="271"/>
      <c r="F213" s="271"/>
      <c r="G213" s="271"/>
      <c r="H213" s="272"/>
      <c r="I213" s="272"/>
      <c r="J213" s="272"/>
      <c r="K213" s="272"/>
      <c r="L213" s="272"/>
      <c r="M213" s="285"/>
      <c r="N213" s="272"/>
      <c r="O213" s="272"/>
      <c r="P213" s="165"/>
      <c r="Q213" s="71"/>
      <c r="R213" s="73"/>
      <c r="AM213" s="12"/>
      <c r="AN213" s="12"/>
      <c r="AO213" s="12"/>
      <c r="AP213" s="12"/>
      <c r="AQ213" s="12"/>
      <c r="AR213" s="12"/>
    </row>
    <row r="214" s="8" customFormat="1" spans="1:44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1"/>
      <c r="N214" s="12"/>
      <c r="O214" s="12"/>
      <c r="P214" s="12"/>
      <c r="Q214" s="11"/>
      <c r="R214" s="73"/>
      <c r="AM214" s="12"/>
      <c r="AN214" s="12"/>
      <c r="AO214" s="12"/>
      <c r="AP214" s="12"/>
      <c r="AQ214" s="12"/>
      <c r="AR214" s="12"/>
    </row>
    <row r="215" s="8" customFormat="1" hidden="1" spans="1:44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63">
        <f>K10+K12+K14+K16+K18+K19+K20+K23+K29+K30+K32+K35+K37+K39+K41+K43+K45+K47+K49+K51+K53+K55+K56+K60+K61+K62+K63+K64+K66+K68+K69+K71+K73+K75+K77+K81+K83+K85+K87+K89+K91+K96+K99+K100+K101+K103+K105+K106+K107+K110++K113+K116+K119+K122+K123+K125+K128+K129+K131+K133+K135+K137+K139+K141+K143+K145+K146+K148+K151+K154+K157+K161+K162+K163+K164+K166+K167+K168+K170+K173+K178+K179+K181+K182+K184+K186+K187+K189+K192+K194+K196+K199+K201+K202+K203+K206+K209</f>
        <v>0</v>
      </c>
      <c r="L215" s="163">
        <f>L10+L12+L14+L16+L18+L19+L20+L23+L29+L30+L32+L35+L37+L39+L41+L43+L45+L47+L49+L51+L53+L55+L56+L60+L61+L62+L63+L64+L66+L68+L69+L71+L73+L75+L77+L81+L83+L85+L87+L89+L91+L96+L99+L100+L101+L103+L105+L106+L107+L110++L113+L116+L119+L122+L123+L125+L128+L129+L131+L133+L135+L137+L139+L141+L143+L145+L146+L148+L151+L154+L157+L161+L162+L163+L164+L166+L167+L168+L170+L173+L178+L179+L181+L182+L184+L186+L187+L189+L192+L194+L196+L199+L201+L202+L203+L206+L209</f>
        <v>0</v>
      </c>
      <c r="M215" s="163">
        <f>M10+M12+M14+M16+M18+M19+M20+M23+M29+M30+M32+M35+M37+M39+M41+M43+M45+M47+M49+M51+M53+M55+M56+M60+M61+M62+M63+M64+M66+M68+M69+M71+M73+M75+M77+M81+M83+M85+M87+M89+M91+M96+M99+M100+M101+M103+M105+M106+M107+M110++M113+M116+M119+M122+M123+M125+M128+M129+M131+M133+M135+M137+M139+M141+M143+M145+M146+M148+M151+M154+M157+M161+M162+M163+M164+M166+M167+M168+M170+M173+M178+M179+M181+M182+M184+M186+M187+M189+M192+M194+M196+M199+M201+M202+M203+M206+M209</f>
        <v>0</v>
      </c>
      <c r="N215" s="163"/>
      <c r="O215" s="163">
        <f>O10+O12+O14+O16+O18+O19+O20+O23+O29+O30+O32+O35+O37+O39+O41+O43+O45+O47+O49+O51+O53+O55+O56+O60+O61+O62+O63+O64+O66+O68+O69+O71+O73+O75+O77+O81+O83+O85+O87+O89+O91+O96+O99+O100+O101+O103+O105+O106+O107+O110++O113+O116+O119+O122+O123+O125+O128+O129+O131+O133+O135+O137+O139+O141+O143+O145+O146+O148+O151+O154+O157+O161+O162+O163+O164+O166+O167+O168+O170+O173+O178+O179+O181+O182+O184+O186+O187+O189+O192+O194+O196+O199+O201+O202+O203+O206+O209</f>
        <v>0</v>
      </c>
      <c r="P215" s="163">
        <f>P10+P12+P14+P16+P18+P19+P20+P23+P29+P30+P32+P35+P37+P39+P41+P43+P45+P47+P49+P51+P53+P55+P56+P60+P61+P62+P63+P64+P66+P68+P69+P71+P73+P75+P77+P81+P83+P85+P87+P89+P91+P96+P99+P100+P101+P103+P105+P106+P107+P110++P113+P116+P119+P122+P123+P125+P128+P129+P131+P133+P135+P137+P139+P141+P143+P145+P146+P148+P151+P154+P157+P161+P162+P163+P164+P166+P167+P168+P170+P173+P178+P179+P181+P182+P184+P186+P187+P189+P192+P194+P196+P199+P201+P202+P203+P206+P209</f>
        <v>0</v>
      </c>
      <c r="Q215" s="163">
        <f>Q10+Q12+Q14+Q16+Q18+Q19+Q20+Q23+Q29+Q30+Q32+Q35+Q37+Q39+Q41+Q43+Q45+Q47+Q49+Q51+Q53+Q55+Q56+Q60+Q61+Q62+Q63+Q64+Q66+Q68+Q69+Q71+Q73+Q75+Q77+Q81+Q83+Q85+Q87+Q89+Q91+Q96+Q99+Q100+Q101+Q103+Q105+Q106+Q107+Q110++Q113+Q116+Q119+Q122+Q123+Q125+Q128+Q129+Q131+Q133+Q135+Q137+Q139+Q141+Q143+Q145+Q146+Q148+Q151+Q154+Q157+Q161+Q162+Q163+Q164+Q166+Q167+Q168+Q170+Q173+Q178+Q179+Q181+Q182+Q184+Q186+Q187+Q189+Q192+Q194+Q196+Q199+Q201+Q202+Q203+Q206+Q209</f>
        <v>0</v>
      </c>
      <c r="AM215" s="12"/>
      <c r="AN215" s="12"/>
      <c r="AO215" s="12"/>
      <c r="AP215" s="12"/>
      <c r="AQ215" s="12"/>
      <c r="AR215" s="12"/>
    </row>
    <row r="216" s="8" customFormat="1" hidden="1" spans="1:4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63"/>
      <c r="L216" s="163"/>
      <c r="M216" s="11"/>
      <c r="N216" s="163"/>
      <c r="O216" s="163"/>
      <c r="P216" s="12"/>
      <c r="Q216" s="11"/>
      <c r="AM216" s="12"/>
      <c r="AN216" s="12"/>
      <c r="AO216" s="12"/>
      <c r="AP216" s="12"/>
      <c r="AQ216" s="12"/>
      <c r="AR216" s="12"/>
    </row>
    <row r="217" s="8" customFormat="1" hidden="1" spans="1:4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63"/>
      <c r="L217" s="163"/>
      <c r="M217" s="163"/>
      <c r="N217" s="163"/>
      <c r="O217" s="163"/>
      <c r="P217" s="163"/>
      <c r="Q217" s="203"/>
      <c r="S217" s="73"/>
      <c r="AM217" s="12"/>
      <c r="AN217" s="12"/>
      <c r="AO217" s="12"/>
      <c r="AP217" s="12"/>
      <c r="AQ217" s="12"/>
      <c r="AR217" s="12"/>
    </row>
    <row r="218" s="8" customFormat="1" hidden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63"/>
      <c r="L218" s="163"/>
      <c r="M218" s="163">
        <f>M215+Q215</f>
        <v>0</v>
      </c>
      <c r="N218" s="163">
        <v>1694872.64</v>
      </c>
      <c r="O218" s="163">
        <f>M218-N218</f>
        <v>-1694872.64</v>
      </c>
      <c r="P218" s="163"/>
      <c r="Q218" s="203"/>
      <c r="AM218" s="12"/>
      <c r="AN218" s="12"/>
      <c r="AO218" s="12"/>
      <c r="AP218" s="12"/>
      <c r="AQ218" s="12"/>
      <c r="AR218" s="12"/>
    </row>
    <row r="219" s="8" customFormat="1" hidden="1" spans="1:4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63"/>
      <c r="L219" s="163">
        <f>K215+O215</f>
        <v>0</v>
      </c>
      <c r="M219" s="163"/>
      <c r="N219" s="163"/>
      <c r="O219" s="163"/>
      <c r="P219" s="163"/>
      <c r="Q219" s="203"/>
      <c r="AM219" s="12"/>
      <c r="AN219" s="12"/>
      <c r="AO219" s="12"/>
      <c r="AP219" s="12"/>
      <c r="AQ219" s="12"/>
      <c r="AR219" s="12"/>
    </row>
    <row r="220" s="8" customFormat="1" hidden="1" spans="1:4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63"/>
      <c r="L220" s="163"/>
      <c r="M220" s="163"/>
      <c r="N220" s="163"/>
      <c r="O220" s="163"/>
      <c r="P220" s="163"/>
      <c r="Q220" s="203"/>
      <c r="AM220" s="12"/>
      <c r="AN220" s="12"/>
      <c r="AO220" s="12"/>
      <c r="AP220" s="12"/>
      <c r="AQ220" s="12"/>
      <c r="AR220" s="12"/>
    </row>
    <row r="221" hidden="1" spans="11:19">
      <c r="K221" s="163"/>
      <c r="L221" s="163"/>
      <c r="M221" s="163"/>
      <c r="N221" s="163"/>
      <c r="O221" s="163"/>
      <c r="P221" s="163"/>
      <c r="Q221" s="203"/>
      <c r="S221" s="73"/>
    </row>
    <row r="222" hidden="1" spans="11:12">
      <c r="K222" s="163">
        <f>L219-L222</f>
        <v>-5522990.55</v>
      </c>
      <c r="L222" s="12">
        <v>5522990.55</v>
      </c>
    </row>
    <row r="223" spans="11:16">
      <c r="K223" s="163"/>
      <c r="O223" s="163"/>
      <c r="P223" s="163"/>
    </row>
    <row r="226" spans="15:15">
      <c r="O226" s="163"/>
    </row>
    <row r="227" s="11" customFormat="1" spans="1:44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63"/>
      <c r="N227" s="12"/>
      <c r="O227" s="12"/>
      <c r="P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12"/>
      <c r="AN227" s="12"/>
      <c r="AO227" s="12"/>
      <c r="AP227" s="12"/>
      <c r="AQ227" s="12"/>
      <c r="AR227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2:B212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242"/>
  <sheetViews>
    <sheetView zoomScale="80" zoomScaleNormal="80" topLeftCell="A208" workbookViewId="0">
      <selection activeCell="H221" sqref="H221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9" width="10.2833333333333" style="7" customWidth="1"/>
    <col min="20" max="21" width="9" style="7"/>
    <col min="22" max="34" width="9" style="8"/>
    <col min="35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0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3" si="2">P10+Q10</f>
        <v>0</v>
      </c>
      <c r="P10" s="56"/>
      <c r="Q10" s="72"/>
      <c r="R10" s="7"/>
      <c r="S10" s="7"/>
      <c r="T10" s="7"/>
      <c r="U10" s="7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27</v>
      </c>
      <c r="I11" s="57">
        <v>4</v>
      </c>
      <c r="J11" s="58">
        <v>4</v>
      </c>
      <c r="K11" s="59">
        <f t="shared" si="1"/>
        <v>0</v>
      </c>
      <c r="L11" s="59"/>
      <c r="M11" s="59"/>
      <c r="N11" s="57">
        <v>14</v>
      </c>
      <c r="O11" s="59">
        <f t="shared" si="2"/>
        <v>16904.8</v>
      </c>
      <c r="P11" s="59">
        <v>16904.8</v>
      </c>
      <c r="Q11" s="59"/>
    </row>
    <row r="12" s="8" customFormat="1" ht="15" customHeight="1" spans="1:21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27</v>
      </c>
      <c r="I12" s="51">
        <v>12</v>
      </c>
      <c r="J12" s="52">
        <v>17</v>
      </c>
      <c r="K12" s="53">
        <f t="shared" si="1"/>
        <v>0</v>
      </c>
      <c r="L12" s="53"/>
      <c r="M12" s="63"/>
      <c r="N12" s="51">
        <v>31</v>
      </c>
      <c r="O12" s="53">
        <f t="shared" si="2"/>
        <v>38331.09</v>
      </c>
      <c r="P12" s="63">
        <v>22122.07</v>
      </c>
      <c r="Q12" s="63">
        <v>16209.02</v>
      </c>
      <c r="R12" s="7"/>
      <c r="S12" s="7"/>
      <c r="T12" s="7"/>
      <c r="U12" s="7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</row>
    <row r="14" s="9" customFormat="1" ht="15" customHeight="1" spans="1:21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7"/>
      <c r="T14" s="7"/>
      <c r="U14" s="7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</row>
    <row r="16" s="9" customFormat="1" ht="15" customHeight="1" spans="1:21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23</v>
      </c>
      <c r="I16" s="51">
        <v>14</v>
      </c>
      <c r="J16" s="52">
        <v>14</v>
      </c>
      <c r="K16" s="53">
        <f t="shared" si="1"/>
        <v>0</v>
      </c>
      <c r="L16" s="53"/>
      <c r="M16" s="63"/>
      <c r="N16" s="51">
        <v>23</v>
      </c>
      <c r="O16" s="53">
        <f t="shared" si="2"/>
        <v>22220.43</v>
      </c>
      <c r="P16" s="53">
        <v>14374.55</v>
      </c>
      <c r="Q16" s="63">
        <v>7845.88</v>
      </c>
      <c r="R16" s="7"/>
      <c r="S16" s="7"/>
      <c r="T16" s="7"/>
      <c r="U16" s="7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</row>
    <row r="18" s="6" customFormat="1" ht="15" customHeight="1" spans="1:34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7"/>
      <c r="U18" s="7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ht="15" customHeight="1" spans="1:17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</row>
    <row r="20" s="9" customFormat="1" ht="15" customHeight="1" spans="1:21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32</v>
      </c>
      <c r="I20" s="51">
        <v>22</v>
      </c>
      <c r="J20" s="52">
        <v>23</v>
      </c>
      <c r="K20" s="53">
        <f t="shared" si="1"/>
        <v>0</v>
      </c>
      <c r="L20" s="53"/>
      <c r="M20" s="63"/>
      <c r="N20" s="51">
        <v>30</v>
      </c>
      <c r="O20" s="53">
        <f t="shared" si="2"/>
        <v>80390.53</v>
      </c>
      <c r="P20" s="53">
        <v>49136.7</v>
      </c>
      <c r="Q20" s="63">
        <v>31253.83</v>
      </c>
      <c r="R20" s="7"/>
      <c r="S20" s="7"/>
      <c r="T20" s="7"/>
      <c r="U20" s="7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2305.2</v>
      </c>
      <c r="P21" s="59">
        <v>2305.2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1</v>
      </c>
      <c r="J22" s="58">
        <v>1</v>
      </c>
      <c r="K22" s="59">
        <f t="shared" si="1"/>
        <v>0</v>
      </c>
      <c r="L22" s="59"/>
      <c r="M22" s="59"/>
      <c r="N22" s="57">
        <v>1</v>
      </c>
      <c r="O22" s="59">
        <f t="shared" si="2"/>
        <v>5570.9</v>
      </c>
      <c r="P22" s="59">
        <v>5570.9</v>
      </c>
      <c r="Q22" s="59"/>
    </row>
    <row r="23" ht="15" customHeight="1" spans="1:17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12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10</v>
      </c>
      <c r="I28" s="57"/>
      <c r="J28" s="58"/>
      <c r="K28" s="59"/>
      <c r="L28" s="59"/>
      <c r="M28" s="59"/>
      <c r="N28" s="57"/>
      <c r="O28" s="59">
        <f t="shared" si="2"/>
        <v>0</v>
      </c>
      <c r="P28" s="59"/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21</v>
      </c>
      <c r="I29" s="57">
        <v>1</v>
      </c>
      <c r="J29" s="58">
        <v>1</v>
      </c>
      <c r="K29" s="59">
        <f t="shared" ref="K29:K75" si="3">L29+M29</f>
        <v>0</v>
      </c>
      <c r="L29" s="59"/>
      <c r="M29" s="59"/>
      <c r="N29" s="57">
        <v>3</v>
      </c>
      <c r="O29" s="59">
        <f t="shared" si="2"/>
        <v>0</v>
      </c>
      <c r="P29" s="59"/>
      <c r="Q29" s="59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U30" s="8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8</v>
      </c>
      <c r="I31" s="51">
        <v>3</v>
      </c>
      <c r="J31" s="65">
        <v>3</v>
      </c>
      <c r="K31" s="53">
        <f t="shared" si="3"/>
        <v>0</v>
      </c>
      <c r="L31" s="53"/>
      <c r="M31" s="63"/>
      <c r="N31" s="51">
        <v>11</v>
      </c>
      <c r="O31" s="53">
        <f t="shared" si="2"/>
        <v>3679</v>
      </c>
      <c r="P31" s="53">
        <v>3679</v>
      </c>
      <c r="Q31" s="63"/>
      <c r="S31" s="162"/>
      <c r="U31" s="8"/>
      <c r="AH31" s="12"/>
    </row>
    <row r="32" s="7" customFormat="1" ht="28.1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2"/>
        <v>0</v>
      </c>
      <c r="P32" s="59"/>
      <c r="Q32" s="59"/>
    </row>
    <row r="33" s="9" customFormat="1" ht="15" customHeight="1" spans="1:20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10</v>
      </c>
      <c r="J33" s="52">
        <v>12</v>
      </c>
      <c r="K33" s="53">
        <f t="shared" si="3"/>
        <v>0</v>
      </c>
      <c r="L33" s="53"/>
      <c r="M33" s="63"/>
      <c r="N33" s="51">
        <v>31</v>
      </c>
      <c r="O33" s="53">
        <f t="shared" si="2"/>
        <v>87250.78</v>
      </c>
      <c r="P33" s="53">
        <v>49186.7</v>
      </c>
      <c r="Q33" s="63">
        <v>38064.08</v>
      </c>
      <c r="R33" s="7"/>
      <c r="S33" s="7"/>
      <c r="T33" s="7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8997.2</v>
      </c>
      <c r="P35" s="59">
        <v>8997.2</v>
      </c>
      <c r="Q35" s="59"/>
    </row>
    <row r="36" s="9" customFormat="1" ht="15" customHeight="1" spans="1:20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12</v>
      </c>
      <c r="I36" s="51">
        <v>5</v>
      </c>
      <c r="J36" s="52">
        <v>6</v>
      </c>
      <c r="K36" s="53">
        <f t="shared" si="3"/>
        <v>0</v>
      </c>
      <c r="L36" s="53"/>
      <c r="M36" s="63"/>
      <c r="N36" s="51">
        <v>5</v>
      </c>
      <c r="O36" s="53">
        <f t="shared" si="2"/>
        <v>13530.57</v>
      </c>
      <c r="P36" s="53">
        <v>8014.2</v>
      </c>
      <c r="Q36" s="63">
        <v>5516.37</v>
      </c>
      <c r="R36" s="7"/>
      <c r="S36" s="7"/>
      <c r="T36" s="7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2689.4</v>
      </c>
      <c r="P37" s="59">
        <v>2689.4</v>
      </c>
      <c r="Q37" s="59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2"/>
        <v>2419.71</v>
      </c>
      <c r="P38" s="53">
        <v>2419.71</v>
      </c>
      <c r="Q38" s="63"/>
      <c r="U38" s="8"/>
      <c r="AH38" s="12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3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1344.7</v>
      </c>
      <c r="P39" s="59">
        <v>1344.7</v>
      </c>
      <c r="Q39" s="59"/>
    </row>
    <row r="40" s="9" customFormat="1" ht="15" customHeight="1" spans="1:20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10</v>
      </c>
      <c r="I40" s="51">
        <v>3</v>
      </c>
      <c r="J40" s="52">
        <v>3</v>
      </c>
      <c r="K40" s="53">
        <f t="shared" si="3"/>
        <v>0</v>
      </c>
      <c r="L40" s="53"/>
      <c r="M40" s="63"/>
      <c r="N40" s="51">
        <v>6</v>
      </c>
      <c r="O40" s="53">
        <f t="shared" si="2"/>
        <v>16153.36</v>
      </c>
      <c r="P40" s="53">
        <v>12357.27</v>
      </c>
      <c r="Q40" s="74">
        <v>3796.09</v>
      </c>
      <c r="R40" s="7"/>
      <c r="S40" s="7"/>
      <c r="T40" s="7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11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23324.6</v>
      </c>
      <c r="P41" s="67">
        <v>23324.6</v>
      </c>
      <c r="Q41" s="59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20</v>
      </c>
      <c r="I42" s="51">
        <v>9</v>
      </c>
      <c r="J42" s="52">
        <v>10</v>
      </c>
      <c r="K42" s="53">
        <f t="shared" si="3"/>
        <v>0</v>
      </c>
      <c r="L42" s="53"/>
      <c r="M42" s="63"/>
      <c r="N42" s="51">
        <v>11</v>
      </c>
      <c r="O42" s="53">
        <f t="shared" si="2"/>
        <v>13597.53</v>
      </c>
      <c r="P42" s="53">
        <v>13597.53</v>
      </c>
      <c r="Q42" s="75"/>
      <c r="U42" s="8"/>
      <c r="AH42" s="12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6</v>
      </c>
      <c r="I43" s="57"/>
      <c r="J43" s="58"/>
      <c r="K43" s="59">
        <f t="shared" si="3"/>
        <v>0</v>
      </c>
      <c r="L43" s="59"/>
      <c r="M43" s="59"/>
      <c r="N43" s="57">
        <v>10</v>
      </c>
      <c r="O43" s="59">
        <f t="shared" si="2"/>
        <v>26958.3</v>
      </c>
      <c r="P43" s="59">
        <v>26958.3</v>
      </c>
      <c r="Q43" s="59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12</v>
      </c>
      <c r="I44" s="51">
        <v>3</v>
      </c>
      <c r="J44" s="52">
        <v>3</v>
      </c>
      <c r="K44" s="53">
        <f t="shared" si="3"/>
        <v>0</v>
      </c>
      <c r="L44" s="53"/>
      <c r="M44" s="63"/>
      <c r="N44" s="51">
        <v>8</v>
      </c>
      <c r="O44" s="53">
        <f t="shared" si="2"/>
        <v>7464.33</v>
      </c>
      <c r="P44" s="53">
        <v>5154.8</v>
      </c>
      <c r="Q44" s="63">
        <v>2309.53</v>
      </c>
      <c r="U44" s="8"/>
      <c r="AH44" s="12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10</v>
      </c>
      <c r="I45" s="57">
        <v>1</v>
      </c>
      <c r="J45" s="58">
        <v>1</v>
      </c>
      <c r="K45" s="59">
        <f t="shared" si="3"/>
        <v>0</v>
      </c>
      <c r="L45" s="59"/>
      <c r="M45" s="59"/>
      <c r="N45" s="57">
        <v>6</v>
      </c>
      <c r="O45" s="59">
        <f t="shared" si="2"/>
        <v>13507.64</v>
      </c>
      <c r="P45" s="68">
        <v>13507.64</v>
      </c>
      <c r="Q45" s="59"/>
    </row>
    <row r="46" s="9" customFormat="1" ht="15" customHeight="1" spans="1:20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19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2"/>
        <v>16766.36</v>
      </c>
      <c r="P46" s="53">
        <v>15413.22</v>
      </c>
      <c r="Q46" s="63">
        <v>1353.14</v>
      </c>
      <c r="R46" s="7"/>
      <c r="S46" s="7"/>
      <c r="T46" s="7"/>
    </row>
    <row r="47" s="7" customFormat="1" ht="15" customHeight="1" spans="1:17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0</v>
      </c>
      <c r="P47" s="59"/>
      <c r="Q47" s="59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2"/>
        <v>13485.81</v>
      </c>
      <c r="P48" s="53">
        <v>13485.81</v>
      </c>
      <c r="Q48" s="63"/>
      <c r="U48" s="8"/>
      <c r="AH48" s="12"/>
    </row>
    <row r="49" s="7" customFormat="1" ht="15.6" customHeight="1" spans="1:17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1728.9</v>
      </c>
      <c r="P49" s="59">
        <v>1728.9</v>
      </c>
      <c r="Q49" s="59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>
        <v>1</v>
      </c>
      <c r="O50" s="53">
        <f t="shared" si="2"/>
        <v>19770.15</v>
      </c>
      <c r="P50" s="53">
        <v>19770.15</v>
      </c>
      <c r="Q50" s="63"/>
      <c r="U50" s="8"/>
      <c r="AH50" s="12"/>
    </row>
    <row r="51" s="7" customFormat="1" ht="13.9" customHeight="1" spans="1:17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5</v>
      </c>
      <c r="I51" s="57"/>
      <c r="J51" s="58"/>
      <c r="K51" s="59">
        <f t="shared" si="3"/>
        <v>0</v>
      </c>
      <c r="L51" s="59"/>
      <c r="M51" s="59"/>
      <c r="N51" s="57">
        <v>4</v>
      </c>
      <c r="O51" s="59">
        <f t="shared" si="2"/>
        <v>4034.1</v>
      </c>
      <c r="P51" s="59">
        <v>4034.1</v>
      </c>
      <c r="Q51" s="59"/>
    </row>
    <row r="52" spans="1:17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11</v>
      </c>
      <c r="I52" s="51">
        <v>7</v>
      </c>
      <c r="J52" s="52">
        <v>8</v>
      </c>
      <c r="K52" s="53">
        <f t="shared" si="3"/>
        <v>0</v>
      </c>
      <c r="L52" s="53"/>
      <c r="M52" s="63"/>
      <c r="N52" s="51"/>
      <c r="O52" s="53">
        <f t="shared" si="2"/>
        <v>5408.87</v>
      </c>
      <c r="P52" s="63">
        <v>5408.87</v>
      </c>
      <c r="Q52" s="63"/>
    </row>
    <row r="53" s="7" customFormat="1" ht="13.9" customHeight="1" spans="1:17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20144.39</v>
      </c>
      <c r="P53" s="59">
        <v>20144.39</v>
      </c>
      <c r="Q53" s="59"/>
    </row>
    <row r="54" ht="15" customHeight="1" spans="1:17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</v>
      </c>
      <c r="I54" s="51"/>
      <c r="J54" s="52"/>
      <c r="K54" s="53">
        <f t="shared" si="3"/>
        <v>0</v>
      </c>
      <c r="L54" s="53"/>
      <c r="M54" s="63"/>
      <c r="N54" s="51">
        <v>1</v>
      </c>
      <c r="O54" s="53">
        <f t="shared" si="2"/>
        <v>0</v>
      </c>
      <c r="P54" s="53"/>
      <c r="Q54" s="63"/>
    </row>
    <row r="55" s="7" customFormat="1" ht="15" customHeight="1" spans="1:17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</row>
    <row r="56" ht="15" customHeight="1" spans="1:17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2"/>
        <v>0</v>
      </c>
      <c r="P56" s="53"/>
      <c r="Q56" s="63"/>
    </row>
    <row r="57" s="9" customFormat="1" ht="15" customHeight="1" spans="1:21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30</v>
      </c>
      <c r="I57" s="51">
        <v>22</v>
      </c>
      <c r="J57" s="52">
        <v>22</v>
      </c>
      <c r="K57" s="53">
        <f t="shared" si="3"/>
        <v>0</v>
      </c>
      <c r="L57" s="53"/>
      <c r="M57" s="63"/>
      <c r="N57" s="51">
        <v>13</v>
      </c>
      <c r="O57" s="53">
        <f t="shared" si="2"/>
        <v>60042.76</v>
      </c>
      <c r="P57" s="53">
        <v>51139.78</v>
      </c>
      <c r="Q57" s="63">
        <v>8902.98</v>
      </c>
      <c r="R57" s="7"/>
      <c r="S57" s="7"/>
      <c r="T57" s="7"/>
      <c r="U57" s="7"/>
    </row>
    <row r="58" s="7" customFormat="1" ht="15" customHeight="1" spans="1:17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6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</row>
    <row r="59" s="7" customFormat="1" ht="15" customHeight="1" spans="1:17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</row>
    <row r="60" s="7" customFormat="1" ht="15" customHeight="1" spans="1:17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14</v>
      </c>
      <c r="I60" s="57">
        <v>1</v>
      </c>
      <c r="J60" s="58">
        <v>1</v>
      </c>
      <c r="K60" s="59">
        <f t="shared" si="3"/>
        <v>0</v>
      </c>
      <c r="L60" s="59"/>
      <c r="M60" s="59"/>
      <c r="N60" s="57">
        <v>2</v>
      </c>
      <c r="O60" s="59">
        <f t="shared" si="2"/>
        <v>10917.13</v>
      </c>
      <c r="P60" s="59">
        <v>10917.13</v>
      </c>
      <c r="Q60" s="59"/>
    </row>
    <row r="61" s="10" customFormat="1" spans="1:34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2"/>
        <v>0</v>
      </c>
      <c r="P61" s="3"/>
      <c r="Q61" s="76"/>
      <c r="R61" s="167"/>
      <c r="S61" s="167"/>
      <c r="T61" s="167"/>
      <c r="U61" s="16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</row>
    <row r="62" s="10" customFormat="1" spans="1:34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2"/>
        <v>0</v>
      </c>
      <c r="P62" s="3"/>
      <c r="Q62" s="76"/>
      <c r="R62" s="167"/>
      <c r="S62" s="167"/>
      <c r="T62" s="167"/>
      <c r="U62" s="16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</row>
    <row r="63" s="10" customFormat="1" spans="1:34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24</v>
      </c>
      <c r="I63" s="52">
        <v>9</v>
      </c>
      <c r="J63" s="52">
        <v>9</v>
      </c>
      <c r="K63" s="53">
        <f t="shared" si="3"/>
        <v>0</v>
      </c>
      <c r="L63" s="201"/>
      <c r="M63" s="202"/>
      <c r="N63" s="52">
        <v>4</v>
      </c>
      <c r="O63" s="53">
        <f t="shared" si="2"/>
        <v>29987.06</v>
      </c>
      <c r="P63" s="3">
        <v>4010.45</v>
      </c>
      <c r="Q63" s="76">
        <v>25976.61</v>
      </c>
      <c r="R63" s="167"/>
      <c r="S63" s="167"/>
      <c r="T63" s="167"/>
      <c r="U63" s="16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</row>
    <row r="64" s="9" customFormat="1" ht="24.75" customHeight="1" spans="1:21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14</v>
      </c>
      <c r="I64" s="51">
        <v>8</v>
      </c>
      <c r="J64" s="52">
        <v>8</v>
      </c>
      <c r="K64" s="53">
        <f t="shared" si="3"/>
        <v>0</v>
      </c>
      <c r="L64" s="53"/>
      <c r="M64" s="63"/>
      <c r="N64" s="51">
        <v>8</v>
      </c>
      <c r="O64" s="53">
        <f t="shared" si="2"/>
        <v>20444.49</v>
      </c>
      <c r="P64" s="53">
        <v>17199.15</v>
      </c>
      <c r="Q64" s="63">
        <v>3245.34</v>
      </c>
      <c r="R64" s="7"/>
      <c r="S64" s="7"/>
      <c r="T64" s="7"/>
      <c r="U64" s="7"/>
    </row>
    <row r="65" ht="15" customHeight="1" spans="1:17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19</v>
      </c>
      <c r="I65" s="51">
        <v>10</v>
      </c>
      <c r="J65" s="52">
        <v>10</v>
      </c>
      <c r="K65" s="53">
        <f t="shared" si="3"/>
        <v>0</v>
      </c>
      <c r="L65" s="53"/>
      <c r="M65" s="63"/>
      <c r="N65" s="51">
        <v>6</v>
      </c>
      <c r="O65" s="53">
        <f t="shared" si="2"/>
        <v>26807.12</v>
      </c>
      <c r="P65" s="53">
        <v>16862.96</v>
      </c>
      <c r="Q65" s="63">
        <v>9944.16</v>
      </c>
    </row>
    <row r="66" s="7" customFormat="1" ht="15" customHeight="1" spans="1:17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4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2785.45</v>
      </c>
      <c r="P66" s="59">
        <v>2785.45</v>
      </c>
      <c r="Q66" s="59"/>
    </row>
    <row r="67" s="9" customFormat="1" ht="15" customHeight="1" spans="1:21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7"/>
      <c r="S67" s="7"/>
      <c r="T67" s="7"/>
      <c r="U67" s="7"/>
    </row>
    <row r="68" s="7" customFormat="1" ht="15.6" customHeight="1" spans="1:17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</row>
    <row r="69" s="9" customFormat="1" ht="15" customHeight="1" spans="1:21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12</v>
      </c>
      <c r="I69" s="51">
        <v>5</v>
      </c>
      <c r="J69" s="52">
        <v>5</v>
      </c>
      <c r="K69" s="53">
        <f t="shared" si="3"/>
        <v>0</v>
      </c>
      <c r="L69" s="53"/>
      <c r="M69" s="63"/>
      <c r="N69" s="51">
        <v>5</v>
      </c>
      <c r="O69" s="53">
        <f t="shared" si="2"/>
        <v>7526.2</v>
      </c>
      <c r="P69" s="53"/>
      <c r="Q69" s="63">
        <v>7526.2</v>
      </c>
      <c r="R69" s="7"/>
      <c r="S69" s="7"/>
      <c r="T69" s="7"/>
      <c r="U69" s="7"/>
    </row>
    <row r="70" s="9" customFormat="1" ht="15" customHeight="1" spans="1:21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10</v>
      </c>
      <c r="I70" s="51">
        <v>3</v>
      </c>
      <c r="J70" s="52">
        <v>3</v>
      </c>
      <c r="K70" s="53">
        <f t="shared" si="3"/>
        <v>0</v>
      </c>
      <c r="L70" s="53"/>
      <c r="M70" s="63"/>
      <c r="N70" s="51">
        <v>1</v>
      </c>
      <c r="O70" s="53">
        <f t="shared" si="2"/>
        <v>45222.23</v>
      </c>
      <c r="P70" s="53">
        <v>10863.23</v>
      </c>
      <c r="Q70" s="63">
        <v>34359</v>
      </c>
      <c r="R70" s="7"/>
      <c r="S70" s="7"/>
      <c r="T70" s="7"/>
      <c r="U70" s="7"/>
    </row>
    <row r="71" s="7" customFormat="1" ht="15" customHeight="1" spans="1:17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0</v>
      </c>
      <c r="P71" s="59"/>
      <c r="Q71" s="59"/>
    </row>
    <row r="72" s="7" customFormat="1" ht="15" customHeight="1" spans="1:17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15</v>
      </c>
      <c r="I72" s="51">
        <v>5</v>
      </c>
      <c r="J72" s="52">
        <v>5</v>
      </c>
      <c r="K72" s="53">
        <f t="shared" si="3"/>
        <v>0</v>
      </c>
      <c r="L72" s="53"/>
      <c r="M72" s="53"/>
      <c r="N72" s="51"/>
      <c r="O72" s="53">
        <f t="shared" si="2"/>
        <v>0</v>
      </c>
      <c r="P72" s="53"/>
      <c r="Q72" s="53"/>
    </row>
    <row r="73" ht="15" customHeight="1" spans="1:17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20</v>
      </c>
      <c r="I73" s="51">
        <v>11</v>
      </c>
      <c r="J73" s="52">
        <v>11</v>
      </c>
      <c r="K73" s="53">
        <f t="shared" si="3"/>
        <v>0</v>
      </c>
      <c r="L73" s="53"/>
      <c r="M73" s="63"/>
      <c r="N73" s="51">
        <v>14</v>
      </c>
      <c r="O73" s="53">
        <f t="shared" si="2"/>
        <v>25263.95</v>
      </c>
      <c r="P73" s="53">
        <v>13711.59</v>
      </c>
      <c r="Q73" s="63">
        <v>11552.36</v>
      </c>
    </row>
    <row r="74" s="7" customFormat="1" ht="15" customHeight="1" spans="1:17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11</v>
      </c>
      <c r="I74" s="57">
        <v>3</v>
      </c>
      <c r="J74" s="58">
        <v>3</v>
      </c>
      <c r="K74" s="59">
        <f t="shared" si="3"/>
        <v>0</v>
      </c>
      <c r="L74" s="59"/>
      <c r="M74" s="59"/>
      <c r="N74" s="57">
        <v>6</v>
      </c>
      <c r="O74" s="59">
        <f>P74+Q74</f>
        <v>1288.7</v>
      </c>
      <c r="P74" s="59">
        <v>1288.7</v>
      </c>
      <c r="Q74" s="59"/>
    </row>
    <row r="75" ht="15" customHeight="1" spans="1:17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16</v>
      </c>
      <c r="I75" s="51">
        <v>9</v>
      </c>
      <c r="J75" s="52">
        <v>10</v>
      </c>
      <c r="K75" s="53">
        <f t="shared" si="3"/>
        <v>0</v>
      </c>
      <c r="L75" s="53"/>
      <c r="M75" s="63"/>
      <c r="N75" s="51">
        <v>5</v>
      </c>
      <c r="O75" s="53">
        <f>P75+Q75</f>
        <v>0</v>
      </c>
      <c r="P75" s="53"/>
      <c r="Q75" s="63"/>
    </row>
    <row r="76" ht="15" customHeight="1" spans="1:17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</row>
    <row r="77" s="9" customFormat="1" ht="15" customHeight="1" spans="1:21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15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4">P77+Q77</f>
        <v>54033.81</v>
      </c>
      <c r="P77" s="53">
        <v>54033.81</v>
      </c>
      <c r="Q77" s="63"/>
      <c r="R77" s="7"/>
      <c r="S77" s="7"/>
      <c r="T77" s="7"/>
      <c r="U77" s="7"/>
    </row>
    <row r="78" s="7" customFormat="1" ht="15" customHeight="1" spans="1:17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4"/>
        <v>0</v>
      </c>
      <c r="P78" s="59"/>
      <c r="Q78" s="59"/>
    </row>
    <row r="79" ht="15" customHeight="1" spans="1:17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16</v>
      </c>
      <c r="I79" s="51">
        <v>8</v>
      </c>
      <c r="J79" s="52">
        <v>8</v>
      </c>
      <c r="K79" s="53">
        <f>L79+M79</f>
        <v>0</v>
      </c>
      <c r="L79" s="53"/>
      <c r="M79" s="63"/>
      <c r="N79" s="51">
        <v>11</v>
      </c>
      <c r="O79" s="53">
        <f t="shared" si="4"/>
        <v>121313.59</v>
      </c>
      <c r="P79" s="63">
        <v>121313.59</v>
      </c>
      <c r="Q79" s="63"/>
    </row>
    <row r="80" s="7" customFormat="1" ht="15" customHeight="1" spans="1:17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1921</v>
      </c>
      <c r="P80" s="59">
        <v>1921</v>
      </c>
      <c r="Q80" s="59"/>
    </row>
    <row r="81" s="7" customFormat="1" ht="15" customHeight="1" spans="1:17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8</v>
      </c>
      <c r="I81" s="57">
        <v>2</v>
      </c>
      <c r="J81" s="58">
        <v>2</v>
      </c>
      <c r="K81" s="59">
        <f>L81+M81</f>
        <v>0</v>
      </c>
      <c r="L81" s="59"/>
      <c r="M81" s="59"/>
      <c r="N81" s="57">
        <v>6</v>
      </c>
      <c r="O81" s="59">
        <f t="shared" si="4"/>
        <v>16551.9</v>
      </c>
      <c r="P81" s="59">
        <v>16551.9</v>
      </c>
      <c r="Q81" s="59"/>
    </row>
    <row r="82" s="7" customFormat="1" ht="15" customHeight="1" spans="1:17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4"/>
        <v>0</v>
      </c>
      <c r="P82" s="59"/>
      <c r="Q82" s="59"/>
    </row>
    <row r="83" s="7" customFormat="1" ht="15" customHeight="1" spans="1:17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5">L83+M83</f>
        <v>0</v>
      </c>
      <c r="L83" s="59"/>
      <c r="M83" s="59"/>
      <c r="N83" s="57">
        <v>3</v>
      </c>
      <c r="O83" s="59">
        <f t="shared" si="4"/>
        <v>20106.28</v>
      </c>
      <c r="P83" s="59">
        <v>20106.28</v>
      </c>
      <c r="Q83" s="59"/>
    </row>
    <row r="84" s="7" customFormat="1" ht="15" customHeight="1" spans="1:17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10</v>
      </c>
      <c r="I84" s="51">
        <v>4</v>
      </c>
      <c r="J84" s="52">
        <v>4</v>
      </c>
      <c r="K84" s="53">
        <f t="shared" si="5"/>
        <v>0</v>
      </c>
      <c r="L84" s="53"/>
      <c r="M84" s="53"/>
      <c r="N84" s="51"/>
      <c r="O84" s="53">
        <f t="shared" si="4"/>
        <v>0</v>
      </c>
      <c r="P84" s="53"/>
      <c r="Q84" s="53"/>
    </row>
    <row r="85" ht="15" customHeight="1" spans="1:17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2</v>
      </c>
      <c r="J85" s="52">
        <v>2</v>
      </c>
      <c r="K85" s="53">
        <f t="shared" si="5"/>
        <v>0</v>
      </c>
      <c r="L85" s="53"/>
      <c r="M85" s="63"/>
      <c r="N85" s="51">
        <v>16</v>
      </c>
      <c r="O85" s="53">
        <f t="shared" si="4"/>
        <v>17644.75</v>
      </c>
      <c r="P85" s="53">
        <v>3840.77</v>
      </c>
      <c r="Q85" s="63">
        <v>13803.98</v>
      </c>
    </row>
    <row r="86" s="7" customFormat="1" ht="15" customHeight="1" spans="1:17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8</v>
      </c>
      <c r="I86" s="57">
        <v>1</v>
      </c>
      <c r="J86" s="58">
        <v>1</v>
      </c>
      <c r="K86" s="59">
        <f t="shared" si="5"/>
        <v>0</v>
      </c>
      <c r="L86" s="59"/>
      <c r="M86" s="59"/>
      <c r="N86" s="57">
        <v>13</v>
      </c>
      <c r="O86" s="59">
        <f t="shared" si="4"/>
        <v>11333.9</v>
      </c>
      <c r="P86" s="95">
        <v>11333.9</v>
      </c>
      <c r="Q86" s="59"/>
    </row>
    <row r="87" s="6" customFormat="1" ht="15" customHeight="1" spans="1:34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5"/>
        <v>0</v>
      </c>
      <c r="L87" s="53"/>
      <c r="M87" s="63"/>
      <c r="N87" s="51"/>
      <c r="O87" s="53">
        <f t="shared" si="4"/>
        <v>1841</v>
      </c>
      <c r="P87" s="53"/>
      <c r="Q87" s="63">
        <v>1841</v>
      </c>
      <c r="R87" s="7"/>
      <c r="S87" s="7"/>
      <c r="T87" s="7"/>
      <c r="U87" s="7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="7" customFormat="1" ht="15" customHeight="1" spans="1:17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5</v>
      </c>
      <c r="I88" s="57">
        <v>1</v>
      </c>
      <c r="J88" s="58">
        <v>1</v>
      </c>
      <c r="K88" s="59">
        <f t="shared" si="5"/>
        <v>0</v>
      </c>
      <c r="L88" s="59"/>
      <c r="M88" s="59"/>
      <c r="N88" s="57">
        <v>4</v>
      </c>
      <c r="O88" s="59">
        <f t="shared" si="4"/>
        <v>2113.1</v>
      </c>
      <c r="P88" s="59">
        <v>2113.1</v>
      </c>
      <c r="Q88" s="59"/>
    </row>
    <row r="89" ht="15" customHeight="1" spans="1:17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7</v>
      </c>
      <c r="K89" s="53">
        <f t="shared" si="5"/>
        <v>0</v>
      </c>
      <c r="L89" s="53"/>
      <c r="M89" s="63"/>
      <c r="N89" s="51">
        <v>2</v>
      </c>
      <c r="O89" s="53">
        <f t="shared" si="4"/>
        <v>10226.28</v>
      </c>
      <c r="P89" s="53">
        <v>10226.28</v>
      </c>
      <c r="Q89" s="63"/>
    </row>
    <row r="90" s="7" customFormat="1" ht="15" customHeight="1" spans="1:17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5"/>
        <v>0</v>
      </c>
      <c r="L90" s="59"/>
      <c r="M90" s="59"/>
      <c r="N90" s="57">
        <v>3</v>
      </c>
      <c r="O90" s="59">
        <f t="shared" si="4"/>
        <v>7107.7</v>
      </c>
      <c r="P90" s="59">
        <v>7107.7</v>
      </c>
      <c r="Q90" s="59"/>
    </row>
    <row r="91" s="6" customFormat="1" ht="15" customHeight="1" spans="1:34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42</v>
      </c>
      <c r="I91" s="51">
        <v>20</v>
      </c>
      <c r="J91" s="52">
        <v>20</v>
      </c>
      <c r="K91" s="53">
        <f t="shared" si="5"/>
        <v>0</v>
      </c>
      <c r="L91" s="53"/>
      <c r="M91" s="63"/>
      <c r="N91" s="51">
        <v>33</v>
      </c>
      <c r="O91" s="53">
        <f t="shared" si="4"/>
        <v>9128.69</v>
      </c>
      <c r="P91" s="53">
        <v>3276.99</v>
      </c>
      <c r="Q91" s="63">
        <v>5851.7</v>
      </c>
      <c r="R91" s="7"/>
      <c r="S91" s="7"/>
      <c r="T91" s="7"/>
      <c r="U91" s="7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="7" customFormat="1" ht="15" customHeight="1" spans="1:17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11</v>
      </c>
      <c r="I92" s="57">
        <v>2</v>
      </c>
      <c r="J92" s="58">
        <v>2</v>
      </c>
      <c r="K92" s="59">
        <f t="shared" si="5"/>
        <v>0</v>
      </c>
      <c r="L92" s="59"/>
      <c r="M92" s="59"/>
      <c r="N92" s="57">
        <v>5</v>
      </c>
      <c r="O92" s="59">
        <f t="shared" si="4"/>
        <v>0</v>
      </c>
      <c r="P92" s="59"/>
      <c r="Q92" s="59"/>
    </row>
    <row r="93" s="9" customFormat="1" ht="15" customHeight="1" spans="1:21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5"/>
        <v>0</v>
      </c>
      <c r="L93" s="53"/>
      <c r="M93" s="63"/>
      <c r="N93" s="51"/>
      <c r="O93" s="53">
        <f t="shared" si="4"/>
        <v>3050.28</v>
      </c>
      <c r="P93" s="63">
        <v>3050.28</v>
      </c>
      <c r="Q93" s="63"/>
      <c r="R93" s="7"/>
      <c r="S93" s="7"/>
      <c r="T93" s="7"/>
      <c r="U93" s="7"/>
    </row>
    <row r="94" s="7" customFormat="1" ht="15" customHeight="1" spans="1:17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</row>
    <row r="95" s="9" customFormat="1" ht="15" customHeight="1" spans="1:21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25</v>
      </c>
      <c r="I95" s="51">
        <v>20</v>
      </c>
      <c r="J95" s="52">
        <v>21</v>
      </c>
      <c r="K95" s="53">
        <f t="shared" si="5"/>
        <v>0</v>
      </c>
      <c r="L95" s="53"/>
      <c r="M95" s="63"/>
      <c r="N95" s="51">
        <v>18</v>
      </c>
      <c r="O95" s="53">
        <f t="shared" si="4"/>
        <v>15520.7</v>
      </c>
      <c r="P95" s="53">
        <v>15520.7</v>
      </c>
      <c r="Q95" s="63"/>
      <c r="R95" s="7"/>
      <c r="S95" s="7"/>
      <c r="T95" s="7"/>
      <c r="U95" s="7"/>
    </row>
    <row r="96" s="7" customFormat="1" ht="15" customHeight="1" spans="1:17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</row>
    <row r="97" ht="15" customHeight="1" spans="1:17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5"/>
        <v>0</v>
      </c>
      <c r="L97" s="53"/>
      <c r="M97" s="63"/>
      <c r="N97" s="51"/>
      <c r="O97" s="53">
        <f t="shared" si="4"/>
        <v>0</v>
      </c>
      <c r="P97" s="53"/>
      <c r="Q97" s="63"/>
    </row>
    <row r="98" s="7" customFormat="1" ht="15" customHeight="1" spans="1:17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</row>
    <row r="99" s="7" customFormat="1" ht="15" customHeight="1" spans="1:17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</row>
    <row r="100" ht="15" customHeight="1" spans="1:17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20</v>
      </c>
      <c r="I100" s="51">
        <v>11</v>
      </c>
      <c r="J100" s="52">
        <v>15</v>
      </c>
      <c r="K100" s="53">
        <f t="shared" si="5"/>
        <v>0</v>
      </c>
      <c r="L100" s="53"/>
      <c r="M100" s="63"/>
      <c r="N100" s="51">
        <v>6</v>
      </c>
      <c r="O100" s="53">
        <f t="shared" si="4"/>
        <v>12041.71</v>
      </c>
      <c r="P100" s="53">
        <v>12041.71</v>
      </c>
      <c r="Q100" s="63"/>
    </row>
    <row r="101" s="7" customFormat="1" ht="15" customHeight="1" spans="1:17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3</v>
      </c>
      <c r="I101" s="57">
        <v>1</v>
      </c>
      <c r="J101" s="58">
        <v>1</v>
      </c>
      <c r="K101" s="59">
        <f t="shared" si="5"/>
        <v>0</v>
      </c>
      <c r="L101" s="59"/>
      <c r="M101" s="59"/>
      <c r="N101" s="57">
        <v>1</v>
      </c>
      <c r="O101" s="59">
        <f t="shared" si="4"/>
        <v>16224.5</v>
      </c>
      <c r="P101" s="99">
        <v>16224.5</v>
      </c>
      <c r="Q101" s="59"/>
    </row>
    <row r="102" s="7" customFormat="1" ht="15" customHeight="1" spans="1:17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</row>
    <row r="103" s="9" customFormat="1" ht="15" customHeight="1" spans="1:21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5"/>
        <v>0</v>
      </c>
      <c r="L103" s="53"/>
      <c r="M103" s="63"/>
      <c r="N103" s="51"/>
      <c r="O103" s="53">
        <f t="shared" si="4"/>
        <v>0</v>
      </c>
      <c r="P103" s="53"/>
      <c r="Q103" s="63"/>
      <c r="R103" s="7"/>
      <c r="S103" s="7"/>
      <c r="T103" s="7"/>
      <c r="U103" s="7"/>
    </row>
    <row r="104" s="9" customFormat="1" ht="15.75" customHeight="1" spans="1:21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8</v>
      </c>
      <c r="I104" s="51">
        <v>4</v>
      </c>
      <c r="J104" s="52">
        <v>4</v>
      </c>
      <c r="K104" s="53">
        <f t="shared" si="5"/>
        <v>0</v>
      </c>
      <c r="L104" s="53"/>
      <c r="M104" s="63"/>
      <c r="N104" s="51">
        <v>3</v>
      </c>
      <c r="O104" s="53">
        <f t="shared" si="4"/>
        <v>1416.76</v>
      </c>
      <c r="P104" s="53">
        <v>1416.76</v>
      </c>
      <c r="Q104" s="63"/>
      <c r="R104" s="7"/>
      <c r="S104" s="7"/>
      <c r="T104" s="7"/>
      <c r="U104" s="7"/>
    </row>
    <row r="105" ht="15" customHeight="1" spans="1:17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5"/>
        <v>0</v>
      </c>
      <c r="L105" s="53"/>
      <c r="M105" s="63"/>
      <c r="N105" s="51"/>
      <c r="O105" s="53">
        <f t="shared" si="4"/>
        <v>0</v>
      </c>
      <c r="P105" s="53"/>
      <c r="Q105" s="63"/>
    </row>
    <row r="106" s="7" customFormat="1" ht="15" customHeight="1" spans="1:17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</row>
    <row r="107" ht="15" customHeight="1" spans="1:34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U107" s="8"/>
      <c r="AH107" s="12"/>
    </row>
    <row r="108" s="7" customFormat="1" ht="15" customHeight="1" spans="1:17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</row>
    <row r="109" ht="15" customHeight="1" spans="1:34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4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U109" s="8"/>
      <c r="AH109" s="12"/>
    </row>
    <row r="110" s="9" customFormat="1" ht="15" customHeight="1" spans="1:20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12</v>
      </c>
      <c r="I110" s="51">
        <v>8</v>
      </c>
      <c r="J110" s="52">
        <v>8</v>
      </c>
      <c r="K110" s="53">
        <f t="shared" si="5"/>
        <v>0</v>
      </c>
      <c r="L110" s="53"/>
      <c r="M110" s="63"/>
      <c r="N110" s="51">
        <v>6</v>
      </c>
      <c r="O110" s="53">
        <f t="shared" si="4"/>
        <v>35288.08</v>
      </c>
      <c r="P110" s="53">
        <v>13110</v>
      </c>
      <c r="Q110" s="63">
        <v>22178.08</v>
      </c>
      <c r="R110" s="7"/>
      <c r="S110" s="7"/>
      <c r="T110" s="7"/>
    </row>
    <row r="111" s="9" customFormat="1" ht="15" customHeight="1" spans="1:20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12</v>
      </c>
      <c r="I111" s="51">
        <v>6</v>
      </c>
      <c r="J111" s="52">
        <v>6</v>
      </c>
      <c r="K111" s="53">
        <f t="shared" si="5"/>
        <v>0</v>
      </c>
      <c r="L111" s="53"/>
      <c r="M111" s="63"/>
      <c r="N111" s="51">
        <v>3</v>
      </c>
      <c r="O111" s="53">
        <f t="shared" si="4"/>
        <v>10108.76</v>
      </c>
      <c r="P111" s="53">
        <v>6286.12</v>
      </c>
      <c r="Q111" s="63">
        <v>3822.64</v>
      </c>
      <c r="R111" s="7"/>
      <c r="S111" s="7"/>
      <c r="T111" s="7"/>
    </row>
    <row r="112" s="7" customFormat="1" ht="15" customHeight="1" spans="1:17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9</v>
      </c>
      <c r="I112" s="57">
        <v>1</v>
      </c>
      <c r="J112" s="58">
        <v>1</v>
      </c>
      <c r="K112" s="59">
        <f t="shared" si="5"/>
        <v>0</v>
      </c>
      <c r="L112" s="59"/>
      <c r="M112" s="59"/>
      <c r="N112" s="57">
        <v>2</v>
      </c>
      <c r="O112" s="59">
        <f t="shared" si="4"/>
        <v>0</v>
      </c>
      <c r="P112" s="204"/>
      <c r="Q112" s="59"/>
    </row>
    <row r="113" s="7" customFormat="1" ht="15" customHeight="1" spans="1:17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28</v>
      </c>
      <c r="I113" s="57">
        <v>8</v>
      </c>
      <c r="J113" s="58">
        <v>8</v>
      </c>
      <c r="K113" s="59">
        <f t="shared" si="5"/>
        <v>0</v>
      </c>
      <c r="L113" s="59"/>
      <c r="M113" s="59"/>
      <c r="N113" s="57">
        <v>9</v>
      </c>
      <c r="O113" s="59">
        <f t="shared" si="4"/>
        <v>7300.36</v>
      </c>
      <c r="P113" s="95">
        <v>7300.36</v>
      </c>
      <c r="Q113" s="59"/>
    </row>
    <row r="114" ht="15" customHeight="1" spans="1:34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4</v>
      </c>
      <c r="I114" s="51">
        <v>3</v>
      </c>
      <c r="J114" s="52">
        <v>3</v>
      </c>
      <c r="K114" s="53">
        <f t="shared" si="5"/>
        <v>0</v>
      </c>
      <c r="L114" s="53"/>
      <c r="M114" s="63"/>
      <c r="N114" s="51">
        <v>8</v>
      </c>
      <c r="O114" s="53">
        <f t="shared" si="4"/>
        <v>22080.27</v>
      </c>
      <c r="P114" s="63">
        <v>16666.64</v>
      </c>
      <c r="Q114" s="63">
        <v>5413.63</v>
      </c>
      <c r="U114" s="8"/>
      <c r="AH114" s="12"/>
    </row>
    <row r="115" s="7" customFormat="1" ht="12.75" customHeight="1" spans="1:17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38</v>
      </c>
      <c r="I115" s="57">
        <v>6</v>
      </c>
      <c r="J115" s="58">
        <v>6</v>
      </c>
      <c r="K115" s="59">
        <f t="shared" si="5"/>
        <v>0</v>
      </c>
      <c r="L115" s="59"/>
      <c r="M115" s="59"/>
      <c r="N115" s="57">
        <v>16</v>
      </c>
      <c r="O115" s="59">
        <f t="shared" si="4"/>
        <v>13062.8</v>
      </c>
      <c r="P115" s="59">
        <v>13062.8</v>
      </c>
      <c r="Q115" s="59"/>
    </row>
    <row r="116" s="7" customFormat="1" ht="15" customHeight="1" spans="1:17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30</v>
      </c>
      <c r="I116" s="57">
        <v>4</v>
      </c>
      <c r="J116" s="58">
        <v>4</v>
      </c>
      <c r="K116" s="59">
        <f t="shared" si="5"/>
        <v>0</v>
      </c>
      <c r="L116" s="59"/>
      <c r="M116" s="59"/>
      <c r="N116" s="57">
        <v>26</v>
      </c>
      <c r="O116" s="59">
        <f t="shared" si="4"/>
        <v>28899.02</v>
      </c>
      <c r="P116" s="95">
        <v>28899.02</v>
      </c>
      <c r="Q116" s="59"/>
    </row>
    <row r="117" s="6" customFormat="1" ht="15" customHeight="1" spans="1:33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5"/>
        <v>0</v>
      </c>
      <c r="L117" s="53"/>
      <c r="M117" s="63"/>
      <c r="N117" s="51"/>
      <c r="O117" s="53">
        <f t="shared" si="4"/>
        <v>0</v>
      </c>
      <c r="P117" s="53"/>
      <c r="Q117" s="63"/>
      <c r="R117" s="7"/>
      <c r="S117" s="7"/>
      <c r="T117" s="7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="7" customFormat="1" ht="15" customHeight="1" spans="1:17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9</v>
      </c>
      <c r="I118" s="57">
        <v>1</v>
      </c>
      <c r="J118" s="58">
        <v>1</v>
      </c>
      <c r="K118" s="59">
        <f t="shared" si="5"/>
        <v>0</v>
      </c>
      <c r="L118" s="59"/>
      <c r="M118" s="59"/>
      <c r="N118" s="57">
        <v>6</v>
      </c>
      <c r="O118" s="59">
        <f t="shared" si="4"/>
        <v>18555.08</v>
      </c>
      <c r="P118" s="59">
        <v>18555.08</v>
      </c>
      <c r="Q118" s="59"/>
    </row>
    <row r="119" s="7" customFormat="1" ht="15" customHeight="1" spans="1:17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4</v>
      </c>
      <c r="I119" s="57"/>
      <c r="J119" s="58"/>
      <c r="K119" s="59">
        <f t="shared" si="5"/>
        <v>0</v>
      </c>
      <c r="L119" s="59"/>
      <c r="M119" s="59"/>
      <c r="N119" s="57">
        <v>4</v>
      </c>
      <c r="O119" s="59">
        <f t="shared" si="4"/>
        <v>4802.5</v>
      </c>
      <c r="P119" s="59">
        <v>4802.5</v>
      </c>
      <c r="Q119" s="59"/>
    </row>
    <row r="120" ht="15" customHeight="1" spans="1:17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17</v>
      </c>
      <c r="I120" s="51">
        <v>10</v>
      </c>
      <c r="J120" s="52">
        <v>10</v>
      </c>
      <c r="K120" s="53">
        <f t="shared" si="5"/>
        <v>0</v>
      </c>
      <c r="L120" s="53"/>
      <c r="M120" s="63"/>
      <c r="N120" s="51">
        <v>4</v>
      </c>
      <c r="O120" s="53">
        <f t="shared" si="4"/>
        <v>19090</v>
      </c>
      <c r="P120" s="53">
        <v>12678.68</v>
      </c>
      <c r="Q120" s="63">
        <v>6411.32</v>
      </c>
    </row>
    <row r="121" s="7" customFormat="1" ht="15" customHeight="1" spans="1:17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5</v>
      </c>
      <c r="J121" s="58">
        <v>5</v>
      </c>
      <c r="K121" s="59">
        <f t="shared" si="5"/>
        <v>0</v>
      </c>
      <c r="L121" s="59"/>
      <c r="M121" s="59"/>
      <c r="N121" s="57">
        <v>7</v>
      </c>
      <c r="O121" s="59">
        <f t="shared" si="4"/>
        <v>0</v>
      </c>
      <c r="P121" s="59"/>
      <c r="Q121" s="59"/>
    </row>
    <row r="122" s="7" customFormat="1" ht="15" customHeight="1" spans="1:17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9</v>
      </c>
      <c r="I122" s="57"/>
      <c r="J122" s="58"/>
      <c r="K122" s="59">
        <f t="shared" si="5"/>
        <v>0</v>
      </c>
      <c r="L122" s="59"/>
      <c r="M122" s="59"/>
      <c r="N122" s="57">
        <v>4</v>
      </c>
      <c r="O122" s="59">
        <f t="shared" si="4"/>
        <v>576.3</v>
      </c>
      <c r="P122" s="59">
        <v>576.3</v>
      </c>
      <c r="Q122" s="59"/>
    </row>
    <row r="123" ht="30.75" customHeight="1" spans="1:17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11</v>
      </c>
      <c r="I123" s="51">
        <v>7</v>
      </c>
      <c r="J123" s="52">
        <v>7</v>
      </c>
      <c r="K123" s="53">
        <f t="shared" si="5"/>
        <v>0</v>
      </c>
      <c r="L123" s="53"/>
      <c r="M123" s="63"/>
      <c r="N123" s="51">
        <v>10</v>
      </c>
      <c r="O123" s="53">
        <f t="shared" si="4"/>
        <v>18855.87</v>
      </c>
      <c r="P123" s="53">
        <v>12171.35</v>
      </c>
      <c r="Q123" s="63">
        <v>6684.52</v>
      </c>
    </row>
    <row r="124" s="7" customFormat="1" ht="15" customHeight="1" spans="1:17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5"/>
        <v>0</v>
      </c>
      <c r="L124" s="59"/>
      <c r="M124" s="59"/>
      <c r="N124" s="57"/>
      <c r="O124" s="59">
        <f t="shared" si="4"/>
        <v>0</v>
      </c>
      <c r="P124" s="59"/>
      <c r="Q124" s="59"/>
    </row>
    <row r="125" s="7" customFormat="1" ht="15" customHeight="1" spans="1:17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</row>
    <row r="126" ht="15" customHeight="1" spans="1:17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5"/>
        <v>0</v>
      </c>
      <c r="L126" s="53"/>
      <c r="M126" s="63"/>
      <c r="N126" s="51"/>
      <c r="O126" s="53">
        <f t="shared" si="4"/>
        <v>0</v>
      </c>
      <c r="P126" s="53"/>
      <c r="Q126" s="63"/>
    </row>
    <row r="127" ht="15" customHeight="1" spans="1:17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8</v>
      </c>
      <c r="I127" s="51">
        <v>3</v>
      </c>
      <c r="J127" s="52">
        <v>3</v>
      </c>
      <c r="K127" s="53">
        <f t="shared" si="5"/>
        <v>0</v>
      </c>
      <c r="L127" s="53"/>
      <c r="M127" s="63"/>
      <c r="N127" s="51">
        <v>9</v>
      </c>
      <c r="O127" s="53">
        <f t="shared" si="4"/>
        <v>29297.18</v>
      </c>
      <c r="P127" s="53">
        <v>23420.91</v>
      </c>
      <c r="Q127" s="63">
        <v>5876.27</v>
      </c>
    </row>
    <row r="128" s="7" customFormat="1" ht="15" customHeight="1" spans="1:17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</row>
    <row r="129" s="9" customFormat="1" ht="15" customHeight="1" spans="1:21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27</v>
      </c>
      <c r="I129" s="51">
        <v>23</v>
      </c>
      <c r="J129" s="52">
        <v>23</v>
      </c>
      <c r="K129" s="53">
        <f t="shared" si="5"/>
        <v>0</v>
      </c>
      <c r="L129" s="53"/>
      <c r="M129" s="63"/>
      <c r="N129" s="51">
        <v>6</v>
      </c>
      <c r="O129" s="53">
        <f t="shared" si="4"/>
        <v>16569.38</v>
      </c>
      <c r="P129" s="63">
        <v>2732.04</v>
      </c>
      <c r="Q129" s="63">
        <v>13837.34</v>
      </c>
      <c r="R129" s="7"/>
      <c r="S129" s="7"/>
      <c r="T129" s="7"/>
      <c r="U129" s="7"/>
    </row>
    <row r="130" s="7" customFormat="1" ht="15" customHeight="1" spans="1:17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</row>
    <row r="131" s="7" customFormat="1" ht="15" customHeight="1" spans="1:17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9</v>
      </c>
      <c r="I131" s="57"/>
      <c r="J131" s="58"/>
      <c r="K131" s="59">
        <f t="shared" si="5"/>
        <v>0</v>
      </c>
      <c r="L131" s="59"/>
      <c r="M131" s="59"/>
      <c r="N131" s="57">
        <v>1</v>
      </c>
      <c r="O131" s="59">
        <f t="shared" si="4"/>
        <v>6075.3</v>
      </c>
      <c r="P131" s="59">
        <v>6075.3</v>
      </c>
      <c r="Q131" s="59"/>
    </row>
    <row r="132" s="9" customFormat="1" ht="15" customHeight="1" spans="1:21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5"/>
        <v>0</v>
      </c>
      <c r="L132" s="53"/>
      <c r="M132" s="63"/>
      <c r="N132" s="51"/>
      <c r="O132" s="53">
        <f t="shared" si="4"/>
        <v>0</v>
      </c>
      <c r="P132" s="53"/>
      <c r="Q132" s="63"/>
      <c r="R132" s="7"/>
      <c r="S132" s="7"/>
      <c r="T132" s="7"/>
      <c r="U132" s="7"/>
    </row>
    <row r="133" ht="15" customHeight="1" spans="1:17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8</v>
      </c>
      <c r="I133" s="51">
        <v>4</v>
      </c>
      <c r="J133" s="52">
        <v>4</v>
      </c>
      <c r="K133" s="53">
        <f t="shared" si="5"/>
        <v>0</v>
      </c>
      <c r="L133" s="53"/>
      <c r="M133" s="63"/>
      <c r="N133" s="51">
        <v>5</v>
      </c>
      <c r="O133" s="53">
        <f t="shared" si="4"/>
        <v>20241.1</v>
      </c>
      <c r="P133" s="53">
        <v>4906.08</v>
      </c>
      <c r="Q133" s="63">
        <v>15335.02</v>
      </c>
    </row>
    <row r="134" s="7" customFormat="1" ht="15" customHeight="1" spans="1:17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5"/>
        <v>0</v>
      </c>
      <c r="L134" s="59"/>
      <c r="M134" s="59"/>
      <c r="N134" s="57"/>
      <c r="O134" s="59">
        <f t="shared" si="4"/>
        <v>0</v>
      </c>
      <c r="P134" s="59"/>
      <c r="Q134" s="59"/>
    </row>
    <row r="135" s="9" customFormat="1" ht="15" customHeight="1" spans="1:21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14</v>
      </c>
      <c r="I135" s="51">
        <v>9</v>
      </c>
      <c r="J135" s="52">
        <v>9</v>
      </c>
      <c r="K135" s="53">
        <f t="shared" si="5"/>
        <v>0</v>
      </c>
      <c r="L135" s="53"/>
      <c r="M135" s="63"/>
      <c r="N135" s="51">
        <v>8</v>
      </c>
      <c r="O135" s="53">
        <f t="shared" si="4"/>
        <v>15020.5</v>
      </c>
      <c r="P135" s="53">
        <v>9268.11</v>
      </c>
      <c r="Q135" s="63">
        <v>5752.39</v>
      </c>
      <c r="R135" s="7"/>
      <c r="S135" s="7"/>
      <c r="T135" s="7"/>
      <c r="U135" s="7"/>
    </row>
    <row r="136" s="7" customFormat="1" ht="15" customHeight="1" spans="1:17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5"/>
        <v>0</v>
      </c>
      <c r="L136" s="59"/>
      <c r="M136" s="59"/>
      <c r="N136" s="57"/>
      <c r="O136" s="59">
        <f t="shared" si="4"/>
        <v>0</v>
      </c>
      <c r="P136" s="59"/>
      <c r="Q136" s="59"/>
    </row>
    <row r="137" ht="14.45" customHeight="1" spans="1:17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27</v>
      </c>
      <c r="I137" s="51">
        <v>23</v>
      </c>
      <c r="J137" s="52">
        <v>24</v>
      </c>
      <c r="K137" s="53">
        <f t="shared" si="5"/>
        <v>0</v>
      </c>
      <c r="L137" s="53"/>
      <c r="M137" s="63"/>
      <c r="N137" s="51">
        <v>13</v>
      </c>
      <c r="O137" s="53">
        <f t="shared" si="4"/>
        <v>17191.45</v>
      </c>
      <c r="P137" s="53">
        <v>10476.58</v>
      </c>
      <c r="Q137" s="63">
        <v>6714.87</v>
      </c>
    </row>
    <row r="138" s="7" customFormat="1" ht="14.45" customHeight="1" spans="1:17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</row>
    <row r="139" s="9" customFormat="1" ht="15" customHeight="1" spans="1:21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11</v>
      </c>
      <c r="I139" s="51">
        <v>8</v>
      </c>
      <c r="J139" s="52">
        <v>8</v>
      </c>
      <c r="K139" s="53">
        <f t="shared" si="5"/>
        <v>0</v>
      </c>
      <c r="L139" s="53"/>
      <c r="M139" s="63"/>
      <c r="N139" s="51">
        <v>8</v>
      </c>
      <c r="O139" s="53">
        <f t="shared" si="4"/>
        <v>12237.24</v>
      </c>
      <c r="P139" s="53">
        <v>7401.22</v>
      </c>
      <c r="Q139" s="63">
        <v>4836.02</v>
      </c>
      <c r="R139" s="7"/>
      <c r="S139" s="7"/>
      <c r="T139" s="7"/>
      <c r="U139" s="7"/>
    </row>
    <row r="140" s="7" customFormat="1" ht="15" customHeight="1" spans="1:17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5</v>
      </c>
      <c r="I140" s="57"/>
      <c r="J140" s="58"/>
      <c r="K140" s="59">
        <f t="shared" si="5"/>
        <v>0</v>
      </c>
      <c r="L140" s="59"/>
      <c r="M140" s="59"/>
      <c r="N140" s="57">
        <v>1</v>
      </c>
      <c r="O140" s="59">
        <f t="shared" si="4"/>
        <v>0</v>
      </c>
      <c r="P140" s="59"/>
      <c r="Q140" s="59"/>
    </row>
    <row r="141" ht="15" customHeight="1" spans="1:17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21</v>
      </c>
      <c r="I141" s="51">
        <v>15</v>
      </c>
      <c r="J141" s="52">
        <v>16</v>
      </c>
      <c r="K141" s="53">
        <f t="shared" si="5"/>
        <v>0</v>
      </c>
      <c r="L141" s="53"/>
      <c r="M141" s="63"/>
      <c r="N141" s="51">
        <v>15</v>
      </c>
      <c r="O141" s="53">
        <f t="shared" ref="O141:O191" si="6">P141+Q141</f>
        <v>17467.07</v>
      </c>
      <c r="P141" s="53">
        <v>14509.96</v>
      </c>
      <c r="Q141" s="63">
        <v>2957.11</v>
      </c>
    </row>
    <row r="142" s="7" customFormat="1" ht="15" customHeight="1" spans="1:17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11</v>
      </c>
      <c r="I142" s="57">
        <v>1</v>
      </c>
      <c r="J142" s="58">
        <v>1</v>
      </c>
      <c r="K142" s="59">
        <f t="shared" si="5"/>
        <v>0</v>
      </c>
      <c r="L142" s="59"/>
      <c r="M142" s="59"/>
      <c r="N142" s="57">
        <v>18</v>
      </c>
      <c r="O142" s="59">
        <f t="shared" si="6"/>
        <v>9537.48</v>
      </c>
      <c r="P142" s="59">
        <v>9537.48</v>
      </c>
      <c r="Q142" s="141"/>
    </row>
    <row r="143" ht="15" customHeight="1" spans="1:17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19</v>
      </c>
      <c r="I143" s="51">
        <v>9</v>
      </c>
      <c r="J143" s="52">
        <v>13</v>
      </c>
      <c r="K143" s="53">
        <f t="shared" si="5"/>
        <v>0</v>
      </c>
      <c r="L143" s="53"/>
      <c r="M143" s="63"/>
      <c r="N143" s="51">
        <v>29</v>
      </c>
      <c r="O143" s="53">
        <f t="shared" si="6"/>
        <v>77552.77</v>
      </c>
      <c r="P143" s="63">
        <v>51386.61</v>
      </c>
      <c r="Q143" s="63">
        <v>26166.16</v>
      </c>
    </row>
    <row r="144" s="7" customFormat="1" ht="15" customHeight="1" spans="1:17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16</v>
      </c>
      <c r="I144" s="57">
        <v>9</v>
      </c>
      <c r="J144" s="58">
        <v>9</v>
      </c>
      <c r="K144" s="59">
        <f t="shared" si="5"/>
        <v>0</v>
      </c>
      <c r="L144" s="59"/>
      <c r="M144" s="59"/>
      <c r="N144" s="57">
        <v>6</v>
      </c>
      <c r="O144" s="59">
        <f t="shared" si="6"/>
        <v>0</v>
      </c>
      <c r="P144" s="59"/>
      <c r="Q144" s="59"/>
    </row>
    <row r="145" ht="28.9" customHeight="1" spans="1:17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5"/>
        <v>0</v>
      </c>
      <c r="L145" s="53"/>
      <c r="M145" s="53"/>
      <c r="N145" s="51"/>
      <c r="O145" s="53">
        <f t="shared" si="6"/>
        <v>0</v>
      </c>
      <c r="P145" s="53"/>
      <c r="Q145" s="63"/>
    </row>
    <row r="146" s="7" customFormat="1" ht="29.25" customHeight="1" spans="1:17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17</v>
      </c>
      <c r="I146" s="57">
        <v>1</v>
      </c>
      <c r="J146" s="64">
        <v>1</v>
      </c>
      <c r="K146" s="59">
        <f t="shared" si="5"/>
        <v>0</v>
      </c>
      <c r="L146" s="59"/>
      <c r="M146" s="59"/>
      <c r="N146" s="57">
        <v>10</v>
      </c>
      <c r="O146" s="59">
        <f t="shared" si="6"/>
        <v>4034.1</v>
      </c>
      <c r="P146" s="59">
        <v>4034.1</v>
      </c>
      <c r="Q146" s="59"/>
    </row>
    <row r="147" ht="26.25" customHeight="1" spans="1:17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11</v>
      </c>
      <c r="I147" s="51">
        <v>4</v>
      </c>
      <c r="J147" s="52">
        <v>4</v>
      </c>
      <c r="K147" s="53">
        <f t="shared" ref="K147:K191" si="7">L147+M147</f>
        <v>0</v>
      </c>
      <c r="L147" s="53"/>
      <c r="M147" s="63"/>
      <c r="N147" s="51">
        <v>10</v>
      </c>
      <c r="O147" s="53">
        <f t="shared" si="6"/>
        <v>27272.4</v>
      </c>
      <c r="P147" s="53">
        <v>14488.05</v>
      </c>
      <c r="Q147" s="63">
        <v>12784.35</v>
      </c>
    </row>
    <row r="148" s="7" customFormat="1" ht="15" customHeight="1" spans="1:17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4</v>
      </c>
      <c r="I148" s="57"/>
      <c r="J148" s="58"/>
      <c r="K148" s="59">
        <f t="shared" si="7"/>
        <v>0</v>
      </c>
      <c r="L148" s="59"/>
      <c r="M148" s="59"/>
      <c r="N148" s="57">
        <v>6</v>
      </c>
      <c r="O148" s="59">
        <f t="shared" si="6"/>
        <v>3320.76</v>
      </c>
      <c r="P148" s="113">
        <v>3320.76</v>
      </c>
      <c r="Q148" s="59"/>
    </row>
    <row r="149" ht="15" customHeight="1" spans="1:17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5</v>
      </c>
      <c r="I149" s="51">
        <v>3</v>
      </c>
      <c r="J149" s="52">
        <v>3</v>
      </c>
      <c r="K149" s="53">
        <f t="shared" si="7"/>
        <v>0</v>
      </c>
      <c r="L149" s="53"/>
      <c r="M149" s="63"/>
      <c r="N149" s="51">
        <v>7</v>
      </c>
      <c r="O149" s="53">
        <f t="shared" si="6"/>
        <v>6895.46</v>
      </c>
      <c r="P149" s="53">
        <v>6895.46</v>
      </c>
      <c r="Q149" s="63"/>
    </row>
    <row r="150" s="9" customFormat="1" ht="15" customHeight="1" spans="1:21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11</v>
      </c>
      <c r="I150" s="51">
        <v>4</v>
      </c>
      <c r="J150" s="52">
        <v>5</v>
      </c>
      <c r="K150" s="53">
        <f t="shared" si="7"/>
        <v>0</v>
      </c>
      <c r="L150" s="53"/>
      <c r="M150" s="63"/>
      <c r="N150" s="51">
        <v>14</v>
      </c>
      <c r="O150" s="53">
        <f t="shared" si="6"/>
        <v>21893.93</v>
      </c>
      <c r="P150" s="53">
        <v>4094.75</v>
      </c>
      <c r="Q150" s="63">
        <v>17799.18</v>
      </c>
      <c r="R150" s="7"/>
      <c r="S150" s="7"/>
      <c r="T150" s="7"/>
      <c r="U150" s="7"/>
    </row>
    <row r="151" s="7" customFormat="1" ht="15" customHeight="1" spans="1:17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6</v>
      </c>
      <c r="I151" s="57"/>
      <c r="J151" s="58"/>
      <c r="K151" s="59">
        <f t="shared" si="7"/>
        <v>0</v>
      </c>
      <c r="L151" s="59"/>
      <c r="M151" s="59"/>
      <c r="N151" s="57"/>
      <c r="O151" s="59">
        <f t="shared" si="6"/>
        <v>2290.6</v>
      </c>
      <c r="P151" s="59">
        <v>2290.6</v>
      </c>
      <c r="Q151" s="59"/>
    </row>
    <row r="152" ht="15" customHeight="1" spans="1:17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7"/>
        <v>0</v>
      </c>
      <c r="L152" s="53"/>
      <c r="M152" s="63"/>
      <c r="N152" s="51"/>
      <c r="O152" s="53">
        <f t="shared" si="6"/>
        <v>0</v>
      </c>
      <c r="P152" s="53"/>
      <c r="Q152" s="63"/>
    </row>
    <row r="153" s="7" customFormat="1" ht="15.75" customHeight="1" spans="1:17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7"/>
        <v>0</v>
      </c>
      <c r="L153" s="59"/>
      <c r="M153" s="59"/>
      <c r="N153" s="57"/>
      <c r="O153" s="59">
        <f t="shared" si="6"/>
        <v>0</v>
      </c>
      <c r="P153" s="59"/>
      <c r="Q153" s="59"/>
    </row>
    <row r="154" s="7" customFormat="1" ht="15" customHeight="1" spans="1:17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5</v>
      </c>
      <c r="I154" s="57"/>
      <c r="J154" s="58"/>
      <c r="K154" s="59">
        <f t="shared" si="7"/>
        <v>0</v>
      </c>
      <c r="L154" s="59"/>
      <c r="M154" s="59"/>
      <c r="N154" s="57">
        <v>3</v>
      </c>
      <c r="O154" s="59">
        <f t="shared" si="6"/>
        <v>4610.4</v>
      </c>
      <c r="P154" s="59">
        <v>4610.4</v>
      </c>
      <c r="Q154" s="59"/>
    </row>
    <row r="155" ht="15" customHeight="1" spans="1:17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11</v>
      </c>
      <c r="I155" s="51">
        <v>7</v>
      </c>
      <c r="J155" s="52">
        <v>7</v>
      </c>
      <c r="K155" s="53">
        <f t="shared" si="7"/>
        <v>0</v>
      </c>
      <c r="L155" s="53"/>
      <c r="M155" s="63"/>
      <c r="N155" s="51">
        <v>3</v>
      </c>
      <c r="O155" s="53">
        <f t="shared" si="6"/>
        <v>17129.1</v>
      </c>
      <c r="P155" s="53"/>
      <c r="Q155" s="63">
        <v>17129.1</v>
      </c>
    </row>
    <row r="156" s="7" customFormat="1" ht="15" customHeight="1" spans="1:17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</row>
    <row r="157" s="7" customFormat="1" ht="15" customHeight="1" spans="1:17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18</v>
      </c>
      <c r="I157" s="57">
        <v>4</v>
      </c>
      <c r="J157" s="58">
        <v>4</v>
      </c>
      <c r="K157" s="59">
        <f t="shared" si="7"/>
        <v>0</v>
      </c>
      <c r="L157" s="59"/>
      <c r="M157" s="59"/>
      <c r="N157" s="57">
        <v>7</v>
      </c>
      <c r="O157" s="59">
        <f t="shared" si="6"/>
        <v>4610.4</v>
      </c>
      <c r="P157" s="59">
        <v>4610.4</v>
      </c>
      <c r="Q157" s="59"/>
    </row>
    <row r="158" ht="15" customHeight="1" spans="1:17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18</v>
      </c>
      <c r="I158" s="51">
        <v>15</v>
      </c>
      <c r="J158" s="52">
        <v>20</v>
      </c>
      <c r="K158" s="53">
        <f t="shared" si="7"/>
        <v>0</v>
      </c>
      <c r="L158" s="53"/>
      <c r="M158" s="63"/>
      <c r="N158" s="51">
        <v>18</v>
      </c>
      <c r="O158" s="53">
        <f t="shared" si="6"/>
        <v>0</v>
      </c>
      <c r="P158" s="53"/>
      <c r="Q158" s="63"/>
    </row>
    <row r="159" s="7" customFormat="1" ht="29.25" customHeight="1" spans="1:17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7"/>
        <v>0</v>
      </c>
      <c r="L159" s="59"/>
      <c r="M159" s="59"/>
      <c r="N159" s="57">
        <v>4</v>
      </c>
      <c r="O159" s="59">
        <f t="shared" si="6"/>
        <v>4226.2</v>
      </c>
      <c r="P159" s="59">
        <v>4226.2</v>
      </c>
      <c r="Q159" s="59"/>
    </row>
    <row r="160" s="7" customFormat="1" ht="15" customHeight="1" spans="1:17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</row>
    <row r="161" ht="15" customHeight="1" spans="1:17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14</v>
      </c>
      <c r="I161" s="51">
        <v>12</v>
      </c>
      <c r="J161" s="52">
        <v>12</v>
      </c>
      <c r="K161" s="53">
        <f t="shared" si="7"/>
        <v>0</v>
      </c>
      <c r="L161" s="53"/>
      <c r="M161" s="63"/>
      <c r="N161" s="51">
        <v>4</v>
      </c>
      <c r="O161" s="53">
        <f t="shared" si="6"/>
        <v>1104.6</v>
      </c>
      <c r="P161" s="53"/>
      <c r="Q161" s="63">
        <v>1104.6</v>
      </c>
    </row>
    <row r="162" ht="15" customHeight="1" spans="1:17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</row>
    <row r="163" ht="15" customHeight="1" spans="1:17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10</v>
      </c>
      <c r="I163" s="57"/>
      <c r="J163" s="58"/>
      <c r="K163" s="59">
        <f t="shared" si="7"/>
        <v>0</v>
      </c>
      <c r="L163" s="59"/>
      <c r="M163" s="59"/>
      <c r="N163" s="57">
        <v>6</v>
      </c>
      <c r="O163" s="59">
        <f t="shared" si="6"/>
        <v>0</v>
      </c>
      <c r="P163" s="59"/>
      <c r="Q163" s="59"/>
    </row>
    <row r="164" ht="15" customHeight="1" spans="1:17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4</v>
      </c>
      <c r="I164" s="57">
        <v>1</v>
      </c>
      <c r="J164" s="58">
        <v>1</v>
      </c>
      <c r="K164" s="59">
        <f t="shared" si="7"/>
        <v>0</v>
      </c>
      <c r="L164" s="59"/>
      <c r="M164" s="59"/>
      <c r="N164" s="57">
        <v>7</v>
      </c>
      <c r="O164" s="59">
        <f t="shared" si="6"/>
        <v>2393.3</v>
      </c>
      <c r="P164" s="59">
        <v>2393.3</v>
      </c>
      <c r="Q164" s="59"/>
    </row>
    <row r="165" ht="15" customHeight="1" spans="1:17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7"/>
        <v>0</v>
      </c>
      <c r="L165" s="53"/>
      <c r="M165" s="63"/>
      <c r="N165" s="51"/>
      <c r="O165" s="53">
        <f t="shared" si="6"/>
        <v>0</v>
      </c>
      <c r="P165" s="53"/>
      <c r="Q165" s="63"/>
    </row>
    <row r="166" ht="15" customHeight="1" spans="1:17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11</v>
      </c>
      <c r="I166" s="51">
        <v>6</v>
      </c>
      <c r="J166" s="52">
        <v>6</v>
      </c>
      <c r="K166" s="53">
        <f t="shared" si="7"/>
        <v>0</v>
      </c>
      <c r="L166" s="53"/>
      <c r="M166" s="63"/>
      <c r="N166" s="51">
        <v>3</v>
      </c>
      <c r="O166" s="53">
        <f t="shared" si="6"/>
        <v>11706.28</v>
      </c>
      <c r="P166" s="53">
        <v>7341.23</v>
      </c>
      <c r="Q166" s="63">
        <v>4365.05</v>
      </c>
    </row>
    <row r="167" ht="15" customHeight="1" spans="1:17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>
        <v>2</v>
      </c>
      <c r="O167" s="53">
        <f t="shared" si="6"/>
        <v>4598.87</v>
      </c>
      <c r="P167" s="53"/>
      <c r="Q167" s="63">
        <v>4598.87</v>
      </c>
    </row>
    <row r="168" ht="24.6" customHeight="1" spans="1:17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6</v>
      </c>
      <c r="O168" s="53">
        <f t="shared" si="6"/>
        <v>0</v>
      </c>
      <c r="P168" s="53"/>
      <c r="Q168" s="63"/>
    </row>
    <row r="169" ht="29.25" customHeight="1" spans="1:17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7"/>
        <v>0</v>
      </c>
      <c r="L169" s="59"/>
      <c r="M169" s="59"/>
      <c r="N169" s="57"/>
      <c r="O169" s="59">
        <f t="shared" si="6"/>
        <v>0</v>
      </c>
      <c r="P169" s="59"/>
      <c r="Q169" s="59"/>
    </row>
    <row r="170" ht="26.25" customHeight="1" spans="1:17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7"/>
        <v>0</v>
      </c>
      <c r="L170" s="114"/>
      <c r="M170" s="74"/>
      <c r="N170" s="51"/>
      <c r="O170" s="53">
        <f t="shared" si="6"/>
        <v>0</v>
      </c>
      <c r="P170" s="114"/>
      <c r="Q170" s="74"/>
    </row>
    <row r="171" ht="15.75" customHeight="1" spans="1:17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/>
      <c r="O171" s="53">
        <f t="shared" si="6"/>
        <v>0</v>
      </c>
      <c r="P171" s="53"/>
      <c r="Q171" s="63"/>
    </row>
    <row r="172" ht="15" customHeight="1" spans="1:17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</row>
    <row r="173" ht="15" customHeight="1" spans="1:17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</row>
    <row r="174" ht="15" customHeight="1" spans="1:17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3</v>
      </c>
      <c r="J174" s="52">
        <v>4</v>
      </c>
      <c r="K174" s="53">
        <f t="shared" si="7"/>
        <v>0</v>
      </c>
      <c r="L174" s="53"/>
      <c r="M174" s="63"/>
      <c r="N174" s="51">
        <v>18</v>
      </c>
      <c r="O174" s="53">
        <f t="shared" si="6"/>
        <v>8618.65</v>
      </c>
      <c r="P174" s="63">
        <v>8618.65</v>
      </c>
      <c r="Q174" s="63"/>
    </row>
    <row r="175" ht="15" customHeight="1" spans="1:17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7"/>
        <v>0</v>
      </c>
      <c r="L175" s="59"/>
      <c r="M175" s="59"/>
      <c r="N175" s="57">
        <v>9</v>
      </c>
      <c r="O175" s="59">
        <f t="shared" si="6"/>
        <v>2305.2</v>
      </c>
      <c r="P175" s="59">
        <v>2305.2</v>
      </c>
      <c r="Q175" s="59"/>
    </row>
    <row r="176" ht="15" customHeight="1" spans="1:17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2</v>
      </c>
      <c r="I176" s="57"/>
      <c r="J176" s="58"/>
      <c r="K176" s="59">
        <f t="shared" si="7"/>
        <v>0</v>
      </c>
      <c r="L176" s="59"/>
      <c r="M176" s="59"/>
      <c r="N176" s="57">
        <v>5</v>
      </c>
      <c r="O176" s="59">
        <f t="shared" si="6"/>
        <v>0</v>
      </c>
      <c r="P176" s="59"/>
      <c r="Q176" s="59"/>
    </row>
    <row r="177" ht="15" customHeight="1" spans="1:17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10</v>
      </c>
      <c r="I177" s="51">
        <v>7</v>
      </c>
      <c r="J177" s="52">
        <v>7</v>
      </c>
      <c r="K177" s="53">
        <f t="shared" si="7"/>
        <v>0</v>
      </c>
      <c r="L177" s="53"/>
      <c r="M177" s="63"/>
      <c r="N177" s="51">
        <v>4</v>
      </c>
      <c r="O177" s="53">
        <f t="shared" si="6"/>
        <v>896.8</v>
      </c>
      <c r="P177" s="63">
        <v>896.8</v>
      </c>
      <c r="Q177" s="63"/>
    </row>
    <row r="178" s="7" customFormat="1" ht="15" customHeight="1" spans="1:17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7"/>
        <v>0</v>
      </c>
      <c r="L178" s="59"/>
      <c r="M178" s="59"/>
      <c r="N178" s="57"/>
      <c r="O178" s="59">
        <f t="shared" si="6"/>
        <v>0</v>
      </c>
      <c r="P178" s="59"/>
      <c r="Q178" s="59"/>
    </row>
    <row r="179" s="7" customFormat="1" ht="15" customHeight="1" spans="1:17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15</v>
      </c>
      <c r="I179" s="57">
        <v>1</v>
      </c>
      <c r="J179" s="58">
        <v>1</v>
      </c>
      <c r="K179" s="59">
        <f t="shared" si="7"/>
        <v>0</v>
      </c>
      <c r="L179" s="59"/>
      <c r="M179" s="59"/>
      <c r="N179" s="57">
        <v>8</v>
      </c>
      <c r="O179" s="59">
        <f t="shared" si="6"/>
        <v>22259.8</v>
      </c>
      <c r="P179" s="59">
        <v>22259.8</v>
      </c>
      <c r="Q179" s="59"/>
    </row>
    <row r="180" s="7" customFormat="1" ht="15" customHeight="1" spans="1:17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>
        <v>1</v>
      </c>
      <c r="J180" s="58">
        <v>1</v>
      </c>
      <c r="K180" s="59">
        <f t="shared" si="7"/>
        <v>0</v>
      </c>
      <c r="L180" s="59"/>
      <c r="M180" s="59"/>
      <c r="N180" s="57">
        <v>4</v>
      </c>
      <c r="O180" s="59">
        <f t="shared" si="6"/>
        <v>0</v>
      </c>
      <c r="P180" s="59"/>
      <c r="Q180" s="59"/>
    </row>
    <row r="181" s="7" customFormat="1" ht="15" customHeight="1" spans="1:17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10</v>
      </c>
      <c r="I181" s="57">
        <v>1</v>
      </c>
      <c r="J181" s="58">
        <v>1</v>
      </c>
      <c r="K181" s="59">
        <f t="shared" si="7"/>
        <v>0</v>
      </c>
      <c r="L181" s="59"/>
      <c r="M181" s="59"/>
      <c r="N181" s="57">
        <v>3</v>
      </c>
      <c r="O181" s="59">
        <f t="shared" si="6"/>
        <v>3265.7</v>
      </c>
      <c r="P181" s="59">
        <v>3265.7</v>
      </c>
      <c r="Q181" s="59"/>
    </row>
    <row r="182" ht="24.75" customHeight="1" spans="1:17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7"/>
        <v>0</v>
      </c>
      <c r="L182" s="53"/>
      <c r="M182" s="63"/>
      <c r="N182" s="51">
        <v>3</v>
      </c>
      <c r="O182" s="53">
        <f t="shared" si="6"/>
        <v>3274.03</v>
      </c>
      <c r="P182" s="53">
        <v>3274.03</v>
      </c>
      <c r="Q182" s="63"/>
    </row>
    <row r="183" ht="24.75" customHeight="1" spans="1:17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10</v>
      </c>
      <c r="I183" s="51">
        <v>5</v>
      </c>
      <c r="J183" s="52">
        <v>7</v>
      </c>
      <c r="K183" s="53">
        <f t="shared" si="7"/>
        <v>0</v>
      </c>
      <c r="L183" s="53"/>
      <c r="M183" s="63"/>
      <c r="N183" s="51">
        <v>2</v>
      </c>
      <c r="O183" s="53">
        <f t="shared" si="6"/>
        <v>7788.35</v>
      </c>
      <c r="P183" s="53"/>
      <c r="Q183" s="63">
        <v>7788.35</v>
      </c>
    </row>
    <row r="184" s="7" customFormat="1" ht="24.75" customHeight="1" spans="1:17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7"/>
        <v>0</v>
      </c>
      <c r="L184" s="59"/>
      <c r="M184" s="59"/>
      <c r="N184" s="57"/>
      <c r="O184" s="59">
        <f t="shared" si="6"/>
        <v>0</v>
      </c>
      <c r="P184" s="59"/>
      <c r="Q184" s="59"/>
    </row>
    <row r="185" s="9" customFormat="1" ht="38.45" customHeight="1" spans="1:21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/>
      <c r="O185" s="53">
        <f t="shared" si="6"/>
        <v>0</v>
      </c>
      <c r="P185" s="53"/>
      <c r="Q185" s="63"/>
      <c r="R185" s="7"/>
      <c r="S185" s="7"/>
      <c r="T185" s="7"/>
      <c r="U185" s="7"/>
    </row>
    <row r="186" s="9" customFormat="1" ht="38.45" customHeight="1" spans="1:21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7"/>
        <v>0</v>
      </c>
      <c r="L186" s="53"/>
      <c r="M186" s="63"/>
      <c r="N186" s="51">
        <v>2</v>
      </c>
      <c r="O186" s="53">
        <f t="shared" si="6"/>
        <v>1159.83</v>
      </c>
      <c r="P186" s="53"/>
      <c r="Q186" s="63">
        <v>1159.83</v>
      </c>
      <c r="R186" s="7"/>
      <c r="S186" s="7"/>
      <c r="T186" s="7"/>
      <c r="U186" s="7"/>
    </row>
    <row r="187" s="7" customFormat="1" ht="15.75" customHeight="1" spans="1:17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11</v>
      </c>
      <c r="I187" s="57"/>
      <c r="J187" s="58"/>
      <c r="K187" s="59">
        <f t="shared" si="7"/>
        <v>0</v>
      </c>
      <c r="L187" s="59"/>
      <c r="M187" s="59"/>
      <c r="N187" s="57">
        <v>3</v>
      </c>
      <c r="O187" s="59">
        <f t="shared" si="6"/>
        <v>2197.15</v>
      </c>
      <c r="P187" s="59">
        <v>2197.15</v>
      </c>
      <c r="Q187" s="59"/>
    </row>
    <row r="188" s="7" customFormat="1" ht="15.75" customHeight="1" spans="1:17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4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</row>
    <row r="189" ht="16.5" customHeight="1" spans="1:17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15</v>
      </c>
      <c r="I189" s="51">
        <v>13</v>
      </c>
      <c r="J189" s="52">
        <v>13</v>
      </c>
      <c r="K189" s="53">
        <f t="shared" si="7"/>
        <v>0</v>
      </c>
      <c r="L189" s="53"/>
      <c r="M189" s="63"/>
      <c r="N189" s="51">
        <v>5</v>
      </c>
      <c r="O189" s="53">
        <f t="shared" si="6"/>
        <v>5204.76</v>
      </c>
      <c r="P189" s="53">
        <v>5204.76</v>
      </c>
      <c r="Q189" s="63"/>
    </row>
    <row r="190" s="7" customFormat="1" ht="16.5" customHeight="1" spans="1:17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12</v>
      </c>
      <c r="I190" s="57">
        <v>3</v>
      </c>
      <c r="J190" s="58">
        <v>3</v>
      </c>
      <c r="K190" s="59">
        <f t="shared" si="7"/>
        <v>0</v>
      </c>
      <c r="L190" s="59"/>
      <c r="M190" s="59"/>
      <c r="N190" s="57">
        <v>7</v>
      </c>
      <c r="O190" s="59">
        <f t="shared" si="6"/>
        <v>3649.9</v>
      </c>
      <c r="P190" s="59">
        <v>3649.9</v>
      </c>
      <c r="Q190" s="59"/>
    </row>
    <row r="191" s="9" customFormat="1" ht="16.5" customHeight="1" spans="1:21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30</v>
      </c>
      <c r="I191" s="51">
        <v>19</v>
      </c>
      <c r="J191" s="52">
        <v>19</v>
      </c>
      <c r="K191" s="53">
        <f t="shared" si="7"/>
        <v>0</v>
      </c>
      <c r="L191" s="53"/>
      <c r="M191" s="63"/>
      <c r="N191" s="51">
        <v>15</v>
      </c>
      <c r="O191" s="53">
        <f t="shared" si="6"/>
        <v>44970.83</v>
      </c>
      <c r="P191" s="53">
        <v>26167.79</v>
      </c>
      <c r="Q191" s="63">
        <v>18803.04</v>
      </c>
      <c r="R191" s="7"/>
      <c r="S191" s="7"/>
      <c r="T191" s="7"/>
      <c r="U191" s="7"/>
    </row>
    <row r="192" s="9" customFormat="1" ht="16.5" customHeight="1" spans="1:21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4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7"/>
      <c r="S192" s="7"/>
      <c r="T192" s="7"/>
      <c r="U192" s="7"/>
    </row>
    <row r="193" s="9" customFormat="1" ht="16.5" customHeight="1" spans="1:21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13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7"/>
      <c r="S193" s="7"/>
      <c r="T193" s="7"/>
      <c r="U193" s="7"/>
    </row>
    <row r="194" ht="23.45" customHeight="1" spans="1:17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23</v>
      </c>
      <c r="I194" s="51">
        <v>14</v>
      </c>
      <c r="J194" s="52">
        <v>14</v>
      </c>
      <c r="K194" s="53">
        <f t="shared" ref="K194:K220" si="8">L194+M194</f>
        <v>0</v>
      </c>
      <c r="L194" s="53"/>
      <c r="M194" s="63"/>
      <c r="N194" s="51">
        <v>7</v>
      </c>
      <c r="O194" s="53">
        <f t="shared" ref="O194:O220" si="9">P194+Q194</f>
        <v>45736.16</v>
      </c>
      <c r="P194" s="63">
        <v>41157.4</v>
      </c>
      <c r="Q194" s="63">
        <v>4578.76</v>
      </c>
    </row>
    <row r="195" s="7" customFormat="1" ht="27" customHeight="1" spans="1:17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27</v>
      </c>
      <c r="I195" s="57">
        <v>10</v>
      </c>
      <c r="J195" s="64">
        <v>10</v>
      </c>
      <c r="K195" s="59">
        <f t="shared" si="8"/>
        <v>0</v>
      </c>
      <c r="L195" s="59"/>
      <c r="M195" s="59"/>
      <c r="N195" s="57">
        <v>15</v>
      </c>
      <c r="O195" s="59">
        <f t="shared" si="9"/>
        <v>21516.93</v>
      </c>
      <c r="P195" s="59">
        <v>21516.93</v>
      </c>
      <c r="Q195" s="59"/>
    </row>
    <row r="196" ht="27.75" customHeight="1" spans="1:17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8"/>
        <v>0</v>
      </c>
      <c r="L196" s="53"/>
      <c r="M196" s="63"/>
      <c r="N196" s="51">
        <v>1</v>
      </c>
      <c r="O196" s="53">
        <f t="shared" si="9"/>
        <v>0</v>
      </c>
      <c r="P196" s="53"/>
      <c r="Q196" s="63"/>
    </row>
    <row r="197" s="7" customFormat="1" ht="16.5" customHeight="1" spans="1:17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8"/>
        <v>0</v>
      </c>
      <c r="L197" s="59"/>
      <c r="M197" s="59"/>
      <c r="N197" s="57"/>
      <c r="O197" s="59">
        <f t="shared" si="9"/>
        <v>0</v>
      </c>
      <c r="P197" s="59"/>
      <c r="Q197" s="59"/>
    </row>
    <row r="198" s="7" customFormat="1" ht="16.5" customHeight="1" spans="1:17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19</v>
      </c>
      <c r="I198" s="57">
        <v>6</v>
      </c>
      <c r="J198" s="58">
        <v>6</v>
      </c>
      <c r="K198" s="59">
        <f t="shared" si="8"/>
        <v>0</v>
      </c>
      <c r="L198" s="59"/>
      <c r="M198" s="59"/>
      <c r="N198" s="57">
        <v>5</v>
      </c>
      <c r="O198" s="59">
        <f t="shared" si="9"/>
        <v>6632.71</v>
      </c>
      <c r="P198" s="59">
        <v>6632.71</v>
      </c>
      <c r="Q198" s="59"/>
    </row>
    <row r="199" ht="16.5" customHeight="1" spans="1:17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8"/>
        <v>0</v>
      </c>
      <c r="L199" s="53"/>
      <c r="M199" s="63"/>
      <c r="N199" s="51"/>
      <c r="O199" s="53">
        <f t="shared" si="9"/>
        <v>11555.7</v>
      </c>
      <c r="P199" s="53">
        <v>11555.7</v>
      </c>
      <c r="Q199" s="63"/>
    </row>
    <row r="200" s="7" customFormat="1" ht="18.75" customHeight="1" spans="1:17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17</v>
      </c>
      <c r="I200" s="57">
        <v>1</v>
      </c>
      <c r="J200" s="58">
        <v>1</v>
      </c>
      <c r="K200" s="59">
        <f t="shared" si="8"/>
        <v>0</v>
      </c>
      <c r="L200" s="59"/>
      <c r="M200" s="59"/>
      <c r="N200" s="57">
        <v>7</v>
      </c>
      <c r="O200" s="59">
        <f t="shared" si="9"/>
        <v>5459.96</v>
      </c>
      <c r="P200" s="59">
        <v>5459.96</v>
      </c>
      <c r="Q200" s="59"/>
    </row>
    <row r="201" ht="20.25" customHeight="1" spans="1:17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6</v>
      </c>
      <c r="I201" s="51">
        <v>3</v>
      </c>
      <c r="J201" s="52">
        <v>3</v>
      </c>
      <c r="K201" s="53">
        <f t="shared" si="8"/>
        <v>0</v>
      </c>
      <c r="L201" s="53"/>
      <c r="M201" s="63"/>
      <c r="N201" s="51">
        <v>4</v>
      </c>
      <c r="O201" s="53">
        <f t="shared" si="9"/>
        <v>0</v>
      </c>
      <c r="P201" s="53"/>
      <c r="Q201" s="63"/>
    </row>
    <row r="202" s="7" customFormat="1" ht="16.9" customHeight="1" spans="1:17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5</v>
      </c>
      <c r="I202" s="57"/>
      <c r="J202" s="58"/>
      <c r="K202" s="59">
        <f t="shared" si="8"/>
        <v>0</v>
      </c>
      <c r="L202" s="59"/>
      <c r="M202" s="59"/>
      <c r="N202" s="57">
        <v>5</v>
      </c>
      <c r="O202" s="59">
        <f t="shared" si="9"/>
        <v>11134</v>
      </c>
      <c r="P202" s="59">
        <v>11134</v>
      </c>
      <c r="Q202" s="59"/>
    </row>
    <row r="203" ht="16.9" customHeight="1" spans="1:17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17</v>
      </c>
      <c r="I203" s="51">
        <v>15</v>
      </c>
      <c r="J203" s="52">
        <v>15</v>
      </c>
      <c r="K203" s="53">
        <f t="shared" si="8"/>
        <v>0</v>
      </c>
      <c r="L203" s="53"/>
      <c r="M203" s="63"/>
      <c r="N203" s="51">
        <v>1</v>
      </c>
      <c r="O203" s="53">
        <f t="shared" si="9"/>
        <v>21751.31</v>
      </c>
      <c r="P203" s="63">
        <v>12052.37</v>
      </c>
      <c r="Q203" s="63">
        <v>9698.94</v>
      </c>
    </row>
    <row r="204" s="7" customFormat="1" ht="16.9" customHeight="1" spans="1:17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9</v>
      </c>
      <c r="I204" s="57">
        <v>1</v>
      </c>
      <c r="J204" s="58">
        <v>1</v>
      </c>
      <c r="K204" s="59">
        <f t="shared" si="8"/>
        <v>0</v>
      </c>
      <c r="L204" s="59"/>
      <c r="M204" s="59"/>
      <c r="N204" s="57">
        <v>1</v>
      </c>
      <c r="O204" s="59">
        <f t="shared" si="9"/>
        <v>0</v>
      </c>
      <c r="P204" s="59"/>
      <c r="Q204" s="59"/>
    </row>
    <row r="205" s="7" customFormat="1" ht="16.9" customHeight="1" spans="1:17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8"/>
        <v>0</v>
      </c>
      <c r="L205" s="59"/>
      <c r="M205" s="59"/>
      <c r="N205" s="57"/>
      <c r="O205" s="59">
        <f t="shared" si="9"/>
        <v>0</v>
      </c>
      <c r="P205" s="59"/>
      <c r="Q205" s="59"/>
    </row>
    <row r="206" ht="24.6" customHeight="1" spans="1:17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8"/>
        <v>0</v>
      </c>
      <c r="L206" s="53"/>
      <c r="M206" s="63"/>
      <c r="N206" s="51"/>
      <c r="O206" s="53">
        <f t="shared" si="9"/>
        <v>0</v>
      </c>
      <c r="P206" s="53"/>
      <c r="Q206" s="63"/>
    </row>
    <row r="207" s="7" customFormat="1" ht="32.25" customHeight="1" spans="1:17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3</v>
      </c>
      <c r="I207" s="57"/>
      <c r="J207" s="64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</row>
    <row r="208" ht="34.9" customHeight="1" spans="1:17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19</v>
      </c>
      <c r="I208" s="51">
        <v>11</v>
      </c>
      <c r="J208" s="65">
        <v>11</v>
      </c>
      <c r="K208" s="53">
        <f t="shared" si="8"/>
        <v>0</v>
      </c>
      <c r="L208" s="53"/>
      <c r="M208" s="63"/>
      <c r="N208" s="51">
        <v>5</v>
      </c>
      <c r="O208" s="53">
        <f t="shared" si="9"/>
        <v>33459.67</v>
      </c>
      <c r="P208" s="53">
        <v>29619.72</v>
      </c>
      <c r="Q208" s="63">
        <v>3839.95</v>
      </c>
    </row>
    <row r="209" ht="34.9" customHeight="1" spans="1:17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8</v>
      </c>
      <c r="I209" s="51">
        <v>1</v>
      </c>
      <c r="J209" s="65">
        <v>1</v>
      </c>
      <c r="K209" s="53">
        <f t="shared" si="8"/>
        <v>0</v>
      </c>
      <c r="L209" s="53"/>
      <c r="M209" s="63"/>
      <c r="N209" s="51"/>
      <c r="O209" s="53">
        <f t="shared" si="9"/>
        <v>0</v>
      </c>
      <c r="P209" s="53"/>
      <c r="Q209" s="63"/>
    </row>
    <row r="210" s="7" customFormat="1" ht="34.9" customHeight="1" spans="1:17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8"/>
        <v>0</v>
      </c>
      <c r="L210" s="59"/>
      <c r="M210" s="59"/>
      <c r="N210" s="57"/>
      <c r="O210" s="59">
        <f t="shared" si="9"/>
        <v>0</v>
      </c>
      <c r="P210" s="59"/>
      <c r="Q210" s="59"/>
    </row>
    <row r="211" ht="28.5" customHeight="1" spans="1:34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AH211" s="12"/>
    </row>
    <row r="212" ht="19.5" customHeight="1" spans="1:34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10</v>
      </c>
      <c r="I212" s="51">
        <v>4</v>
      </c>
      <c r="J212" s="65">
        <v>4</v>
      </c>
      <c r="K212" s="53">
        <f t="shared" si="8"/>
        <v>0</v>
      </c>
      <c r="L212" s="53"/>
      <c r="M212" s="63"/>
      <c r="N212" s="51">
        <v>9</v>
      </c>
      <c r="O212" s="53">
        <f t="shared" si="9"/>
        <v>8500.33</v>
      </c>
      <c r="P212" s="63">
        <v>8500.33</v>
      </c>
      <c r="Q212" s="63"/>
      <c r="AH212" s="12"/>
    </row>
    <row r="213" s="7" customFormat="1" ht="30.6" customHeight="1" spans="1:17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8"/>
        <v>0</v>
      </c>
      <c r="L213" s="59"/>
      <c r="M213" s="59"/>
      <c r="N213" s="57">
        <v>1</v>
      </c>
      <c r="O213" s="59">
        <f t="shared" si="9"/>
        <v>0</v>
      </c>
      <c r="P213" s="59"/>
      <c r="Q213" s="59"/>
    </row>
    <row r="214" s="7" customFormat="1" ht="27" customHeight="1" spans="1:17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8"/>
        <v>0</v>
      </c>
      <c r="L214" s="59"/>
      <c r="M214" s="59"/>
      <c r="N214" s="57"/>
      <c r="O214" s="59">
        <f t="shared" si="9"/>
        <v>0</v>
      </c>
      <c r="P214" s="59"/>
      <c r="Q214" s="59"/>
    </row>
    <row r="215" s="7" customFormat="1" ht="27" customHeight="1" spans="1:17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13</v>
      </c>
      <c r="I215" s="145">
        <v>5</v>
      </c>
      <c r="J215" s="146">
        <v>6</v>
      </c>
      <c r="K215" s="53">
        <f t="shared" si="8"/>
        <v>0</v>
      </c>
      <c r="L215" s="114"/>
      <c r="M215" s="114"/>
      <c r="N215" s="145">
        <v>1</v>
      </c>
      <c r="O215" s="53">
        <f t="shared" si="9"/>
        <v>0</v>
      </c>
      <c r="P215" s="114"/>
      <c r="Q215" s="114"/>
    </row>
    <row r="216" s="7" customFormat="1" ht="27" customHeight="1" spans="1:17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8"/>
        <v>0</v>
      </c>
      <c r="L216" s="150"/>
      <c r="M216" s="150"/>
      <c r="N216" s="148"/>
      <c r="O216" s="93">
        <f t="shared" si="9"/>
        <v>0</v>
      </c>
      <c r="P216" s="150"/>
      <c r="Q216" s="150"/>
    </row>
    <row r="217" s="7" customFormat="1" ht="27" customHeight="1" spans="1:18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17</v>
      </c>
      <c r="I217" s="151"/>
      <c r="J217" s="205"/>
      <c r="K217" s="59">
        <f t="shared" si="8"/>
        <v>0</v>
      </c>
      <c r="L217" s="153"/>
      <c r="M217" s="153"/>
      <c r="N217" s="151">
        <v>4</v>
      </c>
      <c r="O217" s="93">
        <f t="shared" si="9"/>
        <v>4034.1</v>
      </c>
      <c r="P217" s="153">
        <v>4034.1</v>
      </c>
      <c r="Q217" s="153"/>
      <c r="R217" s="162"/>
    </row>
    <row r="218" s="8" customFormat="1" ht="27" customHeight="1" spans="1:39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11</v>
      </c>
      <c r="I218" s="145">
        <v>5</v>
      </c>
      <c r="J218" s="154">
        <v>5</v>
      </c>
      <c r="K218" s="53">
        <f t="shared" si="8"/>
        <v>0</v>
      </c>
      <c r="L218" s="114"/>
      <c r="M218" s="74"/>
      <c r="N218" s="145">
        <v>1</v>
      </c>
      <c r="O218" s="53">
        <f t="shared" si="9"/>
        <v>0</v>
      </c>
      <c r="P218" s="114"/>
      <c r="Q218" s="74"/>
      <c r="R218" s="162"/>
      <c r="S218" s="7"/>
      <c r="T218" s="7"/>
      <c r="U218" s="7"/>
      <c r="AH218" s="12"/>
      <c r="AI218" s="12"/>
      <c r="AJ218" s="12"/>
      <c r="AK218" s="12"/>
      <c r="AL218" s="12"/>
      <c r="AM218" s="12"/>
    </row>
    <row r="219" s="7" customFormat="1" ht="27" customHeight="1" spans="1:18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9"/>
        <v>0</v>
      </c>
      <c r="P219" s="59"/>
      <c r="Q219" s="59"/>
      <c r="R219" s="162"/>
    </row>
    <row r="220" s="7" customFormat="1" ht="18.75" customHeight="1" spans="1:17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12</v>
      </c>
      <c r="I220" s="155">
        <v>4</v>
      </c>
      <c r="J220" s="156">
        <v>4</v>
      </c>
      <c r="K220" s="59">
        <f t="shared" si="8"/>
        <v>0</v>
      </c>
      <c r="L220" s="157"/>
      <c r="M220" s="157"/>
      <c r="N220" s="155">
        <v>1</v>
      </c>
      <c r="O220" s="59">
        <f t="shared" si="9"/>
        <v>2945.6</v>
      </c>
      <c r="P220" s="157">
        <v>2945.6</v>
      </c>
      <c r="Q220" s="157"/>
    </row>
    <row r="221" s="8" customFormat="1" ht="16.5" customHeight="1" spans="1:40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0">SUM(H10:H220)</f>
        <v>1586</v>
      </c>
      <c r="I221" s="138">
        <f t="shared" si="10"/>
        <v>629</v>
      </c>
      <c r="J221" s="138">
        <f t="shared" si="10"/>
        <v>666</v>
      </c>
      <c r="K221" s="158">
        <f t="shared" si="10"/>
        <v>0</v>
      </c>
      <c r="L221" s="158">
        <f t="shared" si="10"/>
        <v>0</v>
      </c>
      <c r="M221" s="138">
        <f t="shared" si="10"/>
        <v>0</v>
      </c>
      <c r="N221" s="138">
        <f t="shared" si="10"/>
        <v>933</v>
      </c>
      <c r="O221" s="158">
        <f t="shared" si="10"/>
        <v>1822222.2</v>
      </c>
      <c r="P221" s="158">
        <f t="shared" si="10"/>
        <v>1363235.54</v>
      </c>
      <c r="Q221" s="158">
        <f t="shared" si="10"/>
        <v>458986.66</v>
      </c>
      <c r="R221" s="7"/>
      <c r="S221" s="7"/>
      <c r="T221" s="7"/>
      <c r="U221" s="7"/>
      <c r="AI221" s="12"/>
      <c r="AJ221" s="12"/>
      <c r="AK221" s="12"/>
      <c r="AL221" s="12"/>
      <c r="AM221" s="12"/>
      <c r="AN221" s="12"/>
    </row>
    <row r="222" s="8" customFormat="1" ht="15" customHeight="1" spans="1:40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7"/>
      <c r="T222" s="7"/>
      <c r="U222" s="7"/>
      <c r="AI222" s="12"/>
      <c r="AJ222" s="12"/>
      <c r="AK222" s="12"/>
      <c r="AL222" s="12"/>
      <c r="AM222" s="12"/>
      <c r="AN222" s="12"/>
    </row>
    <row r="223" s="8" customFormat="1" spans="1:40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1"/>
      <c r="N223" s="12"/>
      <c r="O223" s="12"/>
      <c r="P223" s="7"/>
      <c r="Q223" s="11"/>
      <c r="R223" s="7"/>
      <c r="S223" s="7"/>
      <c r="T223" s="7"/>
      <c r="U223" s="7"/>
      <c r="AI223" s="12"/>
      <c r="AJ223" s="12"/>
      <c r="AK223" s="12"/>
      <c r="AL223" s="12"/>
      <c r="AM223" s="12"/>
      <c r="AN223" s="12"/>
    </row>
    <row r="224" s="8" customFormat="1" hidden="1" spans="1:40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0</v>
      </c>
      <c r="L224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0</v>
      </c>
      <c r="M224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63"/>
      <c r="O224" s="163"/>
      <c r="P224" s="162"/>
      <c r="Q224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194+Q196+Q199+Q201+Q203+Q206+Q208+Q211+Q212+Q215+Q218</f>
        <v>458986.66</v>
      </c>
      <c r="R224" s="7"/>
      <c r="S224" s="7"/>
      <c r="T224" s="7"/>
      <c r="U224" s="7"/>
      <c r="AI224" s="12"/>
      <c r="AJ224" s="12"/>
      <c r="AK224" s="12"/>
      <c r="AL224" s="12"/>
      <c r="AM224" s="12"/>
      <c r="AN224" s="12"/>
    </row>
    <row r="225" s="8" customFormat="1" hidden="1" spans="1:40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1"/>
      <c r="N225" s="163"/>
      <c r="O225" s="163"/>
      <c r="P225" s="7"/>
      <c r="Q225" s="11"/>
      <c r="R225" s="7"/>
      <c r="S225" s="7"/>
      <c r="T225" s="7"/>
      <c r="U225" s="7"/>
      <c r="AI225" s="12"/>
      <c r="AJ225" s="12"/>
      <c r="AK225" s="12"/>
      <c r="AL225" s="12"/>
      <c r="AM225" s="12"/>
      <c r="AN225" s="12"/>
    </row>
    <row r="226" s="8" customFormat="1" hidden="1" spans="1:40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/>
      <c r="M226" s="163"/>
      <c r="N226" s="163"/>
      <c r="O226" s="163"/>
      <c r="P226" s="162"/>
      <c r="Q226" s="203"/>
      <c r="R226" s="7"/>
      <c r="S226" s="7"/>
      <c r="T226" s="7"/>
      <c r="U226" s="7"/>
      <c r="AI226" s="12"/>
      <c r="AJ226" s="12"/>
      <c r="AK226" s="12"/>
      <c r="AL226" s="12"/>
      <c r="AM226" s="12"/>
      <c r="AN226" s="12"/>
    </row>
    <row r="227" s="8" customFormat="1" hidden="1" spans="1:40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>
        <f>M224+Q224</f>
        <v>458986.66</v>
      </c>
      <c r="N227" s="163">
        <v>1694872.64</v>
      </c>
      <c r="O227" s="163"/>
      <c r="P227" s="162"/>
      <c r="Q227" s="203"/>
      <c r="R227" s="7"/>
      <c r="S227" s="7"/>
      <c r="T227" s="7"/>
      <c r="U227" s="7"/>
      <c r="AI227" s="12"/>
      <c r="AJ227" s="12"/>
      <c r="AK227" s="12"/>
      <c r="AL227" s="12"/>
      <c r="AM227" s="12"/>
      <c r="AN227" s="12"/>
    </row>
    <row r="228" s="8" customFormat="1" hidden="1" spans="1:40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63">
        <f>K224+O224</f>
        <v>0</v>
      </c>
      <c r="M228" s="163"/>
      <c r="N228" s="163"/>
      <c r="O228" s="163"/>
      <c r="P228" s="162"/>
      <c r="Q228" s="203"/>
      <c r="R228" s="7"/>
      <c r="S228" s="7"/>
      <c r="T228" s="7"/>
      <c r="U228" s="7"/>
      <c r="AI228" s="12"/>
      <c r="AJ228" s="12"/>
      <c r="AK228" s="12"/>
      <c r="AL228" s="12"/>
      <c r="AM228" s="12"/>
      <c r="AN228" s="12"/>
    </row>
    <row r="229" s="8" customFormat="1" hidden="1" spans="1:40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63"/>
      <c r="M229" s="163"/>
      <c r="N229" s="163"/>
      <c r="O229" s="163"/>
      <c r="P229" s="162"/>
      <c r="Q229" s="203"/>
      <c r="R229" s="7"/>
      <c r="S229" s="7"/>
      <c r="T229" s="7"/>
      <c r="U229" s="7"/>
      <c r="AI229" s="12"/>
      <c r="AJ229" s="12"/>
      <c r="AK229" s="12"/>
      <c r="AL229" s="12"/>
      <c r="AM229" s="12"/>
      <c r="AN229" s="12"/>
    </row>
    <row r="230" hidden="1" spans="11:17">
      <c r="K230" s="163"/>
      <c r="L230" s="163"/>
      <c r="M230" s="163"/>
      <c r="N230" s="163"/>
      <c r="O230" s="163"/>
      <c r="P230" s="162"/>
      <c r="Q230" s="203"/>
    </row>
    <row r="231" hidden="1" spans="11:16">
      <c r="K231" s="163">
        <f>L228-L231</f>
        <v>-5522990.55</v>
      </c>
      <c r="L231" s="12">
        <v>5522990.55</v>
      </c>
      <c r="P231" s="7"/>
    </row>
    <row r="232" spans="11:16">
      <c r="K232" s="163"/>
      <c r="O232" s="163"/>
      <c r="P232" s="162"/>
    </row>
    <row r="233" spans="15:34">
      <c r="O233" s="163"/>
      <c r="P233" s="203"/>
      <c r="Q233" s="7"/>
      <c r="U233" s="8"/>
      <c r="AH233" s="12"/>
    </row>
    <row r="234" spans="16:34">
      <c r="P234" s="11"/>
      <c r="Q234" s="7"/>
      <c r="U234" s="8"/>
      <c r="AH234" s="12"/>
    </row>
    <row r="235" spans="15:34">
      <c r="O235" s="163"/>
      <c r="P235" s="11"/>
      <c r="Q235" s="7"/>
      <c r="U235" s="8"/>
      <c r="AH235" s="12"/>
    </row>
    <row r="236" s="11" customFormat="1" spans="1:39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63"/>
      <c r="N236" s="12"/>
      <c r="O236" s="163"/>
      <c r="Q236" s="7"/>
      <c r="R236" s="7"/>
      <c r="S236" s="7"/>
      <c r="T236" s="7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12"/>
      <c r="AI236" s="12"/>
      <c r="AJ236" s="12"/>
      <c r="AK236" s="12"/>
      <c r="AL236" s="12"/>
      <c r="AM236" s="12"/>
    </row>
    <row r="237" spans="15:34">
      <c r="O237" s="163"/>
      <c r="P237" s="11"/>
      <c r="Q237" s="7"/>
      <c r="U237" s="8"/>
      <c r="AH237" s="12"/>
    </row>
    <row r="238" spans="15:34">
      <c r="O238" s="163"/>
      <c r="P238" s="11"/>
      <c r="Q238" s="7"/>
      <c r="U238" s="8"/>
      <c r="AH238" s="12"/>
    </row>
    <row r="239" spans="16:34">
      <c r="P239" s="11"/>
      <c r="Q239" s="7"/>
      <c r="U239" s="8"/>
      <c r="AH239" s="12"/>
    </row>
    <row r="242" spans="16:16">
      <c r="P24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242"/>
  <sheetViews>
    <sheetView zoomScale="80" zoomScaleNormal="80" topLeftCell="C212" workbookViewId="0">
      <selection activeCell="H240" sqref="H240:H241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9" width="10.2833333333333" style="7" customWidth="1"/>
    <col min="20" max="21" width="9" style="7"/>
    <col min="22" max="34" width="9" style="8"/>
    <col min="35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0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3" si="2">P10+Q10</f>
        <v>0</v>
      </c>
      <c r="P10" s="56"/>
      <c r="Q10" s="72"/>
      <c r="R10" s="7"/>
      <c r="S10" s="7"/>
      <c r="T10" s="7"/>
      <c r="U10" s="7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27</v>
      </c>
      <c r="I11" s="57">
        <v>4</v>
      </c>
      <c r="J11" s="58">
        <v>4</v>
      </c>
      <c r="K11" s="59">
        <f t="shared" si="1"/>
        <v>0</v>
      </c>
      <c r="L11" s="59"/>
      <c r="M11" s="59"/>
      <c r="N11" s="57">
        <v>14</v>
      </c>
      <c r="O11" s="59">
        <f t="shared" si="2"/>
        <v>18633.7</v>
      </c>
      <c r="P11" s="59">
        <v>18633.7</v>
      </c>
      <c r="Q11" s="59"/>
    </row>
    <row r="12" s="8" customFormat="1" ht="15" customHeight="1" spans="1:21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27</v>
      </c>
      <c r="I12" s="51">
        <v>12</v>
      </c>
      <c r="J12" s="52">
        <v>17</v>
      </c>
      <c r="K12" s="53">
        <f t="shared" si="1"/>
        <v>0</v>
      </c>
      <c r="L12" s="53"/>
      <c r="M12" s="63"/>
      <c r="N12" s="51">
        <v>31</v>
      </c>
      <c r="O12" s="53">
        <f t="shared" si="2"/>
        <v>38331.09</v>
      </c>
      <c r="P12" s="63">
        <v>38331.09</v>
      </c>
      <c r="Q12" s="63"/>
      <c r="R12" s="7"/>
      <c r="S12" s="7"/>
      <c r="T12" s="7"/>
      <c r="U12" s="7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</row>
    <row r="14" s="9" customFormat="1" ht="15" customHeight="1" spans="1:21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7"/>
      <c r="T14" s="7"/>
      <c r="U14" s="7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</row>
    <row r="16" s="9" customFormat="1" ht="15" customHeight="1" spans="1:21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25</v>
      </c>
      <c r="I16" s="51">
        <v>17</v>
      </c>
      <c r="J16" s="52">
        <v>17</v>
      </c>
      <c r="K16" s="53">
        <f t="shared" si="1"/>
        <v>0</v>
      </c>
      <c r="L16" s="53"/>
      <c r="M16" s="63"/>
      <c r="N16" s="51">
        <v>25</v>
      </c>
      <c r="O16" s="53">
        <f t="shared" si="2"/>
        <v>22220.43</v>
      </c>
      <c r="P16" s="53">
        <v>22220.43</v>
      </c>
      <c r="Q16" s="63"/>
      <c r="R16" s="7"/>
      <c r="S16" s="7"/>
      <c r="T16" s="7"/>
      <c r="U16" s="7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</row>
    <row r="18" s="6" customFormat="1" ht="15" customHeight="1" spans="1:34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7"/>
      <c r="U18" s="7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ht="15" customHeight="1" spans="1:17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</row>
    <row r="20" s="9" customFormat="1" ht="15" customHeight="1" spans="1:21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34</v>
      </c>
      <c r="I20" s="51">
        <v>22</v>
      </c>
      <c r="J20" s="52">
        <v>23</v>
      </c>
      <c r="K20" s="53">
        <f t="shared" si="1"/>
        <v>0</v>
      </c>
      <c r="L20" s="53"/>
      <c r="M20" s="63"/>
      <c r="N20" s="51">
        <v>30</v>
      </c>
      <c r="O20" s="53">
        <f t="shared" si="2"/>
        <v>80390.53</v>
      </c>
      <c r="P20" s="53">
        <v>80390.53</v>
      </c>
      <c r="Q20" s="63"/>
      <c r="R20" s="7"/>
      <c r="S20" s="7"/>
      <c r="T20" s="7"/>
      <c r="U20" s="7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2305.2</v>
      </c>
      <c r="P21" s="59">
        <v>2305.2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1</v>
      </c>
      <c r="J22" s="58">
        <v>1</v>
      </c>
      <c r="K22" s="59">
        <f t="shared" si="1"/>
        <v>0</v>
      </c>
      <c r="L22" s="59"/>
      <c r="M22" s="59"/>
      <c r="N22" s="57">
        <v>1</v>
      </c>
      <c r="O22" s="59">
        <f t="shared" si="2"/>
        <v>16712.7</v>
      </c>
      <c r="P22" s="59">
        <v>16712.7</v>
      </c>
      <c r="Q22" s="59"/>
    </row>
    <row r="23" ht="15" customHeight="1" spans="1:17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0</v>
      </c>
      <c r="P24" s="59"/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12</v>
      </c>
      <c r="I27" s="51"/>
      <c r="J27" s="52"/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12</v>
      </c>
      <c r="I28" s="57">
        <v>3</v>
      </c>
      <c r="J28" s="58">
        <v>3</v>
      </c>
      <c r="K28" s="59"/>
      <c r="L28" s="59"/>
      <c r="M28" s="59"/>
      <c r="N28" s="57"/>
      <c r="O28" s="59">
        <f t="shared" si="2"/>
        <v>0</v>
      </c>
      <c r="P28" s="59"/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21</v>
      </c>
      <c r="I29" s="57">
        <v>2</v>
      </c>
      <c r="J29" s="58">
        <v>2</v>
      </c>
      <c r="K29" s="59">
        <f t="shared" ref="K29:K75" si="3">L29+M29</f>
        <v>0</v>
      </c>
      <c r="L29" s="59"/>
      <c r="M29" s="59"/>
      <c r="N29" s="57">
        <v>5</v>
      </c>
      <c r="O29" s="59">
        <f t="shared" si="2"/>
        <v>4034.1</v>
      </c>
      <c r="P29" s="59">
        <v>4034.1</v>
      </c>
      <c r="Q29" s="59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U30" s="8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9</v>
      </c>
      <c r="I31" s="51">
        <v>3</v>
      </c>
      <c r="J31" s="65">
        <v>3</v>
      </c>
      <c r="K31" s="53">
        <f t="shared" si="3"/>
        <v>0</v>
      </c>
      <c r="L31" s="53"/>
      <c r="M31" s="63"/>
      <c r="N31" s="51">
        <v>11</v>
      </c>
      <c r="O31" s="53">
        <f t="shared" si="2"/>
        <v>3679</v>
      </c>
      <c r="P31" s="53">
        <v>3679</v>
      </c>
      <c r="Q31" s="63"/>
      <c r="S31" s="162"/>
      <c r="U31" s="8"/>
      <c r="AH31" s="12"/>
    </row>
    <row r="32" s="7" customFormat="1" ht="28.1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2"/>
        <v>0</v>
      </c>
      <c r="P32" s="59"/>
      <c r="Q32" s="59"/>
    </row>
    <row r="33" s="9" customFormat="1" ht="15" customHeight="1" spans="1:20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10</v>
      </c>
      <c r="J33" s="52">
        <v>12</v>
      </c>
      <c r="K33" s="53">
        <f t="shared" si="3"/>
        <v>0</v>
      </c>
      <c r="L33" s="53"/>
      <c r="M33" s="63"/>
      <c r="N33" s="51">
        <v>31</v>
      </c>
      <c r="O33" s="53">
        <f t="shared" si="2"/>
        <v>87250.78</v>
      </c>
      <c r="P33" s="53">
        <v>87250.78</v>
      </c>
      <c r="Q33" s="63"/>
      <c r="R33" s="7"/>
      <c r="S33" s="7"/>
      <c r="T33" s="7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8997.2</v>
      </c>
      <c r="P35" s="59">
        <v>8997.2</v>
      </c>
      <c r="Q35" s="59"/>
    </row>
    <row r="36" s="9" customFormat="1" ht="15" customHeight="1" spans="1:20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13</v>
      </c>
      <c r="I36" s="51">
        <v>8</v>
      </c>
      <c r="J36" s="52">
        <v>9</v>
      </c>
      <c r="K36" s="53">
        <f t="shared" si="3"/>
        <v>0</v>
      </c>
      <c r="L36" s="53"/>
      <c r="M36" s="63"/>
      <c r="N36" s="51">
        <v>6</v>
      </c>
      <c r="O36" s="53">
        <f t="shared" si="2"/>
        <v>13530.57</v>
      </c>
      <c r="P36" s="53">
        <v>13530.57</v>
      </c>
      <c r="Q36" s="63"/>
      <c r="R36" s="7"/>
      <c r="S36" s="7"/>
      <c r="T36" s="7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7684</v>
      </c>
      <c r="P37" s="59">
        <v>7684</v>
      </c>
      <c r="Q37" s="59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2"/>
        <v>2419.71</v>
      </c>
      <c r="P38" s="53">
        <v>2419.71</v>
      </c>
      <c r="Q38" s="63"/>
      <c r="U38" s="8"/>
      <c r="AH38" s="12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3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2689.4</v>
      </c>
      <c r="P39" s="59">
        <v>2689.4</v>
      </c>
      <c r="Q39" s="59"/>
    </row>
    <row r="40" s="9" customFormat="1" ht="15" customHeight="1" spans="1:20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10</v>
      </c>
      <c r="I40" s="51">
        <v>3</v>
      </c>
      <c r="J40" s="52">
        <v>3</v>
      </c>
      <c r="K40" s="53">
        <f t="shared" si="3"/>
        <v>0</v>
      </c>
      <c r="L40" s="53"/>
      <c r="M40" s="63"/>
      <c r="N40" s="51">
        <v>6</v>
      </c>
      <c r="O40" s="53">
        <f t="shared" si="2"/>
        <v>16153.36</v>
      </c>
      <c r="P40" s="53">
        <v>16153.36</v>
      </c>
      <c r="Q40" s="74"/>
      <c r="R40" s="7"/>
      <c r="S40" s="7"/>
      <c r="T40" s="7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12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23324.6</v>
      </c>
      <c r="P41" s="67">
        <v>23324.6</v>
      </c>
      <c r="Q41" s="59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21</v>
      </c>
      <c r="I42" s="51">
        <v>9</v>
      </c>
      <c r="J42" s="52">
        <v>10</v>
      </c>
      <c r="K42" s="53">
        <f t="shared" si="3"/>
        <v>0</v>
      </c>
      <c r="L42" s="53"/>
      <c r="M42" s="63"/>
      <c r="N42" s="51">
        <v>11</v>
      </c>
      <c r="O42" s="53">
        <f t="shared" si="2"/>
        <v>13597.53</v>
      </c>
      <c r="P42" s="53">
        <v>13597.53</v>
      </c>
      <c r="Q42" s="75"/>
      <c r="U42" s="8"/>
      <c r="AH42" s="12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6</v>
      </c>
      <c r="I43" s="57"/>
      <c r="J43" s="58"/>
      <c r="K43" s="59">
        <f t="shared" si="3"/>
        <v>0</v>
      </c>
      <c r="L43" s="59"/>
      <c r="M43" s="59"/>
      <c r="N43" s="57">
        <v>10</v>
      </c>
      <c r="O43" s="59">
        <f t="shared" si="2"/>
        <v>26958.3</v>
      </c>
      <c r="P43" s="59">
        <v>26958.3</v>
      </c>
      <c r="Q43" s="59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12</v>
      </c>
      <c r="I44" s="51">
        <v>3</v>
      </c>
      <c r="J44" s="52">
        <v>3</v>
      </c>
      <c r="K44" s="53">
        <f t="shared" si="3"/>
        <v>0</v>
      </c>
      <c r="L44" s="53"/>
      <c r="M44" s="63"/>
      <c r="N44" s="51">
        <v>8</v>
      </c>
      <c r="O44" s="53">
        <f t="shared" si="2"/>
        <v>7464.33</v>
      </c>
      <c r="P44" s="53">
        <v>7464.33</v>
      </c>
      <c r="Q44" s="63"/>
      <c r="U44" s="8"/>
      <c r="AH44" s="12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10</v>
      </c>
      <c r="I45" s="57">
        <v>1</v>
      </c>
      <c r="J45" s="58">
        <v>1</v>
      </c>
      <c r="K45" s="59">
        <f t="shared" si="3"/>
        <v>0</v>
      </c>
      <c r="L45" s="59"/>
      <c r="M45" s="59"/>
      <c r="N45" s="57">
        <v>6</v>
      </c>
      <c r="O45" s="59">
        <f t="shared" si="2"/>
        <v>13507.64</v>
      </c>
      <c r="P45" s="68">
        <v>13507.64</v>
      </c>
      <c r="Q45" s="59"/>
    </row>
    <row r="46" s="9" customFormat="1" ht="15" customHeight="1" spans="1:20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20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2"/>
        <v>16766.36</v>
      </c>
      <c r="P46" s="53">
        <v>16766.36</v>
      </c>
      <c r="Q46" s="63"/>
      <c r="R46" s="7"/>
      <c r="S46" s="7"/>
      <c r="T46" s="7"/>
    </row>
    <row r="47" s="7" customFormat="1" ht="15" customHeight="1" spans="1:17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2"/>
        <v>13485.81</v>
      </c>
      <c r="P48" s="53">
        <v>13485.81</v>
      </c>
      <c r="Q48" s="63"/>
      <c r="U48" s="8"/>
      <c r="AH48" s="12"/>
    </row>
    <row r="49" s="7" customFormat="1" ht="15.6" customHeight="1" spans="1:17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3073.6</v>
      </c>
      <c r="P49" s="59">
        <v>3073.6</v>
      </c>
      <c r="Q49" s="59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>
        <v>1</v>
      </c>
      <c r="O50" s="53">
        <f t="shared" si="2"/>
        <v>19770.15</v>
      </c>
      <c r="P50" s="53">
        <v>19770.15</v>
      </c>
      <c r="Q50" s="63"/>
      <c r="U50" s="8"/>
      <c r="AH50" s="12"/>
    </row>
    <row r="51" s="7" customFormat="1" ht="13.9" customHeight="1" spans="1:17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5</v>
      </c>
      <c r="I51" s="57"/>
      <c r="J51" s="58"/>
      <c r="K51" s="59">
        <f t="shared" si="3"/>
        <v>0</v>
      </c>
      <c r="L51" s="59"/>
      <c r="M51" s="59"/>
      <c r="N51" s="57">
        <v>4</v>
      </c>
      <c r="O51" s="59">
        <f t="shared" si="2"/>
        <v>4034.1</v>
      </c>
      <c r="P51" s="59">
        <v>4034.1</v>
      </c>
      <c r="Q51" s="59"/>
    </row>
    <row r="52" spans="1:17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12</v>
      </c>
      <c r="I52" s="51">
        <v>7</v>
      </c>
      <c r="J52" s="52">
        <v>8</v>
      </c>
      <c r="K52" s="53">
        <f t="shared" si="3"/>
        <v>0</v>
      </c>
      <c r="L52" s="53"/>
      <c r="M52" s="63"/>
      <c r="N52" s="51"/>
      <c r="O52" s="53">
        <f t="shared" si="2"/>
        <v>5408.87</v>
      </c>
      <c r="P52" s="63">
        <v>5408.87</v>
      </c>
      <c r="Q52" s="63"/>
    </row>
    <row r="53" s="7" customFormat="1" ht="13.9" customHeight="1" spans="1:17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3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20144.39</v>
      </c>
      <c r="P53" s="59">
        <v>20144.39</v>
      </c>
      <c r="Q53" s="59"/>
    </row>
    <row r="54" ht="15" customHeight="1" spans="1:17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</v>
      </c>
      <c r="I54" s="51"/>
      <c r="J54" s="52"/>
      <c r="K54" s="53">
        <f t="shared" si="3"/>
        <v>0</v>
      </c>
      <c r="L54" s="53"/>
      <c r="M54" s="63"/>
      <c r="N54" s="51">
        <v>1</v>
      </c>
      <c r="O54" s="53">
        <f t="shared" si="2"/>
        <v>0</v>
      </c>
      <c r="P54" s="53"/>
      <c r="Q54" s="63"/>
    </row>
    <row r="55" s="7" customFormat="1" ht="15" customHeight="1" spans="1:17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</row>
    <row r="56" ht="15" customHeight="1" spans="1:17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2"/>
        <v>0</v>
      </c>
      <c r="P56" s="53"/>
      <c r="Q56" s="63"/>
    </row>
    <row r="57" s="9" customFormat="1" ht="15" customHeight="1" spans="1:21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32</v>
      </c>
      <c r="I57" s="51">
        <v>23</v>
      </c>
      <c r="J57" s="52">
        <v>23</v>
      </c>
      <c r="K57" s="53">
        <f t="shared" si="3"/>
        <v>0</v>
      </c>
      <c r="L57" s="53"/>
      <c r="M57" s="63"/>
      <c r="N57" s="51">
        <v>13</v>
      </c>
      <c r="O57" s="53">
        <f t="shared" si="2"/>
        <v>60042.76</v>
      </c>
      <c r="P57" s="53">
        <v>60042.76</v>
      </c>
      <c r="Q57" s="63"/>
      <c r="R57" s="7"/>
      <c r="S57" s="7"/>
      <c r="T57" s="7"/>
      <c r="U57" s="7"/>
    </row>
    <row r="58" s="7" customFormat="1" ht="15" customHeight="1" spans="1:17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6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</row>
    <row r="59" s="7" customFormat="1" ht="15" customHeight="1" spans="1:17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</row>
    <row r="60" s="7" customFormat="1" ht="15" customHeight="1" spans="1:17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14</v>
      </c>
      <c r="I60" s="57">
        <v>1</v>
      </c>
      <c r="J60" s="58">
        <v>1</v>
      </c>
      <c r="K60" s="59">
        <f t="shared" si="3"/>
        <v>0</v>
      </c>
      <c r="L60" s="59"/>
      <c r="M60" s="59"/>
      <c r="N60" s="57">
        <v>2</v>
      </c>
      <c r="O60" s="59">
        <f t="shared" si="2"/>
        <v>10917.13</v>
      </c>
      <c r="P60" s="59">
        <v>10917.13</v>
      </c>
      <c r="Q60" s="59"/>
    </row>
    <row r="61" s="10" customFormat="1" spans="1:34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2"/>
        <v>0</v>
      </c>
      <c r="P61" s="3"/>
      <c r="Q61" s="76"/>
      <c r="R61" s="167"/>
      <c r="S61" s="167"/>
      <c r="T61" s="167"/>
      <c r="U61" s="16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</row>
    <row r="62" s="10" customFormat="1" spans="1:34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2"/>
        <v>0</v>
      </c>
      <c r="P62" s="3"/>
      <c r="Q62" s="76"/>
      <c r="R62" s="167"/>
      <c r="S62" s="167"/>
      <c r="T62" s="167"/>
      <c r="U62" s="16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</row>
    <row r="63" s="10" customFormat="1" spans="1:34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25</v>
      </c>
      <c r="I63" s="52">
        <v>9</v>
      </c>
      <c r="J63" s="52">
        <v>9</v>
      </c>
      <c r="K63" s="53">
        <f t="shared" si="3"/>
        <v>0</v>
      </c>
      <c r="L63" s="201"/>
      <c r="M63" s="202"/>
      <c r="N63" s="52">
        <v>4</v>
      </c>
      <c r="O63" s="53">
        <f t="shared" si="2"/>
        <v>29987.06</v>
      </c>
      <c r="P63" s="3">
        <v>29987.06</v>
      </c>
      <c r="Q63" s="76"/>
      <c r="R63" s="167"/>
      <c r="S63" s="167"/>
      <c r="T63" s="167"/>
      <c r="U63" s="16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</row>
    <row r="64" s="9" customFormat="1" ht="24.75" customHeight="1" spans="1:21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15</v>
      </c>
      <c r="I64" s="51">
        <v>8</v>
      </c>
      <c r="J64" s="52">
        <v>8</v>
      </c>
      <c r="K64" s="53">
        <f t="shared" si="3"/>
        <v>0</v>
      </c>
      <c r="L64" s="53"/>
      <c r="M64" s="63"/>
      <c r="N64" s="51">
        <v>8</v>
      </c>
      <c r="O64" s="53">
        <f t="shared" si="2"/>
        <v>20444.49</v>
      </c>
      <c r="P64" s="53">
        <v>20444.49</v>
      </c>
      <c r="Q64" s="63"/>
      <c r="R64" s="7"/>
      <c r="S64" s="7"/>
      <c r="T64" s="7"/>
      <c r="U64" s="7"/>
    </row>
    <row r="65" ht="15" customHeight="1" spans="1:17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19</v>
      </c>
      <c r="I65" s="51">
        <v>10</v>
      </c>
      <c r="J65" s="52">
        <v>10</v>
      </c>
      <c r="K65" s="53">
        <f t="shared" si="3"/>
        <v>0</v>
      </c>
      <c r="L65" s="53"/>
      <c r="M65" s="63"/>
      <c r="N65" s="51">
        <v>6</v>
      </c>
      <c r="O65" s="53">
        <f t="shared" si="2"/>
        <v>26807.12</v>
      </c>
      <c r="P65" s="53">
        <v>26807.12</v>
      </c>
      <c r="Q65" s="63"/>
    </row>
    <row r="66" s="7" customFormat="1" ht="15" customHeight="1" spans="1:17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4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2785.45</v>
      </c>
      <c r="P66" s="59">
        <v>2785.45</v>
      </c>
      <c r="Q66" s="59"/>
    </row>
    <row r="67" s="9" customFormat="1" ht="15" customHeight="1" spans="1:21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7"/>
      <c r="S67" s="7"/>
      <c r="T67" s="7"/>
      <c r="U67" s="7"/>
    </row>
    <row r="68" s="7" customFormat="1" ht="15.6" customHeight="1" spans="1:17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</row>
    <row r="69" s="9" customFormat="1" ht="15" customHeight="1" spans="1:21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12</v>
      </c>
      <c r="I69" s="51">
        <v>5</v>
      </c>
      <c r="J69" s="52">
        <v>5</v>
      </c>
      <c r="K69" s="53">
        <f t="shared" si="3"/>
        <v>0</v>
      </c>
      <c r="L69" s="53"/>
      <c r="M69" s="63"/>
      <c r="N69" s="51">
        <v>5</v>
      </c>
      <c r="O69" s="53">
        <f t="shared" si="2"/>
        <v>7526.2</v>
      </c>
      <c r="P69" s="53">
        <v>7526.2</v>
      </c>
      <c r="Q69" s="63"/>
      <c r="R69" s="7"/>
      <c r="S69" s="7"/>
      <c r="T69" s="7"/>
      <c r="U69" s="7"/>
    </row>
    <row r="70" s="9" customFormat="1" ht="15" customHeight="1" spans="1:21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10</v>
      </c>
      <c r="I70" s="51">
        <v>4</v>
      </c>
      <c r="J70" s="52">
        <v>4</v>
      </c>
      <c r="K70" s="53">
        <f t="shared" si="3"/>
        <v>0</v>
      </c>
      <c r="L70" s="53"/>
      <c r="M70" s="63"/>
      <c r="N70" s="51">
        <v>1</v>
      </c>
      <c r="O70" s="53">
        <f t="shared" si="2"/>
        <v>45222.23</v>
      </c>
      <c r="P70" s="53">
        <v>45222.23</v>
      </c>
      <c r="Q70" s="63"/>
      <c r="R70" s="7"/>
      <c r="S70" s="7"/>
      <c r="T70" s="7"/>
      <c r="U70" s="7"/>
    </row>
    <row r="71" s="7" customFormat="1" ht="15" customHeight="1" spans="1:17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0</v>
      </c>
      <c r="P71" s="59"/>
      <c r="Q71" s="59"/>
    </row>
    <row r="72" s="7" customFormat="1" ht="15" customHeight="1" spans="1:17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17</v>
      </c>
      <c r="I72" s="51">
        <v>10</v>
      </c>
      <c r="J72" s="52">
        <v>14</v>
      </c>
      <c r="K72" s="53">
        <f t="shared" si="3"/>
        <v>0</v>
      </c>
      <c r="L72" s="53"/>
      <c r="M72" s="53"/>
      <c r="N72" s="51"/>
      <c r="O72" s="53">
        <f t="shared" si="2"/>
        <v>0</v>
      </c>
      <c r="P72" s="53"/>
      <c r="Q72" s="53"/>
    </row>
    <row r="73" ht="15" customHeight="1" spans="1:17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20</v>
      </c>
      <c r="I73" s="51">
        <v>11</v>
      </c>
      <c r="J73" s="52">
        <v>11</v>
      </c>
      <c r="K73" s="53">
        <f t="shared" si="3"/>
        <v>0</v>
      </c>
      <c r="L73" s="53"/>
      <c r="M73" s="63"/>
      <c r="N73" s="51">
        <v>14</v>
      </c>
      <c r="O73" s="53">
        <f t="shared" si="2"/>
        <v>25263.95</v>
      </c>
      <c r="P73" s="53">
        <v>25263.95</v>
      </c>
      <c r="Q73" s="63"/>
    </row>
    <row r="74" s="7" customFormat="1" ht="15" customHeight="1" spans="1:17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11</v>
      </c>
      <c r="I74" s="57">
        <v>3</v>
      </c>
      <c r="J74" s="58">
        <v>3</v>
      </c>
      <c r="K74" s="59">
        <f t="shared" si="3"/>
        <v>0</v>
      </c>
      <c r="L74" s="59"/>
      <c r="M74" s="59"/>
      <c r="N74" s="57">
        <v>6</v>
      </c>
      <c r="O74" s="59">
        <f>P74+Q74</f>
        <v>1288.7</v>
      </c>
      <c r="P74" s="59">
        <v>1288.7</v>
      </c>
      <c r="Q74" s="59"/>
    </row>
    <row r="75" ht="15" customHeight="1" spans="1:17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16</v>
      </c>
      <c r="I75" s="51">
        <v>9</v>
      </c>
      <c r="J75" s="52">
        <v>10</v>
      </c>
      <c r="K75" s="53">
        <f t="shared" si="3"/>
        <v>0</v>
      </c>
      <c r="L75" s="53"/>
      <c r="M75" s="63"/>
      <c r="N75" s="51">
        <v>5</v>
      </c>
      <c r="O75" s="53">
        <f>P75+Q75</f>
        <v>0</v>
      </c>
      <c r="P75" s="53"/>
      <c r="Q75" s="63"/>
    </row>
    <row r="76" ht="15" customHeight="1" spans="1:17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</row>
    <row r="77" s="9" customFormat="1" ht="15" customHeight="1" spans="1:21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17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4">P77+Q77</f>
        <v>54033.81</v>
      </c>
      <c r="P77" s="53">
        <v>54033.81</v>
      </c>
      <c r="Q77" s="63"/>
      <c r="R77" s="7"/>
      <c r="S77" s="7"/>
      <c r="T77" s="7"/>
      <c r="U77" s="7"/>
    </row>
    <row r="78" s="7" customFormat="1" ht="15" customHeight="1" spans="1:17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4"/>
        <v>0</v>
      </c>
      <c r="P78" s="59"/>
      <c r="Q78" s="59"/>
    </row>
    <row r="79" ht="15" customHeight="1" spans="1:17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16</v>
      </c>
      <c r="I79" s="51">
        <v>10</v>
      </c>
      <c r="J79" s="52">
        <v>10</v>
      </c>
      <c r="K79" s="53">
        <f>L79+M79</f>
        <v>0</v>
      </c>
      <c r="L79" s="53"/>
      <c r="M79" s="63"/>
      <c r="N79" s="51">
        <v>12</v>
      </c>
      <c r="O79" s="53">
        <f t="shared" si="4"/>
        <v>121313.59</v>
      </c>
      <c r="P79" s="63">
        <v>121313.59</v>
      </c>
      <c r="Q79" s="63"/>
    </row>
    <row r="80" s="7" customFormat="1" ht="15" customHeight="1" spans="1:17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1921</v>
      </c>
      <c r="P80" s="59">
        <v>1921</v>
      </c>
      <c r="Q80" s="59"/>
    </row>
    <row r="81" s="7" customFormat="1" ht="15" customHeight="1" spans="1:17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8</v>
      </c>
      <c r="I81" s="57">
        <v>2</v>
      </c>
      <c r="J81" s="58">
        <v>2</v>
      </c>
      <c r="K81" s="59">
        <f>L81+M81</f>
        <v>0</v>
      </c>
      <c r="L81" s="59"/>
      <c r="M81" s="59"/>
      <c r="N81" s="57">
        <v>6</v>
      </c>
      <c r="O81" s="59">
        <f t="shared" si="4"/>
        <v>16551.9</v>
      </c>
      <c r="P81" s="59">
        <v>16551.9</v>
      </c>
      <c r="Q81" s="59"/>
    </row>
    <row r="82" s="7" customFormat="1" ht="15" customHeight="1" spans="1:17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4"/>
        <v>0</v>
      </c>
      <c r="P82" s="59"/>
      <c r="Q82" s="59"/>
    </row>
    <row r="83" s="7" customFormat="1" ht="15" customHeight="1" spans="1:17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5">L83+M83</f>
        <v>0</v>
      </c>
      <c r="L83" s="59"/>
      <c r="M83" s="59"/>
      <c r="N83" s="57">
        <v>3</v>
      </c>
      <c r="O83" s="59">
        <f t="shared" si="4"/>
        <v>20106.28</v>
      </c>
      <c r="P83" s="59">
        <v>20106.28</v>
      </c>
      <c r="Q83" s="59"/>
    </row>
    <row r="84" s="7" customFormat="1" ht="15" customHeight="1" spans="1:17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12</v>
      </c>
      <c r="I84" s="51">
        <v>4</v>
      </c>
      <c r="J84" s="52">
        <v>4</v>
      </c>
      <c r="K84" s="53">
        <f t="shared" si="5"/>
        <v>0</v>
      </c>
      <c r="L84" s="53"/>
      <c r="M84" s="53"/>
      <c r="N84" s="51"/>
      <c r="O84" s="53">
        <f t="shared" si="4"/>
        <v>0</v>
      </c>
      <c r="P84" s="53"/>
      <c r="Q84" s="53"/>
    </row>
    <row r="85" ht="15" customHeight="1" spans="1:17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3</v>
      </c>
      <c r="I85" s="51">
        <v>2</v>
      </c>
      <c r="J85" s="52">
        <v>2</v>
      </c>
      <c r="K85" s="53">
        <f t="shared" si="5"/>
        <v>0</v>
      </c>
      <c r="L85" s="53"/>
      <c r="M85" s="63"/>
      <c r="N85" s="51">
        <v>16</v>
      </c>
      <c r="O85" s="53">
        <f t="shared" si="4"/>
        <v>17644.75</v>
      </c>
      <c r="P85" s="53">
        <v>17644.75</v>
      </c>
      <c r="Q85" s="63"/>
    </row>
    <row r="86" s="7" customFormat="1" ht="15" customHeight="1" spans="1:17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8</v>
      </c>
      <c r="I86" s="57">
        <v>1</v>
      </c>
      <c r="J86" s="58">
        <v>1</v>
      </c>
      <c r="K86" s="59">
        <f t="shared" si="5"/>
        <v>0</v>
      </c>
      <c r="L86" s="59"/>
      <c r="M86" s="59"/>
      <c r="N86" s="57">
        <v>13</v>
      </c>
      <c r="O86" s="59">
        <f t="shared" si="4"/>
        <v>11333.9</v>
      </c>
      <c r="P86" s="95">
        <v>11333.9</v>
      </c>
      <c r="Q86" s="59"/>
    </row>
    <row r="87" s="6" customFormat="1" ht="15" customHeight="1" spans="1:34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/>
      <c r="J87" s="52"/>
      <c r="K87" s="53">
        <f t="shared" si="5"/>
        <v>0</v>
      </c>
      <c r="L87" s="53"/>
      <c r="M87" s="63"/>
      <c r="N87" s="51"/>
      <c r="O87" s="53">
        <f t="shared" si="4"/>
        <v>1841</v>
      </c>
      <c r="P87" s="53">
        <v>1841</v>
      </c>
      <c r="Q87" s="63"/>
      <c r="R87" s="7"/>
      <c r="S87" s="7"/>
      <c r="T87" s="7"/>
      <c r="U87" s="7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="7" customFormat="1" ht="15" customHeight="1" spans="1:17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6</v>
      </c>
      <c r="I88" s="57">
        <v>1</v>
      </c>
      <c r="J88" s="58">
        <v>1</v>
      </c>
      <c r="K88" s="59">
        <f t="shared" si="5"/>
        <v>0</v>
      </c>
      <c r="L88" s="59"/>
      <c r="M88" s="59"/>
      <c r="N88" s="57">
        <v>5</v>
      </c>
      <c r="O88" s="59">
        <f t="shared" si="4"/>
        <v>2113.1</v>
      </c>
      <c r="P88" s="59">
        <v>2113.1</v>
      </c>
      <c r="Q88" s="59"/>
    </row>
    <row r="89" ht="15" customHeight="1" spans="1:17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7</v>
      </c>
      <c r="K89" s="53">
        <f t="shared" si="5"/>
        <v>0</v>
      </c>
      <c r="L89" s="53"/>
      <c r="M89" s="63"/>
      <c r="N89" s="51">
        <v>2</v>
      </c>
      <c r="O89" s="53">
        <f t="shared" si="4"/>
        <v>10226.28</v>
      </c>
      <c r="P89" s="53">
        <v>10226.28</v>
      </c>
      <c r="Q89" s="63"/>
    </row>
    <row r="90" s="7" customFormat="1" ht="15" customHeight="1" spans="1:17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5"/>
        <v>0</v>
      </c>
      <c r="L90" s="59"/>
      <c r="M90" s="59"/>
      <c r="N90" s="57">
        <v>3</v>
      </c>
      <c r="O90" s="59">
        <f t="shared" si="4"/>
        <v>7107.7</v>
      </c>
      <c r="P90" s="59">
        <v>7107.7</v>
      </c>
      <c r="Q90" s="59"/>
    </row>
    <row r="91" s="6" customFormat="1" ht="15" customHeight="1" spans="1:34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42</v>
      </c>
      <c r="I91" s="51">
        <v>20</v>
      </c>
      <c r="J91" s="52">
        <v>20</v>
      </c>
      <c r="K91" s="53">
        <f t="shared" si="5"/>
        <v>0</v>
      </c>
      <c r="L91" s="53"/>
      <c r="M91" s="63"/>
      <c r="N91" s="51">
        <v>33</v>
      </c>
      <c r="O91" s="53">
        <f t="shared" si="4"/>
        <v>9128.69</v>
      </c>
      <c r="P91" s="53">
        <v>9128.69</v>
      </c>
      <c r="Q91" s="63"/>
      <c r="R91" s="7"/>
      <c r="S91" s="7"/>
      <c r="T91" s="7"/>
      <c r="U91" s="7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="7" customFormat="1" ht="15" customHeight="1" spans="1:17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12</v>
      </c>
      <c r="I92" s="57">
        <v>2</v>
      </c>
      <c r="J92" s="58">
        <v>2</v>
      </c>
      <c r="K92" s="59">
        <f t="shared" si="5"/>
        <v>0</v>
      </c>
      <c r="L92" s="59"/>
      <c r="M92" s="59"/>
      <c r="N92" s="57">
        <v>5</v>
      </c>
      <c r="O92" s="59">
        <f t="shared" si="4"/>
        <v>0</v>
      </c>
      <c r="P92" s="59"/>
      <c r="Q92" s="59"/>
    </row>
    <row r="93" s="9" customFormat="1" ht="15" customHeight="1" spans="1:21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5"/>
        <v>0</v>
      </c>
      <c r="L93" s="53"/>
      <c r="M93" s="63"/>
      <c r="N93" s="51"/>
      <c r="O93" s="53">
        <f t="shared" si="4"/>
        <v>3050.28</v>
      </c>
      <c r="P93" s="63">
        <v>3050.28</v>
      </c>
      <c r="Q93" s="63"/>
      <c r="R93" s="7"/>
      <c r="S93" s="7"/>
      <c r="T93" s="7"/>
      <c r="U93" s="7"/>
    </row>
    <row r="94" s="7" customFormat="1" ht="15" customHeight="1" spans="1:17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</row>
    <row r="95" s="9" customFormat="1" ht="15" customHeight="1" spans="1:21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27</v>
      </c>
      <c r="I95" s="51">
        <v>23</v>
      </c>
      <c r="J95" s="52">
        <v>24</v>
      </c>
      <c r="K95" s="53">
        <f t="shared" si="5"/>
        <v>0</v>
      </c>
      <c r="L95" s="53"/>
      <c r="M95" s="63"/>
      <c r="N95" s="51">
        <v>18</v>
      </c>
      <c r="O95" s="53">
        <f t="shared" si="4"/>
        <v>15520.7</v>
      </c>
      <c r="P95" s="53">
        <v>15520.7</v>
      </c>
      <c r="Q95" s="63"/>
      <c r="R95" s="7"/>
      <c r="S95" s="7"/>
      <c r="T95" s="7"/>
      <c r="U95" s="7"/>
    </row>
    <row r="96" s="7" customFormat="1" ht="15" customHeight="1" spans="1:17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</row>
    <row r="97" ht="15" customHeight="1" spans="1:17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5"/>
        <v>0</v>
      </c>
      <c r="L97" s="53"/>
      <c r="M97" s="63"/>
      <c r="N97" s="51"/>
      <c r="O97" s="53">
        <f t="shared" si="4"/>
        <v>0</v>
      </c>
      <c r="P97" s="53"/>
      <c r="Q97" s="63"/>
    </row>
    <row r="98" s="7" customFormat="1" ht="15" customHeight="1" spans="1:17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</row>
    <row r="99" s="7" customFormat="1" ht="15" customHeight="1" spans="1:17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</row>
    <row r="100" ht="15" customHeight="1" spans="1:17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21</v>
      </c>
      <c r="I100" s="51">
        <v>11</v>
      </c>
      <c r="J100" s="52">
        <v>15</v>
      </c>
      <c r="K100" s="53">
        <f t="shared" si="5"/>
        <v>0</v>
      </c>
      <c r="L100" s="53"/>
      <c r="M100" s="63"/>
      <c r="N100" s="51">
        <v>8</v>
      </c>
      <c r="O100" s="53">
        <f t="shared" si="4"/>
        <v>12041.71</v>
      </c>
      <c r="P100" s="53">
        <v>12041.71</v>
      </c>
      <c r="Q100" s="63"/>
    </row>
    <row r="101" s="7" customFormat="1" ht="15" customHeight="1" spans="1:17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4</v>
      </c>
      <c r="I101" s="57">
        <v>1</v>
      </c>
      <c r="J101" s="58">
        <v>1</v>
      </c>
      <c r="K101" s="59">
        <f t="shared" si="5"/>
        <v>0</v>
      </c>
      <c r="L101" s="59"/>
      <c r="M101" s="59"/>
      <c r="N101" s="57">
        <v>1</v>
      </c>
      <c r="O101" s="59">
        <f t="shared" si="4"/>
        <v>16224.5</v>
      </c>
      <c r="P101" s="99">
        <v>16224.5</v>
      </c>
      <c r="Q101" s="59"/>
    </row>
    <row r="102" s="7" customFormat="1" ht="15" customHeight="1" spans="1:17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</row>
    <row r="103" s="9" customFormat="1" ht="15" customHeight="1" spans="1:21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5"/>
        <v>0</v>
      </c>
      <c r="L103" s="53"/>
      <c r="M103" s="63"/>
      <c r="N103" s="51"/>
      <c r="O103" s="53">
        <f t="shared" si="4"/>
        <v>0</v>
      </c>
      <c r="P103" s="53"/>
      <c r="Q103" s="63"/>
      <c r="R103" s="7"/>
      <c r="S103" s="7"/>
      <c r="T103" s="7"/>
      <c r="U103" s="7"/>
    </row>
    <row r="104" s="9" customFormat="1" ht="15.75" customHeight="1" spans="1:21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9</v>
      </c>
      <c r="I104" s="51">
        <v>4</v>
      </c>
      <c r="J104" s="52">
        <v>4</v>
      </c>
      <c r="K104" s="53">
        <f t="shared" si="5"/>
        <v>0</v>
      </c>
      <c r="L104" s="53"/>
      <c r="M104" s="63"/>
      <c r="N104" s="51">
        <v>3</v>
      </c>
      <c r="O104" s="53">
        <f t="shared" si="4"/>
        <v>1416.76</v>
      </c>
      <c r="P104" s="53">
        <v>1416.76</v>
      </c>
      <c r="Q104" s="63"/>
      <c r="R104" s="7"/>
      <c r="S104" s="7"/>
      <c r="T104" s="7"/>
      <c r="U104" s="7"/>
    </row>
    <row r="105" ht="15" customHeight="1" spans="1:17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5"/>
        <v>0</v>
      </c>
      <c r="L105" s="53"/>
      <c r="M105" s="63"/>
      <c r="N105" s="51"/>
      <c r="O105" s="53">
        <f t="shared" si="4"/>
        <v>0</v>
      </c>
      <c r="P105" s="53"/>
      <c r="Q105" s="63"/>
    </row>
    <row r="106" s="7" customFormat="1" ht="15" customHeight="1" spans="1:17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</row>
    <row r="107" ht="15" customHeight="1" spans="1:34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U107" s="8"/>
      <c r="AH107" s="12"/>
    </row>
    <row r="108" s="7" customFormat="1" ht="15" customHeight="1" spans="1:17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</row>
    <row r="109" ht="15" customHeight="1" spans="1:34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4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U109" s="8"/>
      <c r="AH109" s="12"/>
    </row>
    <row r="110" s="9" customFormat="1" ht="15" customHeight="1" spans="1:20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13</v>
      </c>
      <c r="I110" s="51">
        <v>8</v>
      </c>
      <c r="J110" s="52">
        <v>8</v>
      </c>
      <c r="K110" s="53">
        <f t="shared" si="5"/>
        <v>0</v>
      </c>
      <c r="L110" s="53"/>
      <c r="M110" s="63"/>
      <c r="N110" s="51">
        <v>6</v>
      </c>
      <c r="O110" s="53">
        <f t="shared" si="4"/>
        <v>35288.08</v>
      </c>
      <c r="P110" s="53">
        <v>35288.08</v>
      </c>
      <c r="Q110" s="63"/>
      <c r="R110" s="7"/>
      <c r="S110" s="7"/>
      <c r="T110" s="7"/>
    </row>
    <row r="111" s="9" customFormat="1" ht="15" customHeight="1" spans="1:20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14</v>
      </c>
      <c r="I111" s="51">
        <v>6</v>
      </c>
      <c r="J111" s="52">
        <v>6</v>
      </c>
      <c r="K111" s="53">
        <f t="shared" si="5"/>
        <v>0</v>
      </c>
      <c r="L111" s="53"/>
      <c r="M111" s="63"/>
      <c r="N111" s="51">
        <v>3</v>
      </c>
      <c r="O111" s="53">
        <f t="shared" si="4"/>
        <v>10108.76</v>
      </c>
      <c r="P111" s="53">
        <v>10108.76</v>
      </c>
      <c r="Q111" s="63"/>
      <c r="R111" s="7"/>
      <c r="S111" s="7"/>
      <c r="T111" s="7"/>
    </row>
    <row r="112" s="7" customFormat="1" ht="15" customHeight="1" spans="1:17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9</v>
      </c>
      <c r="I112" s="57">
        <v>1</v>
      </c>
      <c r="J112" s="58">
        <v>1</v>
      </c>
      <c r="K112" s="59">
        <f t="shared" si="5"/>
        <v>0</v>
      </c>
      <c r="L112" s="59"/>
      <c r="M112" s="59"/>
      <c r="N112" s="57">
        <v>2</v>
      </c>
      <c r="O112" s="59">
        <f t="shared" si="4"/>
        <v>0</v>
      </c>
      <c r="P112" s="204"/>
      <c r="Q112" s="59"/>
    </row>
    <row r="113" s="7" customFormat="1" ht="15" customHeight="1" spans="1:17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29</v>
      </c>
      <c r="I113" s="57">
        <v>8</v>
      </c>
      <c r="J113" s="58">
        <v>8</v>
      </c>
      <c r="K113" s="59">
        <f t="shared" si="5"/>
        <v>0</v>
      </c>
      <c r="L113" s="59"/>
      <c r="M113" s="59"/>
      <c r="N113" s="57">
        <v>9</v>
      </c>
      <c r="O113" s="59">
        <f t="shared" si="4"/>
        <v>7300.36</v>
      </c>
      <c r="P113" s="95">
        <v>7300.36</v>
      </c>
      <c r="Q113" s="59"/>
    </row>
    <row r="114" ht="15" customHeight="1" spans="1:34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4</v>
      </c>
      <c r="I114" s="51">
        <v>3</v>
      </c>
      <c r="J114" s="52">
        <v>3</v>
      </c>
      <c r="K114" s="53">
        <f t="shared" si="5"/>
        <v>0</v>
      </c>
      <c r="L114" s="53"/>
      <c r="M114" s="63"/>
      <c r="N114" s="51">
        <v>8</v>
      </c>
      <c r="O114" s="53">
        <f t="shared" si="4"/>
        <v>22080.27</v>
      </c>
      <c r="P114" s="63">
        <v>22080.27</v>
      </c>
      <c r="Q114" s="63"/>
      <c r="U114" s="8"/>
      <c r="AH114" s="12"/>
    </row>
    <row r="115" s="7" customFormat="1" ht="12.75" customHeight="1" spans="1:17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38</v>
      </c>
      <c r="I115" s="57">
        <v>9</v>
      </c>
      <c r="J115" s="58">
        <v>9</v>
      </c>
      <c r="K115" s="59">
        <f t="shared" si="5"/>
        <v>0</v>
      </c>
      <c r="L115" s="59"/>
      <c r="M115" s="59"/>
      <c r="N115" s="57">
        <v>17</v>
      </c>
      <c r="O115" s="59">
        <f t="shared" si="4"/>
        <v>13062.8</v>
      </c>
      <c r="P115" s="59">
        <v>13062.8</v>
      </c>
      <c r="Q115" s="59"/>
    </row>
    <row r="116" s="7" customFormat="1" ht="15" customHeight="1" spans="1:17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30</v>
      </c>
      <c r="I116" s="57">
        <v>5</v>
      </c>
      <c r="J116" s="58">
        <v>5</v>
      </c>
      <c r="K116" s="59">
        <f t="shared" si="5"/>
        <v>0</v>
      </c>
      <c r="L116" s="59"/>
      <c r="M116" s="59"/>
      <c r="N116" s="57">
        <v>27</v>
      </c>
      <c r="O116" s="59">
        <f t="shared" si="4"/>
        <v>28899.02</v>
      </c>
      <c r="P116" s="95">
        <v>28899.02</v>
      </c>
      <c r="Q116" s="59"/>
    </row>
    <row r="117" s="6" customFormat="1" ht="15" customHeight="1" spans="1:33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5"/>
        <v>0</v>
      </c>
      <c r="L117" s="53"/>
      <c r="M117" s="63"/>
      <c r="N117" s="51"/>
      <c r="O117" s="53">
        <f t="shared" si="4"/>
        <v>0</v>
      </c>
      <c r="P117" s="53"/>
      <c r="Q117" s="63"/>
      <c r="R117" s="7"/>
      <c r="S117" s="7"/>
      <c r="T117" s="7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="7" customFormat="1" ht="15" customHeight="1" spans="1:17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9</v>
      </c>
      <c r="I118" s="57">
        <v>4</v>
      </c>
      <c r="J118" s="58">
        <v>4</v>
      </c>
      <c r="K118" s="59">
        <f t="shared" si="5"/>
        <v>0</v>
      </c>
      <c r="L118" s="59"/>
      <c r="M118" s="59"/>
      <c r="N118" s="57">
        <v>6</v>
      </c>
      <c r="O118" s="59">
        <f t="shared" si="4"/>
        <v>18555.08</v>
      </c>
      <c r="P118" s="59">
        <v>18555.08</v>
      </c>
      <c r="Q118" s="59"/>
    </row>
    <row r="119" s="7" customFormat="1" ht="15" customHeight="1" spans="1:17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4</v>
      </c>
      <c r="I119" s="57"/>
      <c r="J119" s="58"/>
      <c r="K119" s="59">
        <f t="shared" si="5"/>
        <v>0</v>
      </c>
      <c r="L119" s="59"/>
      <c r="M119" s="59"/>
      <c r="N119" s="57">
        <v>4</v>
      </c>
      <c r="O119" s="59">
        <f t="shared" si="4"/>
        <v>7876.1</v>
      </c>
      <c r="P119" s="59">
        <v>7876.1</v>
      </c>
      <c r="Q119" s="59"/>
    </row>
    <row r="120" ht="15" customHeight="1" spans="1:17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18</v>
      </c>
      <c r="I120" s="51">
        <v>10</v>
      </c>
      <c r="J120" s="52">
        <v>10</v>
      </c>
      <c r="K120" s="53">
        <f t="shared" si="5"/>
        <v>0</v>
      </c>
      <c r="L120" s="53"/>
      <c r="M120" s="63"/>
      <c r="N120" s="51">
        <v>4</v>
      </c>
      <c r="O120" s="53">
        <f t="shared" si="4"/>
        <v>19090</v>
      </c>
      <c r="P120" s="53">
        <v>19090</v>
      </c>
      <c r="Q120" s="63"/>
    </row>
    <row r="121" s="7" customFormat="1" ht="15" customHeight="1" spans="1:17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5</v>
      </c>
      <c r="J121" s="58">
        <v>5</v>
      </c>
      <c r="K121" s="59">
        <f t="shared" si="5"/>
        <v>0</v>
      </c>
      <c r="L121" s="59"/>
      <c r="M121" s="59"/>
      <c r="N121" s="57">
        <v>7</v>
      </c>
      <c r="O121" s="59">
        <f t="shared" si="4"/>
        <v>0</v>
      </c>
      <c r="P121" s="59"/>
      <c r="Q121" s="59"/>
    </row>
    <row r="122" s="7" customFormat="1" ht="15" customHeight="1" spans="1:17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9</v>
      </c>
      <c r="I122" s="57"/>
      <c r="J122" s="58"/>
      <c r="K122" s="59">
        <f t="shared" si="5"/>
        <v>0</v>
      </c>
      <c r="L122" s="59"/>
      <c r="M122" s="59"/>
      <c r="N122" s="57">
        <v>4</v>
      </c>
      <c r="O122" s="59">
        <f t="shared" si="4"/>
        <v>3842</v>
      </c>
      <c r="P122" s="59">
        <v>3842</v>
      </c>
      <c r="Q122" s="59"/>
    </row>
    <row r="123" ht="30.75" customHeight="1" spans="1:17">
      <c r="A123" s="33">
        <v>60</v>
      </c>
      <c r="B123" s="34" t="s">
        <v>123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11</v>
      </c>
      <c r="I123" s="51">
        <v>7</v>
      </c>
      <c r="J123" s="52">
        <v>7</v>
      </c>
      <c r="K123" s="53">
        <f t="shared" si="5"/>
        <v>0</v>
      </c>
      <c r="L123" s="53"/>
      <c r="M123" s="63"/>
      <c r="N123" s="51">
        <v>10</v>
      </c>
      <c r="O123" s="53">
        <f t="shared" si="4"/>
        <v>18855.87</v>
      </c>
      <c r="P123" s="53">
        <v>18855.87</v>
      </c>
      <c r="Q123" s="63"/>
    </row>
    <row r="124" s="7" customFormat="1" ht="15" customHeight="1" spans="1:17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5"/>
        <v>0</v>
      </c>
      <c r="L124" s="59"/>
      <c r="M124" s="59"/>
      <c r="N124" s="57"/>
      <c r="O124" s="59">
        <f t="shared" si="4"/>
        <v>0</v>
      </c>
      <c r="P124" s="59"/>
      <c r="Q124" s="59"/>
    </row>
    <row r="125" s="7" customFormat="1" ht="15" customHeight="1" spans="1:17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</row>
    <row r="126" ht="15" customHeight="1" spans="1:17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5"/>
        <v>0</v>
      </c>
      <c r="L126" s="53"/>
      <c r="M126" s="63"/>
      <c r="N126" s="51"/>
      <c r="O126" s="53">
        <f t="shared" si="4"/>
        <v>0</v>
      </c>
      <c r="P126" s="53"/>
      <c r="Q126" s="63"/>
    </row>
    <row r="127" ht="15" customHeight="1" spans="1:17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8</v>
      </c>
      <c r="I127" s="51">
        <v>3</v>
      </c>
      <c r="J127" s="52">
        <v>3</v>
      </c>
      <c r="K127" s="53">
        <f t="shared" si="5"/>
        <v>0</v>
      </c>
      <c r="L127" s="53"/>
      <c r="M127" s="63"/>
      <c r="N127" s="51">
        <v>9</v>
      </c>
      <c r="O127" s="53">
        <f t="shared" si="4"/>
        <v>29297.18</v>
      </c>
      <c r="P127" s="53">
        <v>29297.18</v>
      </c>
      <c r="Q127" s="63"/>
    </row>
    <row r="128" s="7" customFormat="1" ht="15" customHeight="1" spans="1:17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</row>
    <row r="129" s="9" customFormat="1" ht="15" customHeight="1" spans="1:21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27</v>
      </c>
      <c r="I129" s="51">
        <v>26</v>
      </c>
      <c r="J129" s="52">
        <v>26</v>
      </c>
      <c r="K129" s="53">
        <f t="shared" si="5"/>
        <v>0</v>
      </c>
      <c r="L129" s="53"/>
      <c r="M129" s="63"/>
      <c r="N129" s="51">
        <v>6</v>
      </c>
      <c r="O129" s="53">
        <f t="shared" si="4"/>
        <v>16569.38</v>
      </c>
      <c r="P129" s="63">
        <v>16569.38</v>
      </c>
      <c r="Q129" s="63"/>
      <c r="R129" s="7"/>
      <c r="S129" s="7"/>
      <c r="T129" s="7"/>
      <c r="U129" s="7"/>
    </row>
    <row r="130" s="7" customFormat="1" ht="15" customHeight="1" spans="1:17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</row>
    <row r="131" s="7" customFormat="1" ht="15" customHeight="1" spans="1:17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9</v>
      </c>
      <c r="I131" s="57"/>
      <c r="J131" s="58"/>
      <c r="K131" s="59">
        <f t="shared" si="5"/>
        <v>0</v>
      </c>
      <c r="L131" s="59"/>
      <c r="M131" s="59"/>
      <c r="N131" s="57">
        <v>1</v>
      </c>
      <c r="O131" s="59">
        <f t="shared" si="4"/>
        <v>6075.3</v>
      </c>
      <c r="P131" s="59">
        <v>6075.3</v>
      </c>
      <c r="Q131" s="59"/>
    </row>
    <row r="132" s="9" customFormat="1" ht="15" customHeight="1" spans="1:21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5"/>
        <v>0</v>
      </c>
      <c r="L132" s="53"/>
      <c r="M132" s="63"/>
      <c r="N132" s="51"/>
      <c r="O132" s="53">
        <f t="shared" si="4"/>
        <v>0</v>
      </c>
      <c r="P132" s="53"/>
      <c r="Q132" s="63"/>
      <c r="R132" s="7"/>
      <c r="S132" s="7"/>
      <c r="T132" s="7"/>
      <c r="U132" s="7"/>
    </row>
    <row r="133" ht="15" customHeight="1" spans="1:17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9</v>
      </c>
      <c r="I133" s="51">
        <v>4</v>
      </c>
      <c r="J133" s="52">
        <v>4</v>
      </c>
      <c r="K133" s="53">
        <f t="shared" si="5"/>
        <v>0</v>
      </c>
      <c r="L133" s="53"/>
      <c r="M133" s="63"/>
      <c r="N133" s="51">
        <v>5</v>
      </c>
      <c r="O133" s="53">
        <f t="shared" si="4"/>
        <v>20241.1</v>
      </c>
      <c r="P133" s="53">
        <v>20241.1</v>
      </c>
      <c r="Q133" s="63"/>
    </row>
    <row r="134" s="7" customFormat="1" ht="15" customHeight="1" spans="1:17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5"/>
        <v>0</v>
      </c>
      <c r="L134" s="59"/>
      <c r="M134" s="59"/>
      <c r="N134" s="57"/>
      <c r="O134" s="59">
        <f t="shared" si="4"/>
        <v>0</v>
      </c>
      <c r="P134" s="59"/>
      <c r="Q134" s="59"/>
    </row>
    <row r="135" s="9" customFormat="1" ht="15" customHeight="1" spans="1:21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14</v>
      </c>
      <c r="I135" s="51">
        <v>11</v>
      </c>
      <c r="J135" s="52">
        <v>11</v>
      </c>
      <c r="K135" s="53">
        <f t="shared" si="5"/>
        <v>0</v>
      </c>
      <c r="L135" s="53"/>
      <c r="M135" s="63"/>
      <c r="N135" s="51">
        <v>8</v>
      </c>
      <c r="O135" s="53">
        <f t="shared" si="4"/>
        <v>15020.5</v>
      </c>
      <c r="P135" s="53">
        <v>15020.5</v>
      </c>
      <c r="Q135" s="63"/>
      <c r="R135" s="7"/>
      <c r="S135" s="7"/>
      <c r="T135" s="7"/>
      <c r="U135" s="7"/>
    </row>
    <row r="136" s="7" customFormat="1" ht="15" customHeight="1" spans="1:17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5"/>
        <v>0</v>
      </c>
      <c r="L136" s="59"/>
      <c r="M136" s="59"/>
      <c r="N136" s="57"/>
      <c r="O136" s="59">
        <f t="shared" si="4"/>
        <v>0</v>
      </c>
      <c r="P136" s="59"/>
      <c r="Q136" s="59"/>
    </row>
    <row r="137" ht="14.45" customHeight="1" spans="1:17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27</v>
      </c>
      <c r="I137" s="51">
        <v>23</v>
      </c>
      <c r="J137" s="52">
        <v>24</v>
      </c>
      <c r="K137" s="53">
        <f t="shared" si="5"/>
        <v>0</v>
      </c>
      <c r="L137" s="53"/>
      <c r="M137" s="63"/>
      <c r="N137" s="51">
        <v>13</v>
      </c>
      <c r="O137" s="53">
        <f t="shared" si="4"/>
        <v>17191.45</v>
      </c>
      <c r="P137" s="53">
        <v>17191.45</v>
      </c>
      <c r="Q137" s="63"/>
    </row>
    <row r="138" s="7" customFormat="1" ht="14.45" customHeight="1" spans="1:17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</row>
    <row r="139" s="9" customFormat="1" ht="15" customHeight="1" spans="1:21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11</v>
      </c>
      <c r="I139" s="51">
        <v>8</v>
      </c>
      <c r="J139" s="52">
        <v>8</v>
      </c>
      <c r="K139" s="53">
        <f t="shared" si="5"/>
        <v>0</v>
      </c>
      <c r="L139" s="53"/>
      <c r="M139" s="63"/>
      <c r="N139" s="51">
        <v>8</v>
      </c>
      <c r="O139" s="53">
        <f t="shared" si="4"/>
        <v>12237.24</v>
      </c>
      <c r="P139" s="53">
        <v>12237.24</v>
      </c>
      <c r="Q139" s="63"/>
      <c r="R139" s="7"/>
      <c r="S139" s="7"/>
      <c r="T139" s="7"/>
      <c r="U139" s="7"/>
    </row>
    <row r="140" s="7" customFormat="1" ht="15" customHeight="1" spans="1:17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5</v>
      </c>
      <c r="I140" s="57"/>
      <c r="J140" s="58"/>
      <c r="K140" s="59">
        <f t="shared" si="5"/>
        <v>0</v>
      </c>
      <c r="L140" s="59"/>
      <c r="M140" s="59"/>
      <c r="N140" s="57">
        <v>1</v>
      </c>
      <c r="O140" s="59">
        <f t="shared" si="4"/>
        <v>7184.54</v>
      </c>
      <c r="P140" s="59">
        <v>7184.54</v>
      </c>
      <c r="Q140" s="59"/>
    </row>
    <row r="141" ht="15" customHeight="1" spans="1:17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22</v>
      </c>
      <c r="I141" s="51">
        <v>15</v>
      </c>
      <c r="J141" s="52">
        <v>17</v>
      </c>
      <c r="K141" s="53">
        <f t="shared" si="5"/>
        <v>0</v>
      </c>
      <c r="L141" s="53"/>
      <c r="M141" s="63"/>
      <c r="N141" s="51">
        <v>15</v>
      </c>
      <c r="O141" s="53">
        <f t="shared" ref="O141:O191" si="6">P141+Q141</f>
        <v>17467.07</v>
      </c>
      <c r="P141" s="53">
        <v>17467.07</v>
      </c>
      <c r="Q141" s="63"/>
    </row>
    <row r="142" s="7" customFormat="1" ht="15" customHeight="1" spans="1:17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11</v>
      </c>
      <c r="I142" s="57">
        <v>1</v>
      </c>
      <c r="J142" s="58">
        <v>1</v>
      </c>
      <c r="K142" s="59">
        <f t="shared" si="5"/>
        <v>0</v>
      </c>
      <c r="L142" s="59"/>
      <c r="M142" s="59"/>
      <c r="N142" s="57">
        <v>18</v>
      </c>
      <c r="O142" s="59">
        <f t="shared" si="6"/>
        <v>9537.48</v>
      </c>
      <c r="P142" s="59">
        <v>9537.48</v>
      </c>
      <c r="Q142" s="141"/>
    </row>
    <row r="143" ht="15" customHeight="1" spans="1:17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20</v>
      </c>
      <c r="I143" s="51">
        <v>10</v>
      </c>
      <c r="J143" s="52">
        <v>15</v>
      </c>
      <c r="K143" s="53">
        <f t="shared" si="5"/>
        <v>0</v>
      </c>
      <c r="L143" s="53"/>
      <c r="M143" s="63"/>
      <c r="N143" s="51">
        <v>30</v>
      </c>
      <c r="O143" s="53">
        <f t="shared" si="6"/>
        <v>77552.77</v>
      </c>
      <c r="P143" s="63">
        <v>77552.77</v>
      </c>
      <c r="Q143" s="63"/>
    </row>
    <row r="144" s="7" customFormat="1" ht="15" customHeight="1" spans="1:17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16</v>
      </c>
      <c r="I144" s="57">
        <v>9</v>
      </c>
      <c r="J144" s="58">
        <v>9</v>
      </c>
      <c r="K144" s="59">
        <f t="shared" si="5"/>
        <v>0</v>
      </c>
      <c r="L144" s="59"/>
      <c r="M144" s="59"/>
      <c r="N144" s="57">
        <v>6</v>
      </c>
      <c r="O144" s="59">
        <f t="shared" si="6"/>
        <v>0</v>
      </c>
      <c r="P144" s="59"/>
      <c r="Q144" s="59"/>
    </row>
    <row r="145" ht="28.9" customHeight="1" spans="1:17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5"/>
        <v>0</v>
      </c>
      <c r="L145" s="53"/>
      <c r="M145" s="53"/>
      <c r="N145" s="51"/>
      <c r="O145" s="53">
        <f t="shared" si="6"/>
        <v>0</v>
      </c>
      <c r="P145" s="53"/>
      <c r="Q145" s="63"/>
    </row>
    <row r="146" s="7" customFormat="1" ht="29.25" customHeight="1" spans="1:17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17</v>
      </c>
      <c r="I146" s="57">
        <v>1</v>
      </c>
      <c r="J146" s="64">
        <v>1</v>
      </c>
      <c r="K146" s="59">
        <f t="shared" si="5"/>
        <v>0</v>
      </c>
      <c r="L146" s="59"/>
      <c r="M146" s="59"/>
      <c r="N146" s="57">
        <v>10</v>
      </c>
      <c r="O146" s="59">
        <f t="shared" si="6"/>
        <v>14119.35</v>
      </c>
      <c r="P146" s="59">
        <v>14119.35</v>
      </c>
      <c r="Q146" s="59"/>
    </row>
    <row r="147" ht="26.25" customHeight="1" spans="1:17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11</v>
      </c>
      <c r="I147" s="51">
        <v>4</v>
      </c>
      <c r="J147" s="52">
        <v>4</v>
      </c>
      <c r="K147" s="53">
        <f t="shared" ref="K147:K191" si="7">L147+M147</f>
        <v>0</v>
      </c>
      <c r="L147" s="53"/>
      <c r="M147" s="63"/>
      <c r="N147" s="51">
        <v>10</v>
      </c>
      <c r="O147" s="53">
        <f t="shared" si="6"/>
        <v>27272.4</v>
      </c>
      <c r="P147" s="53">
        <v>27272.4</v>
      </c>
      <c r="Q147" s="63"/>
    </row>
    <row r="148" s="7" customFormat="1" ht="15" customHeight="1" spans="1:17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4</v>
      </c>
      <c r="I148" s="57"/>
      <c r="J148" s="58"/>
      <c r="K148" s="59">
        <f t="shared" si="7"/>
        <v>0</v>
      </c>
      <c r="L148" s="59"/>
      <c r="M148" s="59"/>
      <c r="N148" s="57">
        <v>6</v>
      </c>
      <c r="O148" s="59">
        <f t="shared" si="6"/>
        <v>8891.66</v>
      </c>
      <c r="P148" s="113">
        <v>8891.66</v>
      </c>
      <c r="Q148" s="59"/>
    </row>
    <row r="149" ht="15" customHeight="1" spans="1:17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5</v>
      </c>
      <c r="I149" s="51">
        <v>3</v>
      </c>
      <c r="J149" s="52">
        <v>3</v>
      </c>
      <c r="K149" s="53">
        <f t="shared" si="7"/>
        <v>0</v>
      </c>
      <c r="L149" s="53"/>
      <c r="M149" s="63"/>
      <c r="N149" s="51">
        <v>7</v>
      </c>
      <c r="O149" s="53">
        <f t="shared" si="6"/>
        <v>6895.46</v>
      </c>
      <c r="P149" s="53">
        <v>6895.46</v>
      </c>
      <c r="Q149" s="63"/>
    </row>
    <row r="150" s="9" customFormat="1" ht="15" customHeight="1" spans="1:21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11</v>
      </c>
      <c r="I150" s="51">
        <v>6</v>
      </c>
      <c r="J150" s="52">
        <v>7</v>
      </c>
      <c r="K150" s="53">
        <f t="shared" si="7"/>
        <v>0</v>
      </c>
      <c r="L150" s="53"/>
      <c r="M150" s="63"/>
      <c r="N150" s="51">
        <v>21</v>
      </c>
      <c r="O150" s="53">
        <f t="shared" si="6"/>
        <v>21893.93</v>
      </c>
      <c r="P150" s="53">
        <v>21893.93</v>
      </c>
      <c r="Q150" s="63"/>
      <c r="R150" s="7"/>
      <c r="S150" s="7"/>
      <c r="T150" s="7"/>
      <c r="U150" s="7"/>
    </row>
    <row r="151" s="7" customFormat="1" ht="15" customHeight="1" spans="1:17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7</v>
      </c>
      <c r="I151" s="57">
        <v>1</v>
      </c>
      <c r="J151" s="58">
        <v>1</v>
      </c>
      <c r="K151" s="59">
        <f t="shared" si="7"/>
        <v>0</v>
      </c>
      <c r="L151" s="59"/>
      <c r="M151" s="59"/>
      <c r="N151" s="57"/>
      <c r="O151" s="59">
        <f t="shared" si="6"/>
        <v>2290.6</v>
      </c>
      <c r="P151" s="59">
        <v>2290.6</v>
      </c>
      <c r="Q151" s="59"/>
    </row>
    <row r="152" ht="15" customHeight="1" spans="1:17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7"/>
        <v>0</v>
      </c>
      <c r="L152" s="53"/>
      <c r="M152" s="63"/>
      <c r="N152" s="51"/>
      <c r="O152" s="53">
        <f t="shared" si="6"/>
        <v>0</v>
      </c>
      <c r="P152" s="53"/>
      <c r="Q152" s="63"/>
    </row>
    <row r="153" s="7" customFormat="1" ht="15.75" customHeight="1" spans="1:17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7"/>
        <v>0</v>
      </c>
      <c r="L153" s="59"/>
      <c r="M153" s="59"/>
      <c r="N153" s="57"/>
      <c r="O153" s="59">
        <f t="shared" si="6"/>
        <v>0</v>
      </c>
      <c r="P153" s="59"/>
      <c r="Q153" s="59"/>
    </row>
    <row r="154" s="7" customFormat="1" ht="15" customHeight="1" spans="1:17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5</v>
      </c>
      <c r="I154" s="57"/>
      <c r="J154" s="58"/>
      <c r="K154" s="59">
        <f t="shared" si="7"/>
        <v>0</v>
      </c>
      <c r="L154" s="59"/>
      <c r="M154" s="59"/>
      <c r="N154" s="57">
        <v>3</v>
      </c>
      <c r="O154" s="59">
        <f t="shared" si="6"/>
        <v>10373.4</v>
      </c>
      <c r="P154" s="59">
        <v>10373.4</v>
      </c>
      <c r="Q154" s="59"/>
    </row>
    <row r="155" ht="15" customHeight="1" spans="1:17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12</v>
      </c>
      <c r="I155" s="51">
        <v>7</v>
      </c>
      <c r="J155" s="52">
        <v>7</v>
      </c>
      <c r="K155" s="53">
        <f t="shared" si="7"/>
        <v>0</v>
      </c>
      <c r="L155" s="53"/>
      <c r="M155" s="63"/>
      <c r="N155" s="51">
        <v>3</v>
      </c>
      <c r="O155" s="53">
        <f t="shared" si="6"/>
        <v>17129.1</v>
      </c>
      <c r="P155" s="53">
        <v>17129.1</v>
      </c>
      <c r="Q155" s="63"/>
    </row>
    <row r="156" s="7" customFormat="1" ht="15" customHeight="1" spans="1:17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</row>
    <row r="157" s="7" customFormat="1" ht="15" customHeight="1" spans="1:17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18</v>
      </c>
      <c r="I157" s="57">
        <v>4</v>
      </c>
      <c r="J157" s="58">
        <v>4</v>
      </c>
      <c r="K157" s="59">
        <f t="shared" si="7"/>
        <v>0</v>
      </c>
      <c r="L157" s="59"/>
      <c r="M157" s="59"/>
      <c r="N157" s="57">
        <v>7</v>
      </c>
      <c r="O157" s="59">
        <f t="shared" si="6"/>
        <v>4610.4</v>
      </c>
      <c r="P157" s="59">
        <v>4610.4</v>
      </c>
      <c r="Q157" s="59"/>
    </row>
    <row r="158" ht="15" customHeight="1" spans="1:17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18</v>
      </c>
      <c r="I158" s="51">
        <v>15</v>
      </c>
      <c r="J158" s="52">
        <v>20</v>
      </c>
      <c r="K158" s="53">
        <f t="shared" si="7"/>
        <v>0</v>
      </c>
      <c r="L158" s="53"/>
      <c r="M158" s="63"/>
      <c r="N158" s="51">
        <v>18</v>
      </c>
      <c r="O158" s="53">
        <f t="shared" si="6"/>
        <v>0</v>
      </c>
      <c r="P158" s="53"/>
      <c r="Q158" s="63"/>
    </row>
    <row r="159" s="7" customFormat="1" ht="29.25" customHeight="1" spans="1:17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7"/>
        <v>0</v>
      </c>
      <c r="L159" s="59"/>
      <c r="M159" s="59"/>
      <c r="N159" s="57">
        <v>4</v>
      </c>
      <c r="O159" s="59">
        <f t="shared" si="6"/>
        <v>7491.9</v>
      </c>
      <c r="P159" s="59">
        <v>7491.9</v>
      </c>
      <c r="Q159" s="59"/>
    </row>
    <row r="160" s="7" customFormat="1" ht="15" customHeight="1" spans="1:17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</row>
    <row r="161" ht="15" customHeight="1" spans="1:17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16</v>
      </c>
      <c r="I161" s="51">
        <v>14</v>
      </c>
      <c r="J161" s="52">
        <v>14</v>
      </c>
      <c r="K161" s="53">
        <f t="shared" si="7"/>
        <v>0</v>
      </c>
      <c r="L161" s="53"/>
      <c r="M161" s="63"/>
      <c r="N161" s="51">
        <v>4</v>
      </c>
      <c r="O161" s="53">
        <f t="shared" si="6"/>
        <v>1104.6</v>
      </c>
      <c r="P161" s="53">
        <v>1104.6</v>
      </c>
      <c r="Q161" s="63"/>
    </row>
    <row r="162" ht="15" customHeight="1" spans="1:17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</row>
    <row r="163" ht="15" customHeight="1" spans="1:17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10</v>
      </c>
      <c r="I163" s="57"/>
      <c r="J163" s="58"/>
      <c r="K163" s="59">
        <f t="shared" si="7"/>
        <v>0</v>
      </c>
      <c r="L163" s="59"/>
      <c r="M163" s="59"/>
      <c r="N163" s="57">
        <v>6</v>
      </c>
      <c r="O163" s="59">
        <f t="shared" si="6"/>
        <v>0</v>
      </c>
      <c r="P163" s="59"/>
      <c r="Q163" s="59"/>
    </row>
    <row r="164" ht="15" customHeight="1" spans="1:17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4</v>
      </c>
      <c r="I164" s="57">
        <v>1</v>
      </c>
      <c r="J164" s="58">
        <v>1</v>
      </c>
      <c r="K164" s="59">
        <f t="shared" si="7"/>
        <v>0</v>
      </c>
      <c r="L164" s="59"/>
      <c r="M164" s="59"/>
      <c r="N164" s="57">
        <v>7</v>
      </c>
      <c r="O164" s="59">
        <f t="shared" si="6"/>
        <v>2393.3</v>
      </c>
      <c r="P164" s="59">
        <v>2393.3</v>
      </c>
      <c r="Q164" s="59"/>
    </row>
    <row r="165" ht="15" customHeight="1" spans="1:17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7"/>
        <v>0</v>
      </c>
      <c r="L165" s="53"/>
      <c r="M165" s="63"/>
      <c r="N165" s="51"/>
      <c r="O165" s="53">
        <f t="shared" si="6"/>
        <v>0</v>
      </c>
      <c r="P165" s="53"/>
      <c r="Q165" s="63"/>
    </row>
    <row r="166" ht="15" customHeight="1" spans="1:17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11</v>
      </c>
      <c r="I166" s="51">
        <v>6</v>
      </c>
      <c r="J166" s="52">
        <v>6</v>
      </c>
      <c r="K166" s="53">
        <f t="shared" si="7"/>
        <v>0</v>
      </c>
      <c r="L166" s="53"/>
      <c r="M166" s="63"/>
      <c r="N166" s="51">
        <v>3</v>
      </c>
      <c r="O166" s="53">
        <f t="shared" si="6"/>
        <v>11706.28</v>
      </c>
      <c r="P166" s="53">
        <v>11706.28</v>
      </c>
      <c r="Q166" s="63"/>
    </row>
    <row r="167" ht="15" customHeight="1" spans="1:17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>
        <v>2</v>
      </c>
      <c r="O167" s="53">
        <f t="shared" si="6"/>
        <v>4598.87</v>
      </c>
      <c r="P167" s="53">
        <v>4598.87</v>
      </c>
      <c r="Q167" s="63"/>
    </row>
    <row r="168" ht="24.6" customHeight="1" spans="1:17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6</v>
      </c>
      <c r="O168" s="53">
        <f t="shared" si="6"/>
        <v>0</v>
      </c>
      <c r="P168" s="53"/>
      <c r="Q168" s="63"/>
    </row>
    <row r="169" ht="29.25" customHeight="1" spans="1:17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7"/>
        <v>0</v>
      </c>
      <c r="L169" s="59"/>
      <c r="M169" s="59"/>
      <c r="N169" s="57"/>
      <c r="O169" s="59">
        <f t="shared" si="6"/>
        <v>0</v>
      </c>
      <c r="P169" s="59"/>
      <c r="Q169" s="59"/>
    </row>
    <row r="170" ht="26.25" customHeight="1" spans="1:17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7"/>
        <v>0</v>
      </c>
      <c r="L170" s="114"/>
      <c r="M170" s="74"/>
      <c r="N170" s="51"/>
      <c r="O170" s="53">
        <f t="shared" si="6"/>
        <v>0</v>
      </c>
      <c r="P170" s="114"/>
      <c r="Q170" s="74"/>
    </row>
    <row r="171" ht="15.75" customHeight="1" spans="1:17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/>
      <c r="O171" s="53">
        <f t="shared" si="6"/>
        <v>0</v>
      </c>
      <c r="P171" s="53"/>
      <c r="Q171" s="63"/>
    </row>
    <row r="172" ht="15" customHeight="1" spans="1:17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</row>
    <row r="173" ht="15" customHeight="1" spans="1:17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</row>
    <row r="174" ht="15" customHeight="1" spans="1:17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3</v>
      </c>
      <c r="J174" s="52">
        <v>4</v>
      </c>
      <c r="K174" s="53">
        <f t="shared" si="7"/>
        <v>0</v>
      </c>
      <c r="L174" s="53"/>
      <c r="M174" s="63"/>
      <c r="N174" s="51">
        <v>18</v>
      </c>
      <c r="O174" s="53">
        <f t="shared" si="6"/>
        <v>8618.65</v>
      </c>
      <c r="P174" s="63">
        <v>8618.65</v>
      </c>
      <c r="Q174" s="63"/>
    </row>
    <row r="175" ht="15" customHeight="1" spans="1:17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7"/>
        <v>0</v>
      </c>
      <c r="L175" s="59"/>
      <c r="M175" s="59"/>
      <c r="N175" s="57">
        <v>9</v>
      </c>
      <c r="O175" s="59">
        <f t="shared" si="6"/>
        <v>6723.5</v>
      </c>
      <c r="P175" s="59">
        <v>6723.5</v>
      </c>
      <c r="Q175" s="59"/>
    </row>
    <row r="176" ht="15" customHeight="1" spans="1:17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2</v>
      </c>
      <c r="I176" s="57"/>
      <c r="J176" s="58"/>
      <c r="K176" s="59">
        <f t="shared" si="7"/>
        <v>0</v>
      </c>
      <c r="L176" s="59"/>
      <c r="M176" s="59"/>
      <c r="N176" s="57">
        <v>5</v>
      </c>
      <c r="O176" s="59">
        <f t="shared" si="6"/>
        <v>2113.1</v>
      </c>
      <c r="P176" s="59">
        <v>2113.1</v>
      </c>
      <c r="Q176" s="59"/>
    </row>
    <row r="177" ht="15" customHeight="1" spans="1:17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11</v>
      </c>
      <c r="I177" s="51">
        <v>7</v>
      </c>
      <c r="J177" s="52">
        <v>7</v>
      </c>
      <c r="K177" s="53">
        <f t="shared" si="7"/>
        <v>0</v>
      </c>
      <c r="L177" s="53"/>
      <c r="M177" s="63"/>
      <c r="N177" s="51">
        <v>4</v>
      </c>
      <c r="O177" s="53">
        <f t="shared" si="6"/>
        <v>896.8</v>
      </c>
      <c r="P177" s="63">
        <v>896.8</v>
      </c>
      <c r="Q177" s="63"/>
    </row>
    <row r="178" s="7" customFormat="1" ht="15" customHeight="1" spans="1:17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7"/>
        <v>0</v>
      </c>
      <c r="L178" s="59"/>
      <c r="M178" s="59"/>
      <c r="N178" s="57"/>
      <c r="O178" s="59">
        <f t="shared" si="6"/>
        <v>0</v>
      </c>
      <c r="P178" s="59"/>
      <c r="Q178" s="59"/>
    </row>
    <row r="179" s="7" customFormat="1" ht="15" customHeight="1" spans="1:17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15</v>
      </c>
      <c r="I179" s="57">
        <v>1</v>
      </c>
      <c r="J179" s="58">
        <v>1</v>
      </c>
      <c r="K179" s="59">
        <f t="shared" si="7"/>
        <v>0</v>
      </c>
      <c r="L179" s="59"/>
      <c r="M179" s="59"/>
      <c r="N179" s="57">
        <v>8</v>
      </c>
      <c r="O179" s="59">
        <f t="shared" si="6"/>
        <v>22259.8</v>
      </c>
      <c r="P179" s="59">
        <v>22259.8</v>
      </c>
      <c r="Q179" s="59"/>
    </row>
    <row r="180" s="7" customFormat="1" ht="15" customHeight="1" spans="1:17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>
        <v>2</v>
      </c>
      <c r="J180" s="58">
        <v>2</v>
      </c>
      <c r="K180" s="59">
        <f t="shared" si="7"/>
        <v>0</v>
      </c>
      <c r="L180" s="59"/>
      <c r="M180" s="59"/>
      <c r="N180" s="57">
        <v>6</v>
      </c>
      <c r="O180" s="59">
        <f t="shared" si="6"/>
        <v>0</v>
      </c>
      <c r="P180" s="59"/>
      <c r="Q180" s="59"/>
    </row>
    <row r="181" s="7" customFormat="1" ht="15" customHeight="1" spans="1:17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10</v>
      </c>
      <c r="I181" s="57">
        <v>1</v>
      </c>
      <c r="J181" s="58">
        <v>1</v>
      </c>
      <c r="K181" s="59">
        <f t="shared" si="7"/>
        <v>0</v>
      </c>
      <c r="L181" s="59"/>
      <c r="M181" s="59"/>
      <c r="N181" s="57">
        <v>5</v>
      </c>
      <c r="O181" s="59">
        <f t="shared" si="6"/>
        <v>3265.7</v>
      </c>
      <c r="P181" s="59">
        <v>3265.7</v>
      </c>
      <c r="Q181" s="59"/>
    </row>
    <row r="182" ht="24.75" customHeight="1" spans="1:17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7"/>
        <v>0</v>
      </c>
      <c r="L182" s="53"/>
      <c r="M182" s="63"/>
      <c r="N182" s="51">
        <v>3</v>
      </c>
      <c r="O182" s="53">
        <f t="shared" si="6"/>
        <v>3274.03</v>
      </c>
      <c r="P182" s="53">
        <v>3274.03</v>
      </c>
      <c r="Q182" s="63"/>
    </row>
    <row r="183" ht="24.75" customHeight="1" spans="1:17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11</v>
      </c>
      <c r="I183" s="51">
        <v>6</v>
      </c>
      <c r="J183" s="52">
        <v>8</v>
      </c>
      <c r="K183" s="53">
        <f t="shared" si="7"/>
        <v>0</v>
      </c>
      <c r="L183" s="53"/>
      <c r="M183" s="63"/>
      <c r="N183" s="51">
        <v>2</v>
      </c>
      <c r="O183" s="53">
        <f t="shared" si="6"/>
        <v>7788.35</v>
      </c>
      <c r="P183" s="53">
        <v>7788.35</v>
      </c>
      <c r="Q183" s="63"/>
    </row>
    <row r="184" s="7" customFormat="1" ht="24.75" customHeight="1" spans="1:17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7"/>
        <v>0</v>
      </c>
      <c r="L184" s="59"/>
      <c r="M184" s="59"/>
      <c r="N184" s="57"/>
      <c r="O184" s="59">
        <f t="shared" si="6"/>
        <v>0</v>
      </c>
      <c r="P184" s="59"/>
      <c r="Q184" s="59"/>
    </row>
    <row r="185" s="9" customFormat="1" ht="38.45" customHeight="1" spans="1:21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/>
      <c r="O185" s="53">
        <f t="shared" si="6"/>
        <v>0</v>
      </c>
      <c r="P185" s="53"/>
      <c r="Q185" s="63"/>
      <c r="R185" s="7"/>
      <c r="S185" s="7"/>
      <c r="T185" s="7"/>
      <c r="U185" s="7"/>
    </row>
    <row r="186" s="9" customFormat="1" ht="38.45" customHeight="1" spans="1:21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7"/>
        <v>0</v>
      </c>
      <c r="L186" s="53"/>
      <c r="M186" s="63"/>
      <c r="N186" s="51">
        <v>2</v>
      </c>
      <c r="O186" s="53">
        <f t="shared" si="6"/>
        <v>1159.83</v>
      </c>
      <c r="P186" s="53">
        <v>1159.83</v>
      </c>
      <c r="Q186" s="63"/>
      <c r="R186" s="7"/>
      <c r="S186" s="7"/>
      <c r="T186" s="7"/>
      <c r="U186" s="7"/>
    </row>
    <row r="187" s="7" customFormat="1" ht="15.75" customHeight="1" spans="1:17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11</v>
      </c>
      <c r="I187" s="57"/>
      <c r="J187" s="58"/>
      <c r="K187" s="59">
        <f t="shared" si="7"/>
        <v>0</v>
      </c>
      <c r="L187" s="59"/>
      <c r="M187" s="59"/>
      <c r="N187" s="57">
        <v>3</v>
      </c>
      <c r="O187" s="59">
        <f t="shared" si="6"/>
        <v>2197.15</v>
      </c>
      <c r="P187" s="59">
        <v>2197.15</v>
      </c>
      <c r="Q187" s="59"/>
    </row>
    <row r="188" s="7" customFormat="1" ht="15.75" customHeight="1" spans="1:17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4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</row>
    <row r="189" ht="16.5" customHeight="1" spans="1:17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18</v>
      </c>
      <c r="I189" s="51">
        <v>14</v>
      </c>
      <c r="J189" s="52">
        <v>14</v>
      </c>
      <c r="K189" s="53">
        <f t="shared" si="7"/>
        <v>0</v>
      </c>
      <c r="L189" s="53"/>
      <c r="M189" s="63"/>
      <c r="N189" s="51">
        <v>5</v>
      </c>
      <c r="O189" s="53">
        <f t="shared" si="6"/>
        <v>5204.76</v>
      </c>
      <c r="P189" s="53">
        <v>5204.76</v>
      </c>
      <c r="Q189" s="63"/>
    </row>
    <row r="190" s="7" customFormat="1" ht="16.5" customHeight="1" spans="1:17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12</v>
      </c>
      <c r="I190" s="57">
        <v>4</v>
      </c>
      <c r="J190" s="58">
        <v>4</v>
      </c>
      <c r="K190" s="59">
        <f t="shared" si="7"/>
        <v>0</v>
      </c>
      <c r="L190" s="59"/>
      <c r="M190" s="59"/>
      <c r="N190" s="57">
        <v>7</v>
      </c>
      <c r="O190" s="59">
        <f t="shared" si="6"/>
        <v>13927.25</v>
      </c>
      <c r="P190" s="59">
        <v>13927.25</v>
      </c>
      <c r="Q190" s="59"/>
    </row>
    <row r="191" s="9" customFormat="1" ht="16.5" customHeight="1" spans="1:21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32</v>
      </c>
      <c r="I191" s="51">
        <v>19</v>
      </c>
      <c r="J191" s="52">
        <v>19</v>
      </c>
      <c r="K191" s="53">
        <f t="shared" si="7"/>
        <v>0</v>
      </c>
      <c r="L191" s="53"/>
      <c r="M191" s="63"/>
      <c r="N191" s="51">
        <v>15</v>
      </c>
      <c r="O191" s="53">
        <f t="shared" si="6"/>
        <v>44970.83</v>
      </c>
      <c r="P191" s="53">
        <v>44970.83</v>
      </c>
      <c r="Q191" s="63"/>
      <c r="R191" s="7"/>
      <c r="S191" s="7"/>
      <c r="T191" s="7"/>
      <c r="U191" s="7"/>
    </row>
    <row r="192" s="9" customFormat="1" ht="16.5" customHeight="1" spans="1:21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6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7"/>
      <c r="S192" s="7"/>
      <c r="T192" s="7"/>
      <c r="U192" s="7"/>
    </row>
    <row r="193" s="9" customFormat="1" ht="16.5" customHeight="1" spans="1:21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13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7"/>
      <c r="S193" s="7"/>
      <c r="T193" s="7"/>
      <c r="U193" s="7"/>
    </row>
    <row r="194" ht="23.45" customHeight="1" spans="1:17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25</v>
      </c>
      <c r="I194" s="51">
        <v>14</v>
      </c>
      <c r="J194" s="52">
        <v>14</v>
      </c>
      <c r="K194" s="53">
        <f t="shared" ref="K194:K220" si="8">L194+M194</f>
        <v>0</v>
      </c>
      <c r="L194" s="53"/>
      <c r="M194" s="63"/>
      <c r="N194" s="51">
        <v>7</v>
      </c>
      <c r="O194" s="53">
        <f t="shared" ref="O194:O220" si="9">P194+Q194</f>
        <v>45736.16</v>
      </c>
      <c r="P194" s="63">
        <v>45736.16</v>
      </c>
      <c r="Q194" s="63"/>
    </row>
    <row r="195" s="7" customFormat="1" ht="27" customHeight="1" spans="1:17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29</v>
      </c>
      <c r="I195" s="57">
        <v>12</v>
      </c>
      <c r="J195" s="64">
        <v>12</v>
      </c>
      <c r="K195" s="59">
        <f t="shared" si="8"/>
        <v>0</v>
      </c>
      <c r="L195" s="59"/>
      <c r="M195" s="59"/>
      <c r="N195" s="57">
        <v>17</v>
      </c>
      <c r="O195" s="59">
        <f t="shared" si="9"/>
        <v>32942.83</v>
      </c>
      <c r="P195" s="59">
        <v>32942.83</v>
      </c>
      <c r="Q195" s="59"/>
    </row>
    <row r="196" ht="27.75" customHeight="1" spans="1:17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8"/>
        <v>0</v>
      </c>
      <c r="L196" s="53"/>
      <c r="M196" s="63"/>
      <c r="N196" s="51">
        <v>1</v>
      </c>
      <c r="O196" s="53">
        <f t="shared" si="9"/>
        <v>0</v>
      </c>
      <c r="P196" s="53"/>
      <c r="Q196" s="63"/>
    </row>
    <row r="197" s="7" customFormat="1" ht="16.5" customHeight="1" spans="1:17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8"/>
        <v>0</v>
      </c>
      <c r="L197" s="59"/>
      <c r="M197" s="59"/>
      <c r="N197" s="57"/>
      <c r="O197" s="59">
        <f t="shared" si="9"/>
        <v>0</v>
      </c>
      <c r="P197" s="59"/>
      <c r="Q197" s="59"/>
    </row>
    <row r="198" s="7" customFormat="1" ht="16.5" customHeight="1" spans="1:17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22</v>
      </c>
      <c r="I198" s="57">
        <v>6</v>
      </c>
      <c r="J198" s="58">
        <v>6</v>
      </c>
      <c r="K198" s="59">
        <f t="shared" si="8"/>
        <v>0</v>
      </c>
      <c r="L198" s="59"/>
      <c r="M198" s="59"/>
      <c r="N198" s="57">
        <v>5</v>
      </c>
      <c r="O198" s="59">
        <f t="shared" si="9"/>
        <v>6632.71</v>
      </c>
      <c r="P198" s="59">
        <v>6632.71</v>
      </c>
      <c r="Q198" s="59"/>
    </row>
    <row r="199" ht="16.5" customHeight="1" spans="1:17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8"/>
        <v>0</v>
      </c>
      <c r="L199" s="53"/>
      <c r="M199" s="63"/>
      <c r="N199" s="51"/>
      <c r="O199" s="53">
        <f t="shared" si="9"/>
        <v>11555.7</v>
      </c>
      <c r="P199" s="53">
        <v>11555.7</v>
      </c>
      <c r="Q199" s="63"/>
    </row>
    <row r="200" s="7" customFormat="1" ht="18.75" customHeight="1" spans="1:17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17</v>
      </c>
      <c r="I200" s="57">
        <v>1</v>
      </c>
      <c r="J200" s="58">
        <v>1</v>
      </c>
      <c r="K200" s="59">
        <f t="shared" si="8"/>
        <v>0</v>
      </c>
      <c r="L200" s="59"/>
      <c r="M200" s="59"/>
      <c r="N200" s="57">
        <v>7</v>
      </c>
      <c r="O200" s="59">
        <f t="shared" si="9"/>
        <v>6036.26</v>
      </c>
      <c r="P200" s="59">
        <v>6036.26</v>
      </c>
      <c r="Q200" s="59"/>
    </row>
    <row r="201" ht="20.25" customHeight="1" spans="1:17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6</v>
      </c>
      <c r="I201" s="51">
        <v>3</v>
      </c>
      <c r="J201" s="52">
        <v>3</v>
      </c>
      <c r="K201" s="53">
        <f t="shared" si="8"/>
        <v>0</v>
      </c>
      <c r="L201" s="53"/>
      <c r="M201" s="63"/>
      <c r="N201" s="51">
        <v>4</v>
      </c>
      <c r="O201" s="53">
        <f t="shared" si="9"/>
        <v>0</v>
      </c>
      <c r="P201" s="53"/>
      <c r="Q201" s="63"/>
    </row>
    <row r="202" s="7" customFormat="1" ht="16.9" customHeight="1" spans="1:17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5</v>
      </c>
      <c r="I202" s="57"/>
      <c r="J202" s="58"/>
      <c r="K202" s="59">
        <f t="shared" si="8"/>
        <v>0</v>
      </c>
      <c r="L202" s="59"/>
      <c r="M202" s="59"/>
      <c r="N202" s="57">
        <v>5</v>
      </c>
      <c r="O202" s="59">
        <f t="shared" si="9"/>
        <v>11134</v>
      </c>
      <c r="P202" s="59">
        <v>11134</v>
      </c>
      <c r="Q202" s="59"/>
    </row>
    <row r="203" ht="16.9" customHeight="1" spans="1:17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19</v>
      </c>
      <c r="I203" s="51">
        <v>17</v>
      </c>
      <c r="J203" s="52">
        <v>17</v>
      </c>
      <c r="K203" s="53">
        <f t="shared" si="8"/>
        <v>0</v>
      </c>
      <c r="L203" s="53"/>
      <c r="M203" s="63"/>
      <c r="N203" s="51">
        <v>1</v>
      </c>
      <c r="O203" s="53">
        <f t="shared" si="9"/>
        <v>21751.31</v>
      </c>
      <c r="P203" s="63">
        <v>21751.31</v>
      </c>
      <c r="Q203" s="63"/>
    </row>
    <row r="204" s="7" customFormat="1" ht="16.9" customHeight="1" spans="1:17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9</v>
      </c>
      <c r="I204" s="57">
        <v>1</v>
      </c>
      <c r="J204" s="58">
        <v>1</v>
      </c>
      <c r="K204" s="59">
        <f t="shared" si="8"/>
        <v>0</v>
      </c>
      <c r="L204" s="59"/>
      <c r="M204" s="59"/>
      <c r="N204" s="57">
        <v>1</v>
      </c>
      <c r="O204" s="59">
        <f t="shared" si="9"/>
        <v>0</v>
      </c>
      <c r="P204" s="59"/>
      <c r="Q204" s="59"/>
    </row>
    <row r="205" s="7" customFormat="1" ht="16.9" customHeight="1" spans="1:17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8"/>
        <v>0</v>
      </c>
      <c r="L205" s="59"/>
      <c r="M205" s="59"/>
      <c r="N205" s="57"/>
      <c r="O205" s="59">
        <f t="shared" si="9"/>
        <v>0</v>
      </c>
      <c r="P205" s="59"/>
      <c r="Q205" s="59"/>
    </row>
    <row r="206" ht="24.6" customHeight="1" spans="1:17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8"/>
        <v>0</v>
      </c>
      <c r="L206" s="53"/>
      <c r="M206" s="63"/>
      <c r="N206" s="51"/>
      <c r="O206" s="53">
        <f t="shared" si="9"/>
        <v>0</v>
      </c>
      <c r="P206" s="53"/>
      <c r="Q206" s="63"/>
    </row>
    <row r="207" s="7" customFormat="1" ht="32.25" customHeight="1" spans="1:17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3</v>
      </c>
      <c r="I207" s="57"/>
      <c r="J207" s="64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</row>
    <row r="208" ht="34.9" customHeight="1" spans="1:17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19</v>
      </c>
      <c r="I208" s="51">
        <v>11</v>
      </c>
      <c r="J208" s="65">
        <v>11</v>
      </c>
      <c r="K208" s="53">
        <f t="shared" si="8"/>
        <v>0</v>
      </c>
      <c r="L208" s="53"/>
      <c r="M208" s="63"/>
      <c r="N208" s="51">
        <v>5</v>
      </c>
      <c r="O208" s="53">
        <f t="shared" si="9"/>
        <v>33459.67</v>
      </c>
      <c r="P208" s="53">
        <v>33459.67</v>
      </c>
      <c r="Q208" s="63"/>
    </row>
    <row r="209" ht="34.9" customHeight="1" spans="1:17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9</v>
      </c>
      <c r="I209" s="51">
        <v>1</v>
      </c>
      <c r="J209" s="65">
        <v>1</v>
      </c>
      <c r="K209" s="53">
        <f t="shared" si="8"/>
        <v>0</v>
      </c>
      <c r="L209" s="53"/>
      <c r="M209" s="63"/>
      <c r="N209" s="51"/>
      <c r="O209" s="53">
        <f t="shared" si="9"/>
        <v>0</v>
      </c>
      <c r="P209" s="53"/>
      <c r="Q209" s="63"/>
    </row>
    <row r="210" s="7" customFormat="1" ht="34.9" customHeight="1" spans="1:17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8"/>
        <v>0</v>
      </c>
      <c r="L210" s="59"/>
      <c r="M210" s="59"/>
      <c r="N210" s="57"/>
      <c r="O210" s="59">
        <f t="shared" si="9"/>
        <v>0</v>
      </c>
      <c r="P210" s="59"/>
      <c r="Q210" s="59"/>
    </row>
    <row r="211" ht="28.5" customHeight="1" spans="1:34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AH211" s="12"/>
    </row>
    <row r="212" ht="19.5" customHeight="1" spans="1:34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11</v>
      </c>
      <c r="I212" s="51">
        <v>4</v>
      </c>
      <c r="J212" s="65">
        <v>4</v>
      </c>
      <c r="K212" s="53">
        <f t="shared" si="8"/>
        <v>0</v>
      </c>
      <c r="L212" s="53"/>
      <c r="M212" s="63"/>
      <c r="N212" s="51">
        <v>9</v>
      </c>
      <c r="O212" s="53">
        <f t="shared" si="9"/>
        <v>8500.33</v>
      </c>
      <c r="P212" s="63">
        <v>8500.33</v>
      </c>
      <c r="Q212" s="63"/>
      <c r="AH212" s="12"/>
    </row>
    <row r="213" s="7" customFormat="1" ht="30.6" customHeight="1" spans="1:17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8"/>
        <v>0</v>
      </c>
      <c r="L213" s="59"/>
      <c r="M213" s="59"/>
      <c r="N213" s="57">
        <v>1</v>
      </c>
      <c r="O213" s="59">
        <f t="shared" si="9"/>
        <v>3457.8</v>
      </c>
      <c r="P213" s="59">
        <v>3457.8</v>
      </c>
      <c r="Q213" s="59"/>
    </row>
    <row r="214" s="7" customFormat="1" ht="27" customHeight="1" spans="1:17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8"/>
        <v>0</v>
      </c>
      <c r="L214" s="59"/>
      <c r="M214" s="59"/>
      <c r="N214" s="57"/>
      <c r="O214" s="59">
        <f t="shared" si="9"/>
        <v>0</v>
      </c>
      <c r="P214" s="59"/>
      <c r="Q214" s="59"/>
    </row>
    <row r="215" s="7" customFormat="1" ht="27" customHeight="1" spans="1:17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13</v>
      </c>
      <c r="I215" s="145">
        <v>5</v>
      </c>
      <c r="J215" s="146">
        <v>6</v>
      </c>
      <c r="K215" s="53">
        <f t="shared" si="8"/>
        <v>0</v>
      </c>
      <c r="L215" s="114"/>
      <c r="M215" s="114"/>
      <c r="N215" s="145">
        <v>1</v>
      </c>
      <c r="O215" s="53">
        <f t="shared" si="9"/>
        <v>0</v>
      </c>
      <c r="P215" s="114"/>
      <c r="Q215" s="114"/>
    </row>
    <row r="216" s="7" customFormat="1" ht="27" customHeight="1" spans="1:17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8"/>
        <v>0</v>
      </c>
      <c r="L216" s="150"/>
      <c r="M216" s="150"/>
      <c r="N216" s="148"/>
      <c r="O216" s="93">
        <f t="shared" si="9"/>
        <v>0</v>
      </c>
      <c r="P216" s="150"/>
      <c r="Q216" s="150"/>
    </row>
    <row r="217" s="7" customFormat="1" ht="27" customHeight="1" spans="1:18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17</v>
      </c>
      <c r="I217" s="151">
        <v>2</v>
      </c>
      <c r="J217" s="205">
        <v>2</v>
      </c>
      <c r="K217" s="59">
        <f t="shared" si="8"/>
        <v>0</v>
      </c>
      <c r="L217" s="153"/>
      <c r="M217" s="153"/>
      <c r="N217" s="151">
        <v>4</v>
      </c>
      <c r="O217" s="93">
        <f t="shared" si="9"/>
        <v>6339.3</v>
      </c>
      <c r="P217" s="153">
        <v>6339.3</v>
      </c>
      <c r="Q217" s="153"/>
      <c r="R217" s="162"/>
    </row>
    <row r="218" s="8" customFormat="1" ht="27" customHeight="1" spans="1:39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11</v>
      </c>
      <c r="I218" s="145">
        <v>5</v>
      </c>
      <c r="J218" s="154">
        <v>5</v>
      </c>
      <c r="K218" s="53">
        <f t="shared" si="8"/>
        <v>0</v>
      </c>
      <c r="L218" s="114"/>
      <c r="M218" s="74"/>
      <c r="N218" s="145">
        <v>1</v>
      </c>
      <c r="O218" s="53">
        <f t="shared" si="9"/>
        <v>0</v>
      </c>
      <c r="P218" s="114"/>
      <c r="Q218" s="74"/>
      <c r="R218" s="162"/>
      <c r="S218" s="7"/>
      <c r="T218" s="7"/>
      <c r="U218" s="7"/>
      <c r="AH218" s="12"/>
      <c r="AI218" s="12"/>
      <c r="AJ218" s="12"/>
      <c r="AK218" s="12"/>
      <c r="AL218" s="12"/>
      <c r="AM218" s="12"/>
    </row>
    <row r="219" s="7" customFormat="1" ht="27" customHeight="1" spans="1:18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9"/>
        <v>0</v>
      </c>
      <c r="P219" s="59"/>
      <c r="Q219" s="59"/>
      <c r="R219" s="162"/>
    </row>
    <row r="220" s="7" customFormat="1" ht="18.75" customHeight="1" spans="1:17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13</v>
      </c>
      <c r="I220" s="155">
        <v>4</v>
      </c>
      <c r="J220" s="156">
        <v>4</v>
      </c>
      <c r="K220" s="59">
        <f t="shared" si="8"/>
        <v>0</v>
      </c>
      <c r="L220" s="157"/>
      <c r="M220" s="157"/>
      <c r="N220" s="155">
        <v>1</v>
      </c>
      <c r="O220" s="59">
        <f t="shared" si="9"/>
        <v>2945.6</v>
      </c>
      <c r="P220" s="157">
        <v>2945.6</v>
      </c>
      <c r="Q220" s="157"/>
    </row>
    <row r="221" s="8" customFormat="1" ht="16.5" customHeight="1" spans="1:40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0">SUM(H10:H220)</f>
        <v>1648</v>
      </c>
      <c r="I221" s="138">
        <f t="shared" si="10"/>
        <v>679</v>
      </c>
      <c r="J221" s="138">
        <f t="shared" si="10"/>
        <v>722</v>
      </c>
      <c r="K221" s="158">
        <f t="shared" si="10"/>
        <v>0</v>
      </c>
      <c r="L221" s="158">
        <f t="shared" si="10"/>
        <v>0</v>
      </c>
      <c r="M221" s="138">
        <f t="shared" si="10"/>
        <v>0</v>
      </c>
      <c r="N221" s="138">
        <f t="shared" si="10"/>
        <v>958</v>
      </c>
      <c r="O221" s="158">
        <f t="shared" si="10"/>
        <v>1921706.74</v>
      </c>
      <c r="P221" s="158">
        <f t="shared" si="10"/>
        <v>1921706.74</v>
      </c>
      <c r="Q221" s="158">
        <f t="shared" si="10"/>
        <v>0</v>
      </c>
      <c r="R221" s="7"/>
      <c r="S221" s="7"/>
      <c r="T221" s="7"/>
      <c r="U221" s="7"/>
      <c r="AI221" s="12"/>
      <c r="AJ221" s="12"/>
      <c r="AK221" s="12"/>
      <c r="AL221" s="12"/>
      <c r="AM221" s="12"/>
      <c r="AN221" s="12"/>
    </row>
    <row r="222" s="8" customFormat="1" ht="15" customHeight="1" spans="1:40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7"/>
      <c r="T222" s="7"/>
      <c r="U222" s="7"/>
      <c r="AI222" s="12"/>
      <c r="AJ222" s="12"/>
      <c r="AK222" s="12"/>
      <c r="AL222" s="12"/>
      <c r="AM222" s="12"/>
      <c r="AN222" s="12"/>
    </row>
    <row r="223" s="8" customFormat="1" spans="1:40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1"/>
      <c r="N223" s="12"/>
      <c r="O223" s="12"/>
      <c r="P223" s="7"/>
      <c r="Q223" s="11"/>
      <c r="R223" s="7"/>
      <c r="S223" s="7"/>
      <c r="T223" s="7"/>
      <c r="U223" s="7"/>
      <c r="AI223" s="12"/>
      <c r="AJ223" s="12"/>
      <c r="AK223" s="12"/>
      <c r="AL223" s="12"/>
      <c r="AM223" s="12"/>
      <c r="AN223" s="12"/>
    </row>
    <row r="224" s="8" customFormat="1" hidden="1" spans="1:40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0</v>
      </c>
      <c r="L224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0</v>
      </c>
      <c r="M224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63"/>
      <c r="O224" s="163"/>
      <c r="P224" s="162"/>
      <c r="Q224" s="163">
        <f>Q10+Q12+Q14+Q16+Q18+Q19+Q20+Q23+Q30+Q31+Q33+Q36+Q38+Q40+Q42+Q44+Q46+Q48+Q50+Q52+Q54+Q56+Q57+Q61+Q62+Q63+Q64+Q65+Q67+Q69+Q70+Q73+Q75+Q77+Q79+Q85+Q87+Q89+Q91+Q93+Q95+Q100+Q103+Q104+Q105+Q107+Q109+Q110+Q111+Q114++Q117+Q120+Q123+Q126+Q127+Q129+Q132+Q133+Q135+Q137+Q139+Q141+Q143+Q145+Q147+Q149+Q150+Q152+Q155+Q158+Q161+Q165+Q166+Q167+Q168+Q170+Q171+Q172+Q174+Q177+Q182+Q183+Q185+Q186+Q189+Q191+Q194+Q196+Q199+Q201+Q203+Q206+Q208+Q211+Q212+Q215+Q218</f>
        <v>0</v>
      </c>
      <c r="R224" s="7"/>
      <c r="S224" s="7"/>
      <c r="T224" s="7"/>
      <c r="U224" s="7"/>
      <c r="AI224" s="12"/>
      <c r="AJ224" s="12"/>
      <c r="AK224" s="12"/>
      <c r="AL224" s="12"/>
      <c r="AM224" s="12"/>
      <c r="AN224" s="12"/>
    </row>
    <row r="225" s="8" customFormat="1" hidden="1" spans="1:40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1"/>
      <c r="N225" s="163"/>
      <c r="O225" s="163"/>
      <c r="P225" s="7"/>
      <c r="Q225" s="11"/>
      <c r="R225" s="7"/>
      <c r="S225" s="7"/>
      <c r="T225" s="7"/>
      <c r="U225" s="7"/>
      <c r="AI225" s="12"/>
      <c r="AJ225" s="12"/>
      <c r="AK225" s="12"/>
      <c r="AL225" s="12"/>
      <c r="AM225" s="12"/>
      <c r="AN225" s="12"/>
    </row>
    <row r="226" s="8" customFormat="1" hidden="1" spans="1:40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/>
      <c r="M226" s="163"/>
      <c r="N226" s="163"/>
      <c r="O226" s="163"/>
      <c r="P226" s="162"/>
      <c r="Q226" s="203"/>
      <c r="R226" s="7"/>
      <c r="S226" s="7"/>
      <c r="T226" s="7"/>
      <c r="U226" s="7"/>
      <c r="AI226" s="12"/>
      <c r="AJ226" s="12"/>
      <c r="AK226" s="12"/>
      <c r="AL226" s="12"/>
      <c r="AM226" s="12"/>
      <c r="AN226" s="12"/>
    </row>
    <row r="227" s="8" customFormat="1" hidden="1" spans="1:40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>
        <f>M224+Q224</f>
        <v>0</v>
      </c>
      <c r="N227" s="163">
        <v>1694872.64</v>
      </c>
      <c r="O227" s="163"/>
      <c r="P227" s="162"/>
      <c r="Q227" s="203"/>
      <c r="R227" s="7"/>
      <c r="S227" s="7"/>
      <c r="T227" s="7"/>
      <c r="U227" s="7"/>
      <c r="AI227" s="12"/>
      <c r="AJ227" s="12"/>
      <c r="AK227" s="12"/>
      <c r="AL227" s="12"/>
      <c r="AM227" s="12"/>
      <c r="AN227" s="12"/>
    </row>
    <row r="228" s="8" customFormat="1" hidden="1" spans="1:40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63">
        <f>K224+O224</f>
        <v>0</v>
      </c>
      <c r="M228" s="163"/>
      <c r="N228" s="163"/>
      <c r="O228" s="163"/>
      <c r="P228" s="162"/>
      <c r="Q228" s="203"/>
      <c r="R228" s="7"/>
      <c r="S228" s="7"/>
      <c r="T228" s="7"/>
      <c r="U228" s="7"/>
      <c r="AI228" s="12"/>
      <c r="AJ228" s="12"/>
      <c r="AK228" s="12"/>
      <c r="AL228" s="12"/>
      <c r="AM228" s="12"/>
      <c r="AN228" s="12"/>
    </row>
    <row r="229" s="8" customFormat="1" hidden="1" spans="1:40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63"/>
      <c r="M229" s="163"/>
      <c r="N229" s="163"/>
      <c r="O229" s="163"/>
      <c r="P229" s="162"/>
      <c r="Q229" s="203"/>
      <c r="R229" s="7"/>
      <c r="S229" s="7"/>
      <c r="T229" s="7"/>
      <c r="U229" s="7"/>
      <c r="AI229" s="12"/>
      <c r="AJ229" s="12"/>
      <c r="AK229" s="12"/>
      <c r="AL229" s="12"/>
      <c r="AM229" s="12"/>
      <c r="AN229" s="12"/>
    </row>
    <row r="230" hidden="1" spans="11:17">
      <c r="K230" s="163"/>
      <c r="L230" s="163"/>
      <c r="M230" s="163"/>
      <c r="N230" s="163"/>
      <c r="O230" s="163"/>
      <c r="P230" s="162"/>
      <c r="Q230" s="203"/>
    </row>
    <row r="231" hidden="1" spans="11:16">
      <c r="K231" s="163">
        <f>L228-L231</f>
        <v>-5522990.55</v>
      </c>
      <c r="L231" s="12">
        <v>5522990.55</v>
      </c>
      <c r="P231" s="7"/>
    </row>
    <row r="232" spans="11:34">
      <c r="K232" s="163"/>
      <c r="O232" s="162"/>
      <c r="P232" s="11"/>
      <c r="Q232" s="7"/>
      <c r="U232" s="8"/>
      <c r="AH232" s="12"/>
    </row>
    <row r="233" spans="15:34">
      <c r="O233" s="203"/>
      <c r="P233" s="7"/>
      <c r="Q233" s="7"/>
      <c r="T233" s="8"/>
      <c r="U233" s="8"/>
      <c r="AG233" s="12"/>
      <c r="AH233" s="12"/>
    </row>
    <row r="234" spans="15:34">
      <c r="O234" s="11"/>
      <c r="P234" s="7"/>
      <c r="Q234" s="7"/>
      <c r="T234" s="8"/>
      <c r="U234" s="8"/>
      <c r="AG234" s="12"/>
      <c r="AH234" s="12"/>
    </row>
    <row r="235" spans="15:34">
      <c r="O235" s="11"/>
      <c r="P235" s="7"/>
      <c r="Q235" s="7"/>
      <c r="T235" s="8"/>
      <c r="U235" s="8"/>
      <c r="AG235" s="12"/>
      <c r="AH235" s="12"/>
    </row>
    <row r="236" s="11" customFormat="1" spans="1:38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63"/>
      <c r="N236" s="12"/>
      <c r="P236" s="7"/>
      <c r="Q236" s="7"/>
      <c r="R236" s="7"/>
      <c r="S236" s="7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12"/>
      <c r="AH236" s="12"/>
      <c r="AI236" s="12"/>
      <c r="AJ236" s="12"/>
      <c r="AK236" s="12"/>
      <c r="AL236" s="12"/>
    </row>
    <row r="237" spans="15:34">
      <c r="O237" s="11"/>
      <c r="P237" s="7"/>
      <c r="Q237" s="7"/>
      <c r="T237" s="8"/>
      <c r="U237" s="8"/>
      <c r="AG237" s="12"/>
      <c r="AH237" s="12"/>
    </row>
    <row r="238" spans="15:34">
      <c r="O238" s="11"/>
      <c r="P238" s="7"/>
      <c r="Q238" s="7"/>
      <c r="T238" s="8"/>
      <c r="U238" s="8"/>
      <c r="AG238" s="12"/>
      <c r="AH238" s="12"/>
    </row>
    <row r="239" spans="16:34">
      <c r="P239" s="11"/>
      <c r="Q239" s="7"/>
      <c r="U239" s="8"/>
      <c r="AH239" s="12"/>
    </row>
    <row r="242" spans="16:16">
      <c r="P24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242"/>
  <sheetViews>
    <sheetView zoomScale="80" zoomScaleNormal="80" topLeftCell="A214" workbookViewId="0">
      <selection activeCell="Q221" sqref="Q221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20" width="10.2833333333333" style="7" customWidth="1"/>
    <col min="21" max="21" width="9" style="7"/>
    <col min="22" max="34" width="9" style="8"/>
    <col min="35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38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3" si="2">P10+Q10</f>
        <v>0</v>
      </c>
      <c r="P10" s="56"/>
      <c r="Q10" s="72"/>
      <c r="R10" s="7"/>
      <c r="S10" s="7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29</v>
      </c>
      <c r="I11" s="57">
        <v>5</v>
      </c>
      <c r="J11" s="58">
        <v>5</v>
      </c>
      <c r="K11" s="59">
        <f t="shared" si="1"/>
        <v>3188.86</v>
      </c>
      <c r="L11" s="112">
        <v>3188.86</v>
      </c>
      <c r="M11" s="59"/>
      <c r="N11" s="57">
        <v>14</v>
      </c>
      <c r="O11" s="59">
        <f t="shared" si="2"/>
        <v>43414.6</v>
      </c>
      <c r="P11" s="59">
        <v>43414.6</v>
      </c>
      <c r="Q11" s="59"/>
    </row>
    <row r="12" s="8" customFormat="1" ht="15" customHeight="1" spans="1:19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28</v>
      </c>
      <c r="I12" s="51">
        <v>14</v>
      </c>
      <c r="J12" s="52">
        <v>20</v>
      </c>
      <c r="K12" s="53">
        <f t="shared" si="1"/>
        <v>0</v>
      </c>
      <c r="L12" s="53"/>
      <c r="M12" s="63"/>
      <c r="N12" s="51">
        <v>32</v>
      </c>
      <c r="O12" s="53">
        <f t="shared" si="2"/>
        <v>135056.15</v>
      </c>
      <c r="P12" s="63">
        <v>135056.15</v>
      </c>
      <c r="Q12" s="63"/>
      <c r="R12" s="7"/>
      <c r="S12" s="7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1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</row>
    <row r="14" s="9" customFormat="1" ht="15" customHeight="1" spans="1:19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7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</row>
    <row r="16" s="9" customFormat="1" ht="15" customHeight="1" spans="1:19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29</v>
      </c>
      <c r="I16" s="51">
        <v>17</v>
      </c>
      <c r="J16" s="52">
        <v>17</v>
      </c>
      <c r="K16" s="53">
        <f t="shared" si="1"/>
        <v>0</v>
      </c>
      <c r="L16" s="53"/>
      <c r="M16" s="63"/>
      <c r="N16" s="51">
        <v>24</v>
      </c>
      <c r="O16" s="53">
        <f t="shared" si="2"/>
        <v>60467.4</v>
      </c>
      <c r="P16" s="53">
        <v>60467.4</v>
      </c>
      <c r="Q16" s="63"/>
      <c r="R16" s="7"/>
      <c r="S16" s="7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</row>
    <row r="18" s="6" customFormat="1" ht="15" customHeight="1" spans="1:32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ht="15" customHeight="1" spans="1:34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T19" s="8"/>
      <c r="U19" s="8"/>
      <c r="AG19" s="12"/>
      <c r="AH19" s="12"/>
    </row>
    <row r="20" s="9" customFormat="1" ht="15" customHeight="1" spans="1:19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35</v>
      </c>
      <c r="I20" s="51">
        <v>22</v>
      </c>
      <c r="J20" s="52">
        <v>23</v>
      </c>
      <c r="K20" s="53">
        <f t="shared" si="1"/>
        <v>0</v>
      </c>
      <c r="L20" s="53"/>
      <c r="M20" s="63"/>
      <c r="N20" s="51">
        <v>30</v>
      </c>
      <c r="O20" s="53">
        <f t="shared" si="2"/>
        <v>208582.61</v>
      </c>
      <c r="P20" s="53">
        <v>208582.61</v>
      </c>
      <c r="Q20" s="63"/>
      <c r="R20" s="7"/>
      <c r="S20" s="7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8140.3</v>
      </c>
      <c r="P21" s="59">
        <v>8140.3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1</v>
      </c>
      <c r="J22" s="64">
        <v>1</v>
      </c>
      <c r="K22" s="59">
        <f t="shared" si="1"/>
        <v>3073.6</v>
      </c>
      <c r="L22" s="59">
        <v>3073.6</v>
      </c>
      <c r="M22" s="189"/>
      <c r="N22" s="57">
        <v>1</v>
      </c>
      <c r="O22" s="59">
        <f t="shared" si="2"/>
        <v>16712.7</v>
      </c>
      <c r="P22" s="59">
        <v>16712.7</v>
      </c>
      <c r="Q22" s="59"/>
    </row>
    <row r="23" ht="15" customHeight="1" spans="1:34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T23" s="8"/>
      <c r="U23" s="8"/>
      <c r="AG23" s="12"/>
      <c r="AH23" s="12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5406</v>
      </c>
      <c r="P24" s="59">
        <v>5406</v>
      </c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14</v>
      </c>
      <c r="I27" s="51">
        <v>7</v>
      </c>
      <c r="J27" s="65">
        <v>7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12</v>
      </c>
      <c r="I28" s="57">
        <v>3</v>
      </c>
      <c r="J28" s="58">
        <v>3</v>
      </c>
      <c r="K28" s="59"/>
      <c r="L28" s="59"/>
      <c r="M28" s="59"/>
      <c r="N28" s="57"/>
      <c r="O28" s="59">
        <f t="shared" si="2"/>
        <v>0</v>
      </c>
      <c r="P28" s="59"/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22</v>
      </c>
      <c r="I29" s="57">
        <v>2</v>
      </c>
      <c r="J29" s="58">
        <v>2</v>
      </c>
      <c r="K29" s="59">
        <f t="shared" ref="K29:K75" si="3">L29+M29</f>
        <v>576.3</v>
      </c>
      <c r="L29" s="112">
        <v>576.3</v>
      </c>
      <c r="M29" s="59"/>
      <c r="N29" s="57">
        <v>5</v>
      </c>
      <c r="O29" s="59">
        <f t="shared" si="2"/>
        <v>6531.4</v>
      </c>
      <c r="P29" s="59">
        <v>6531.4</v>
      </c>
      <c r="Q29" s="59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S30" s="8"/>
      <c r="T30" s="8"/>
      <c r="U30" s="8"/>
      <c r="AF30" s="12"/>
      <c r="AG30" s="12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10</v>
      </c>
      <c r="I31" s="51">
        <v>3</v>
      </c>
      <c r="J31" s="65">
        <v>3</v>
      </c>
      <c r="K31" s="53">
        <f t="shared" si="3"/>
        <v>0</v>
      </c>
      <c r="L31" s="53"/>
      <c r="M31" s="63"/>
      <c r="N31" s="51">
        <v>11</v>
      </c>
      <c r="O31" s="53">
        <f t="shared" si="2"/>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  </row>
    <row r="32" s="7" customFormat="1" ht="27.7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/>
      <c r="N32" s="57"/>
      <c r="O32" s="59">
        <f t="shared" si="2"/>
        <v>0</v>
      </c>
      <c r="P32" s="59"/>
      <c r="Q32" s="59"/>
    </row>
    <row r="33" s="9" customFormat="1" ht="15" customHeight="1" spans="1:18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10</v>
      </c>
      <c r="J33" s="52">
        <v>12</v>
      </c>
      <c r="K33" s="53">
        <f t="shared" si="3"/>
        <v>0</v>
      </c>
      <c r="L33" s="53"/>
      <c r="M33" s="63"/>
      <c r="N33" s="51">
        <v>31</v>
      </c>
      <c r="O33" s="53">
        <f t="shared" si="2"/>
        <v>126895.15</v>
      </c>
      <c r="P33" s="53">
        <v>126895.15</v>
      </c>
      <c r="Q33" s="63"/>
      <c r="R33" s="7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16873.3</v>
      </c>
      <c r="P35" s="59">
        <v>16873.3</v>
      </c>
      <c r="Q35" s="59"/>
    </row>
    <row r="36" s="9" customFormat="1" ht="15" customHeight="1" spans="1:18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13</v>
      </c>
      <c r="I36" s="51">
        <v>5</v>
      </c>
      <c r="J36" s="52">
        <v>6</v>
      </c>
      <c r="K36" s="53">
        <f t="shared" si="3"/>
        <v>0</v>
      </c>
      <c r="L36" s="53"/>
      <c r="M36" s="63"/>
      <c r="N36" s="51">
        <v>5</v>
      </c>
      <c r="O36" s="53">
        <f t="shared" si="2"/>
        <v>26077.75</v>
      </c>
      <c r="P36" s="53">
        <v>26077.75</v>
      </c>
      <c r="Q36" s="63"/>
      <c r="R36" s="7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7684</v>
      </c>
      <c r="P37" s="59">
        <v>7684</v>
      </c>
      <c r="Q37" s="59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2"/>
        <v>32035.13</v>
      </c>
      <c r="P38" s="53">
        <v>32035.13</v>
      </c>
      <c r="Q38" s="63"/>
      <c r="S38" s="8"/>
      <c r="T38" s="8"/>
      <c r="U38" s="8"/>
      <c r="AF38" s="12"/>
      <c r="AG38" s="12"/>
      <c r="AH38" s="12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3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6009.16</v>
      </c>
      <c r="P39" s="59">
        <v>6009.16</v>
      </c>
      <c r="Q39" s="59"/>
    </row>
    <row r="40" s="9" customFormat="1" ht="15" customHeight="1" spans="1:18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10</v>
      </c>
      <c r="I40" s="51">
        <v>3</v>
      </c>
      <c r="J40" s="52">
        <v>3</v>
      </c>
      <c r="K40" s="53">
        <f t="shared" si="3"/>
        <v>0</v>
      </c>
      <c r="L40" s="53"/>
      <c r="M40" s="63"/>
      <c r="N40" s="51">
        <v>6</v>
      </c>
      <c r="O40" s="53">
        <f t="shared" si="2"/>
        <v>36094.71</v>
      </c>
      <c r="P40" s="53">
        <v>36094.71</v>
      </c>
      <c r="Q40" s="74"/>
      <c r="R40" s="7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12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51747.5</v>
      </c>
      <c r="P41" s="67">
        <v>51747.5</v>
      </c>
      <c r="Q41" s="59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22</v>
      </c>
      <c r="I42" s="51">
        <v>9</v>
      </c>
      <c r="J42" s="52">
        <v>10</v>
      </c>
      <c r="K42" s="53">
        <f t="shared" si="3"/>
        <v>0</v>
      </c>
      <c r="L42" s="53"/>
      <c r="M42" s="63"/>
      <c r="N42" s="51">
        <v>11</v>
      </c>
      <c r="O42" s="53">
        <f t="shared" si="2"/>
        <v>59383.93</v>
      </c>
      <c r="P42" s="53">
        <v>59383.93</v>
      </c>
      <c r="Q42" s="75"/>
      <c r="S42" s="8"/>
      <c r="T42" s="8"/>
      <c r="U42" s="8"/>
      <c r="AF42" s="12"/>
      <c r="AG42" s="12"/>
      <c r="AH42" s="12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6</v>
      </c>
      <c r="I43" s="57"/>
      <c r="J43" s="58"/>
      <c r="K43" s="59">
        <f t="shared" si="3"/>
        <v>0</v>
      </c>
      <c r="L43" s="59"/>
      <c r="M43" s="59"/>
      <c r="N43" s="57">
        <v>10</v>
      </c>
      <c r="O43" s="59">
        <f t="shared" si="2"/>
        <v>57694.3</v>
      </c>
      <c r="P43" s="59">
        <v>57694.3</v>
      </c>
      <c r="Q43" s="59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14</v>
      </c>
      <c r="I44" s="51">
        <v>3</v>
      </c>
      <c r="J44" s="52">
        <v>3</v>
      </c>
      <c r="K44" s="53">
        <f t="shared" si="3"/>
        <v>0</v>
      </c>
      <c r="L44" s="53"/>
      <c r="M44" s="63"/>
      <c r="N44" s="51">
        <v>8</v>
      </c>
      <c r="O44" s="53">
        <f t="shared" si="2"/>
        <v>17855.38</v>
      </c>
      <c r="P44" s="53">
        <v>17855.38</v>
      </c>
      <c r="Q44" s="63"/>
      <c r="S44" s="8"/>
      <c r="T44" s="8"/>
      <c r="U44" s="8"/>
      <c r="AF44" s="12"/>
      <c r="AG44" s="12"/>
      <c r="AH44" s="12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10</v>
      </c>
      <c r="I45" s="57">
        <v>1</v>
      </c>
      <c r="J45" s="58">
        <v>1</v>
      </c>
      <c r="K45" s="59">
        <f t="shared" si="3"/>
        <v>1921</v>
      </c>
      <c r="L45" s="68">
        <v>1921</v>
      </c>
      <c r="M45" s="59"/>
      <c r="N45" s="57">
        <v>6</v>
      </c>
      <c r="O45" s="59">
        <f t="shared" si="2"/>
        <v>20231.14</v>
      </c>
      <c r="P45" s="68">
        <v>20231.14</v>
      </c>
      <c r="Q45" s="59"/>
    </row>
    <row r="46" s="9" customFormat="1" ht="15" customHeight="1" spans="1:18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21</v>
      </c>
      <c r="I46" s="51">
        <v>7</v>
      </c>
      <c r="J46" s="52">
        <v>9</v>
      </c>
      <c r="K46" s="53">
        <f t="shared" si="3"/>
        <v>0</v>
      </c>
      <c r="L46" s="53"/>
      <c r="M46" s="63"/>
      <c r="N46" s="51">
        <v>12</v>
      </c>
      <c r="O46" s="53">
        <f t="shared" si="2"/>
        <v>35136.14</v>
      </c>
      <c r="P46" s="53">
        <v>35136.14</v>
      </c>
      <c r="Q46" s="63"/>
      <c r="R46" s="7"/>
    </row>
    <row r="47" s="7" customFormat="1" ht="15" customHeight="1" spans="1:17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2"/>
        <v>13485.81</v>
      </c>
      <c r="P48" s="53">
        <v>13485.81</v>
      </c>
      <c r="Q48" s="63"/>
      <c r="S48" s="8"/>
      <c r="T48" s="8"/>
      <c r="U48" s="8"/>
      <c r="AF48" s="12"/>
      <c r="AG48" s="12"/>
      <c r="AH48" s="12"/>
    </row>
    <row r="49" s="7" customFormat="1" ht="15.6" customHeight="1" spans="1:17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3073.6</v>
      </c>
      <c r="P49" s="59">
        <v>3073.6</v>
      </c>
      <c r="Q49" s="59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>
        <v>2</v>
      </c>
      <c r="O50" s="53">
        <f t="shared" si="2"/>
        <v>19770.15</v>
      </c>
      <c r="P50" s="53">
        <v>19770.15</v>
      </c>
      <c r="Q50" s="63"/>
      <c r="S50" s="8"/>
      <c r="T50" s="8"/>
      <c r="U50" s="8"/>
      <c r="AF50" s="12"/>
      <c r="AG50" s="12"/>
      <c r="AH50" s="12"/>
    </row>
    <row r="51" s="7" customFormat="1" ht="13.9" customHeight="1" spans="1:17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6</v>
      </c>
      <c r="I51" s="57">
        <v>1</v>
      </c>
      <c r="J51" s="58">
        <v>1</v>
      </c>
      <c r="K51" s="59">
        <f t="shared" si="3"/>
        <v>0</v>
      </c>
      <c r="L51" s="59"/>
      <c r="M51" s="59"/>
      <c r="N51" s="57">
        <v>5</v>
      </c>
      <c r="O51" s="59">
        <f t="shared" si="2"/>
        <v>5378.8</v>
      </c>
      <c r="P51" s="59">
        <v>5378.8</v>
      </c>
      <c r="Q51" s="59"/>
    </row>
    <row r="52" spans="1:34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12</v>
      </c>
      <c r="I52" s="51">
        <v>8</v>
      </c>
      <c r="J52" s="52">
        <v>9</v>
      </c>
      <c r="K52" s="53">
        <f t="shared" si="3"/>
        <v>0</v>
      </c>
      <c r="L52" s="53"/>
      <c r="M52" s="63"/>
      <c r="N52" s="51"/>
      <c r="O52" s="53">
        <f t="shared" si="2"/>
        <v>9673.49</v>
      </c>
      <c r="P52" s="63">
        <v>9673.49</v>
      </c>
      <c r="Q52" s="63"/>
      <c r="T52" s="8"/>
      <c r="U52" s="8"/>
      <c r="AG52" s="12"/>
      <c r="AH52" s="12"/>
    </row>
    <row r="53" s="7" customFormat="1" ht="13.9" customHeight="1" spans="1:17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4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</row>
    <row r="54" ht="15" customHeight="1" spans="1:34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3</v>
      </c>
      <c r="I54" s="51"/>
      <c r="J54" s="52"/>
      <c r="K54" s="53">
        <f t="shared" si="3"/>
        <v>0</v>
      </c>
      <c r="L54" s="53"/>
      <c r="M54" s="63"/>
      <c r="N54" s="51">
        <v>1</v>
      </c>
      <c r="O54" s="53">
        <f t="shared" si="2"/>
        <v>0</v>
      </c>
      <c r="P54" s="53"/>
      <c r="Q54" s="63"/>
      <c r="T54" s="8"/>
      <c r="U54" s="8"/>
      <c r="AG54" s="12"/>
      <c r="AH54" s="12"/>
    </row>
    <row r="55" s="7" customFormat="1" ht="15" customHeight="1" spans="1:17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</row>
    <row r="56" ht="15" customHeight="1" spans="1:34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2"/>
        <v>0</v>
      </c>
      <c r="P56" s="53"/>
      <c r="Q56" s="63"/>
      <c r="T56" s="8"/>
      <c r="U56" s="8"/>
      <c r="AG56" s="12"/>
      <c r="AH56" s="12"/>
    </row>
    <row r="57" s="9" customFormat="1" ht="15" customHeight="1" spans="1:19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32</v>
      </c>
      <c r="I57" s="51">
        <v>25</v>
      </c>
      <c r="J57" s="52">
        <v>25</v>
      </c>
      <c r="K57" s="53">
        <f t="shared" si="3"/>
        <v>0</v>
      </c>
      <c r="L57" s="53"/>
      <c r="M57" s="63"/>
      <c r="N57" s="51">
        <v>14</v>
      </c>
      <c r="O57" s="53">
        <f t="shared" si="2"/>
        <v>99858.2</v>
      </c>
      <c r="P57" s="53">
        <v>99858.2</v>
      </c>
      <c r="Q57" s="63"/>
      <c r="R57" s="7"/>
      <c r="S57" s="7"/>
    </row>
    <row r="58" s="7" customFormat="1" ht="15" customHeight="1" spans="1:17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6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</row>
    <row r="59" s="7" customFormat="1" ht="15" customHeight="1" spans="1:17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</row>
    <row r="60" s="7" customFormat="1" ht="15" customHeight="1" spans="1:17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15</v>
      </c>
      <c r="I60" s="57">
        <v>1</v>
      </c>
      <c r="J60" s="58">
        <v>1</v>
      </c>
      <c r="K60" s="59">
        <f t="shared" si="3"/>
        <v>0</v>
      </c>
      <c r="L60" s="59"/>
      <c r="M60" s="59"/>
      <c r="N60" s="57">
        <v>2</v>
      </c>
      <c r="O60" s="59">
        <f t="shared" si="2"/>
        <v>25876.93</v>
      </c>
      <c r="P60" s="59">
        <v>25876.93</v>
      </c>
      <c r="Q60" s="59"/>
    </row>
    <row r="61" s="10" customFormat="1" spans="1:32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2"/>
        <v>0</v>
      </c>
      <c r="P61" s="3"/>
      <c r="Q61" s="76"/>
      <c r="R61" s="167"/>
      <c r="S61" s="16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</row>
    <row r="62" s="10" customFormat="1" spans="1:32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2"/>
        <v>0</v>
      </c>
      <c r="P62" s="3"/>
      <c r="Q62" s="76"/>
      <c r="R62" s="167"/>
      <c r="S62" s="167"/>
      <c r="T62" s="170">
        <f>P24+P83+P92+P112+P115+P118+P121+P142+P144+P180</f>
        <v>302786.93</v>
      </c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</row>
    <row r="63" s="10" customFormat="1" spans="1:32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26</v>
      </c>
      <c r="I63" s="52">
        <v>10</v>
      </c>
      <c r="J63" s="52">
        <v>10</v>
      </c>
      <c r="K63" s="53">
        <f t="shared" si="3"/>
        <v>0</v>
      </c>
      <c r="L63" s="201"/>
      <c r="M63" s="202"/>
      <c r="N63" s="52">
        <v>4</v>
      </c>
      <c r="O63" s="53">
        <f t="shared" si="2"/>
        <v>55831.71</v>
      </c>
      <c r="P63" s="3">
        <v>55831.71</v>
      </c>
      <c r="Q63" s="76"/>
      <c r="R63" s="167"/>
      <c r="S63" s="167"/>
      <c r="T63" s="170">
        <f>P11++P29+P39+P45+P49+P51+P53+P66+P81+P88+P90+P119+P122+P140+P146+P148+P154+P157+P163+P175+P176+P181+P190+P195+P198+P200+P204</f>
        <v>406181.17</v>
      </c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</row>
    <row r="64" s="9" customFormat="1" ht="24.75" customHeight="1" spans="1:20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16</v>
      </c>
      <c r="I64" s="51">
        <v>8</v>
      </c>
      <c r="J64" s="52">
        <v>8</v>
      </c>
      <c r="K64" s="53">
        <f t="shared" si="3"/>
        <v>0</v>
      </c>
      <c r="L64" s="53"/>
      <c r="M64" s="63"/>
      <c r="N64" s="51">
        <v>8</v>
      </c>
      <c r="O64" s="53">
        <f t="shared" si="2"/>
        <v>47960.7</v>
      </c>
      <c r="P64" s="53">
        <v>47960.7</v>
      </c>
      <c r="Q64" s="63"/>
      <c r="R64" s="7"/>
      <c r="S64" s="7"/>
      <c r="T64" s="171">
        <f>P21+P35+P43+P58+P74+P86++P101+P113+P116+P131+P151+P164+P179+P187+P202+P214+P220+P41</f>
        <v>462488.49</v>
      </c>
    </row>
    <row r="65" ht="15" customHeight="1" spans="1:34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19</v>
      </c>
      <c r="I65" s="51">
        <v>10</v>
      </c>
      <c r="J65" s="52">
        <v>10</v>
      </c>
      <c r="K65" s="53">
        <f t="shared" si="3"/>
        <v>0</v>
      </c>
      <c r="L65" s="53"/>
      <c r="M65" s="63"/>
      <c r="N65" s="51">
        <v>6</v>
      </c>
      <c r="O65" s="53">
        <f t="shared" si="2"/>
        <v>37808.27</v>
      </c>
      <c r="P65" s="53">
        <v>37808.27</v>
      </c>
      <c r="Q65" s="63"/>
      <c r="T65" s="8"/>
      <c r="U65" s="8"/>
      <c r="AG65" s="12"/>
      <c r="AH65" s="12"/>
    </row>
    <row r="66" s="7" customFormat="1" ht="15" customHeight="1" spans="1:17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4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14695.65</v>
      </c>
      <c r="P66" s="59">
        <v>14695.65</v>
      </c>
      <c r="Q66" s="59"/>
    </row>
    <row r="67" s="9" customFormat="1" ht="15" customHeight="1" spans="1:19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7"/>
      <c r="S67" s="7"/>
    </row>
    <row r="68" s="7" customFormat="1" ht="15.6" customHeight="1" spans="1:17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</row>
    <row r="69" s="9" customFormat="1" ht="15" customHeight="1" spans="1:19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14</v>
      </c>
      <c r="I69" s="51">
        <v>5</v>
      </c>
      <c r="J69" s="52">
        <v>5</v>
      </c>
      <c r="K69" s="53">
        <f t="shared" si="3"/>
        <v>4716.52</v>
      </c>
      <c r="L69" s="53">
        <v>4716.52</v>
      </c>
      <c r="M69" s="63"/>
      <c r="N69" s="51">
        <v>5</v>
      </c>
      <c r="O69" s="53">
        <f t="shared" si="2"/>
        <v>8239.37</v>
      </c>
      <c r="P69" s="53">
        <v>8239.37</v>
      </c>
      <c r="Q69" s="63"/>
      <c r="R69" s="7"/>
      <c r="S69" s="7"/>
    </row>
    <row r="70" s="9" customFormat="1" ht="15" customHeight="1" spans="1:19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10</v>
      </c>
      <c r="I70" s="51">
        <v>3</v>
      </c>
      <c r="J70" s="52">
        <v>3</v>
      </c>
      <c r="K70" s="53">
        <f t="shared" si="3"/>
        <v>0</v>
      </c>
      <c r="L70" s="53"/>
      <c r="M70" s="63"/>
      <c r="N70" s="51">
        <v>1</v>
      </c>
      <c r="O70" s="53">
        <f t="shared" si="2"/>
        <v>59996.18</v>
      </c>
      <c r="P70" s="53">
        <v>59996.18</v>
      </c>
      <c r="Q70" s="63"/>
      <c r="R70" s="7"/>
      <c r="S70" s="7"/>
    </row>
    <row r="71" s="7" customFormat="1" ht="15" customHeight="1" spans="1:17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0</v>
      </c>
      <c r="P71" s="59"/>
      <c r="Q71" s="59"/>
    </row>
    <row r="72" s="7" customFormat="1" ht="15" customHeight="1" spans="1:17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18</v>
      </c>
      <c r="I72" s="51">
        <v>5</v>
      </c>
      <c r="J72" s="52">
        <v>5</v>
      </c>
      <c r="K72" s="53">
        <f t="shared" si="3"/>
        <v>0</v>
      </c>
      <c r="L72" s="53"/>
      <c r="M72" s="53"/>
      <c r="N72" s="51"/>
      <c r="O72" s="53">
        <f t="shared" si="2"/>
        <v>0</v>
      </c>
      <c r="P72" s="53"/>
      <c r="Q72" s="53"/>
    </row>
    <row r="73" ht="15" customHeight="1" spans="1:34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21</v>
      </c>
      <c r="I73" s="51">
        <v>11</v>
      </c>
      <c r="J73" s="52">
        <v>11</v>
      </c>
      <c r="K73" s="53">
        <f t="shared" si="3"/>
        <v>0</v>
      </c>
      <c r="L73" s="53"/>
      <c r="M73" s="63"/>
      <c r="N73" s="51">
        <v>14</v>
      </c>
      <c r="O73" s="53">
        <f t="shared" si="2"/>
        <v>56383.45</v>
      </c>
      <c r="P73" s="53">
        <v>56383.45</v>
      </c>
      <c r="Q73" s="63"/>
      <c r="T73" s="8"/>
      <c r="U73" s="8"/>
      <c r="AG73" s="12"/>
      <c r="AH73" s="12"/>
    </row>
    <row r="74" s="7" customFormat="1" ht="15" customHeight="1" spans="1:17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12</v>
      </c>
      <c r="I74" s="57">
        <v>3</v>
      </c>
      <c r="J74" s="58">
        <v>3</v>
      </c>
      <c r="K74" s="59">
        <f t="shared" si="3"/>
        <v>0</v>
      </c>
      <c r="L74" s="59"/>
      <c r="M74" s="59"/>
      <c r="N74" s="57">
        <v>6</v>
      </c>
      <c r="O74" s="59">
        <f>P74+Q74</f>
        <v>12526.55</v>
      </c>
      <c r="P74" s="59">
        <v>12526.55</v>
      </c>
      <c r="Q74" s="59"/>
    </row>
    <row r="75" ht="15" customHeight="1" spans="1:34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17</v>
      </c>
      <c r="I75" s="51">
        <v>9</v>
      </c>
      <c r="J75" s="52">
        <v>10</v>
      </c>
      <c r="K75" s="53">
        <f t="shared" si="3"/>
        <v>0</v>
      </c>
      <c r="L75" s="53"/>
      <c r="M75" s="63"/>
      <c r="N75" s="51">
        <v>5</v>
      </c>
      <c r="O75" s="53">
        <f>P75+Q75</f>
        <v>0</v>
      </c>
      <c r="P75" s="53"/>
      <c r="Q75" s="63"/>
      <c r="T75" s="8"/>
      <c r="U75" s="8"/>
      <c r="AG75" s="12"/>
      <c r="AH75" s="12"/>
    </row>
    <row r="76" ht="15" customHeight="1" spans="1:34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  <c r="T76" s="8"/>
      <c r="U76" s="8"/>
      <c r="AG76" s="12"/>
      <c r="AH76" s="12"/>
    </row>
    <row r="77" s="9" customFormat="1" ht="15" customHeight="1" spans="1:19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20</v>
      </c>
      <c r="I77" s="51">
        <v>4</v>
      </c>
      <c r="J77" s="52">
        <v>4</v>
      </c>
      <c r="K77" s="53">
        <f>L77+M77</f>
        <v>0</v>
      </c>
      <c r="L77" s="53"/>
      <c r="M77" s="63"/>
      <c r="N77" s="51">
        <v>11</v>
      </c>
      <c r="O77" s="53">
        <f t="shared" ref="O77:O140" si="4">P77+Q77</f>
        <v>117052.2</v>
      </c>
      <c r="P77" s="53">
        <v>117052.2</v>
      </c>
      <c r="Q77" s="63"/>
      <c r="R77" s="7"/>
      <c r="S77" s="7"/>
    </row>
    <row r="78" s="7" customFormat="1" ht="15" customHeight="1" spans="1:17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4"/>
        <v>0</v>
      </c>
      <c r="P78" s="59"/>
      <c r="Q78" s="59"/>
    </row>
    <row r="79" ht="15" customHeight="1" spans="1:34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18</v>
      </c>
      <c r="I79" s="51">
        <v>8</v>
      </c>
      <c r="J79" s="52">
        <v>8</v>
      </c>
      <c r="K79" s="53">
        <f>L79+M79</f>
        <v>0</v>
      </c>
      <c r="L79" s="53"/>
      <c r="M79" s="63"/>
      <c r="N79" s="51">
        <v>11</v>
      </c>
      <c r="O79" s="53">
        <f t="shared" si="4"/>
        <v>164588.38</v>
      </c>
      <c r="P79" s="63">
        <v>164588.38</v>
      </c>
      <c r="Q79" s="63"/>
      <c r="T79" s="8"/>
      <c r="U79" s="8"/>
      <c r="AG79" s="12"/>
      <c r="AH79" s="12"/>
    </row>
    <row r="80" s="7" customFormat="1" ht="15" customHeight="1" spans="1:17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1921</v>
      </c>
      <c r="P80" s="59">
        <v>1921</v>
      </c>
      <c r="Q80" s="59"/>
    </row>
    <row r="81" s="7" customFormat="1" ht="15" customHeight="1" spans="1:17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8</v>
      </c>
      <c r="I81" s="57">
        <v>2</v>
      </c>
      <c r="J81" s="58">
        <v>2</v>
      </c>
      <c r="K81" s="59">
        <f>L81+M81</f>
        <v>576.3</v>
      </c>
      <c r="L81" s="112">
        <v>576.3</v>
      </c>
      <c r="M81" s="59"/>
      <c r="N81" s="57">
        <v>6</v>
      </c>
      <c r="O81" s="59">
        <f t="shared" si="4"/>
        <v>26464.4</v>
      </c>
      <c r="P81" s="59">
        <v>26464.4</v>
      </c>
      <c r="Q81" s="59"/>
    </row>
    <row r="82" s="7" customFormat="1" ht="15" customHeight="1" spans="1:17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4"/>
        <v>0</v>
      </c>
      <c r="P82" s="59"/>
      <c r="Q82" s="59"/>
    </row>
    <row r="83" s="7" customFormat="1" ht="15" customHeight="1" spans="1:17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5">L83+M83</f>
        <v>0</v>
      </c>
      <c r="L83" s="59"/>
      <c r="M83" s="59"/>
      <c r="N83" s="57">
        <v>3</v>
      </c>
      <c r="O83" s="59">
        <f t="shared" si="4"/>
        <v>44234.55</v>
      </c>
      <c r="P83" s="59">
        <v>44234.55</v>
      </c>
      <c r="Q83" s="59"/>
    </row>
    <row r="84" s="7" customFormat="1" ht="15" customHeight="1" spans="1:17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12</v>
      </c>
      <c r="I84" s="51">
        <v>4</v>
      </c>
      <c r="J84" s="52">
        <v>4</v>
      </c>
      <c r="K84" s="53">
        <f t="shared" si="5"/>
        <v>0</v>
      </c>
      <c r="L84" s="53"/>
      <c r="M84" s="53"/>
      <c r="N84" s="51"/>
      <c r="O84" s="53">
        <f t="shared" si="4"/>
        <v>0</v>
      </c>
      <c r="P84" s="53"/>
      <c r="Q84" s="53"/>
    </row>
    <row r="85" ht="15" customHeight="1" spans="1:34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4</v>
      </c>
      <c r="I85" s="51">
        <v>2</v>
      </c>
      <c r="J85" s="52">
        <v>2</v>
      </c>
      <c r="K85" s="53">
        <f t="shared" si="5"/>
        <v>0</v>
      </c>
      <c r="L85" s="53"/>
      <c r="M85" s="63"/>
      <c r="N85" s="51">
        <v>16</v>
      </c>
      <c r="O85" s="53">
        <f t="shared" si="4"/>
        <v>46118.24</v>
      </c>
      <c r="P85" s="53">
        <v>46118.24</v>
      </c>
      <c r="Q85" s="63"/>
      <c r="T85" s="8"/>
      <c r="U85" s="8"/>
      <c r="AG85" s="12"/>
      <c r="AH85" s="12"/>
    </row>
    <row r="86" s="7" customFormat="1" ht="15" customHeight="1" spans="1:17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8</v>
      </c>
      <c r="I86" s="57">
        <v>1</v>
      </c>
      <c r="J86" s="58">
        <v>1</v>
      </c>
      <c r="K86" s="59">
        <f t="shared" si="5"/>
        <v>0</v>
      </c>
      <c r="L86" s="59"/>
      <c r="M86" s="59"/>
      <c r="N86" s="57">
        <v>13</v>
      </c>
      <c r="O86" s="59">
        <f t="shared" si="4"/>
        <v>29711.6</v>
      </c>
      <c r="P86" s="95">
        <v>29711.6</v>
      </c>
      <c r="Q86" s="59"/>
    </row>
    <row r="87" s="6" customFormat="1" ht="15" customHeight="1" spans="1:32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>
        <v>1</v>
      </c>
      <c r="J87" s="52">
        <v>1</v>
      </c>
      <c r="K87" s="53">
        <f t="shared" si="5"/>
        <v>0</v>
      </c>
      <c r="L87" s="53"/>
      <c r="M87" s="63"/>
      <c r="N87" s="51"/>
      <c r="O87" s="53">
        <f t="shared" si="4"/>
        <v>1841</v>
      </c>
      <c r="P87" s="53">
        <v>1841</v>
      </c>
      <c r="Q87" s="63"/>
      <c r="R87" s="7"/>
      <c r="S87" s="7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</row>
    <row r="88" s="7" customFormat="1" ht="15" customHeight="1" spans="1:17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7</v>
      </c>
      <c r="I88" s="57">
        <v>1</v>
      </c>
      <c r="J88" s="58">
        <v>1</v>
      </c>
      <c r="K88" s="59">
        <f t="shared" si="5"/>
        <v>0</v>
      </c>
      <c r="L88" s="59"/>
      <c r="M88" s="59"/>
      <c r="N88" s="57">
        <v>5</v>
      </c>
      <c r="O88" s="59">
        <f t="shared" si="4"/>
        <v>3457.8</v>
      </c>
      <c r="P88" s="59">
        <v>3457.8</v>
      </c>
      <c r="Q88" s="59"/>
    </row>
    <row r="89" ht="15" customHeight="1" spans="1:34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7</v>
      </c>
      <c r="K89" s="53">
        <f t="shared" si="5"/>
        <v>0</v>
      </c>
      <c r="L89" s="53"/>
      <c r="M89" s="63"/>
      <c r="N89" s="51">
        <v>2</v>
      </c>
      <c r="O89" s="53">
        <f t="shared" si="4"/>
        <v>19341.17</v>
      </c>
      <c r="P89" s="53">
        <v>19341.17</v>
      </c>
      <c r="Q89" s="63"/>
      <c r="T89" s="8"/>
      <c r="U89" s="8"/>
      <c r="AG89" s="12"/>
      <c r="AH89" s="12"/>
    </row>
    <row r="90" s="7" customFormat="1" ht="15" customHeight="1" spans="1:17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5"/>
        <v>0</v>
      </c>
      <c r="L90" s="59"/>
      <c r="M90" s="59"/>
      <c r="N90" s="57">
        <v>3</v>
      </c>
      <c r="O90" s="59">
        <f t="shared" si="4"/>
        <v>9605</v>
      </c>
      <c r="P90" s="59">
        <v>9605</v>
      </c>
      <c r="Q90" s="59"/>
    </row>
    <row r="91" s="6" customFormat="1" ht="15" customHeight="1" spans="1:32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44</v>
      </c>
      <c r="I91" s="51">
        <v>20</v>
      </c>
      <c r="J91" s="52">
        <v>20</v>
      </c>
      <c r="K91" s="53">
        <f t="shared" si="5"/>
        <v>0</v>
      </c>
      <c r="L91" s="53"/>
      <c r="M91" s="63"/>
      <c r="N91" s="51">
        <v>33</v>
      </c>
      <c r="O91" s="53">
        <f t="shared" si="4"/>
        <v>73506.26</v>
      </c>
      <c r="P91" s="53">
        <v>73506.26</v>
      </c>
      <c r="Q91" s="63"/>
      <c r="R91" s="7"/>
      <c r="S91" s="7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="7" customFormat="1" ht="15" customHeight="1" spans="1:17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14</v>
      </c>
      <c r="I92" s="57">
        <v>2</v>
      </c>
      <c r="J92" s="58">
        <v>2</v>
      </c>
      <c r="K92" s="59">
        <f t="shared" si="5"/>
        <v>0</v>
      </c>
      <c r="L92" s="59"/>
      <c r="M92" s="59"/>
      <c r="N92" s="57">
        <v>5</v>
      </c>
      <c r="O92" s="59">
        <f t="shared" si="4"/>
        <v>5442.9</v>
      </c>
      <c r="P92" s="96">
        <v>5442.9</v>
      </c>
      <c r="Q92" s="59"/>
    </row>
    <row r="93" s="9" customFormat="1" ht="15" customHeight="1" spans="1:19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5"/>
        <v>0</v>
      </c>
      <c r="L93" s="53"/>
      <c r="M93" s="63"/>
      <c r="N93" s="51"/>
      <c r="O93" s="53">
        <f t="shared" si="4"/>
        <v>3050.28</v>
      </c>
      <c r="P93" s="63">
        <v>3050.28</v>
      </c>
      <c r="Q93" s="63"/>
      <c r="R93" s="7"/>
      <c r="S93" s="7"/>
    </row>
    <row r="94" s="7" customFormat="1" ht="15" customHeight="1" spans="1:17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</row>
    <row r="95" s="9" customFormat="1" ht="15" customHeight="1" spans="1:19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27</v>
      </c>
      <c r="I95" s="51">
        <v>21</v>
      </c>
      <c r="J95" s="52">
        <v>22</v>
      </c>
      <c r="K95" s="53">
        <f t="shared" si="5"/>
        <v>0</v>
      </c>
      <c r="L95" s="53"/>
      <c r="M95" s="63"/>
      <c r="N95" s="51">
        <v>18</v>
      </c>
      <c r="O95" s="53">
        <f t="shared" si="4"/>
        <v>61402.49</v>
      </c>
      <c r="P95" s="53">
        <v>61402.49</v>
      </c>
      <c r="Q95" s="63"/>
      <c r="R95" s="7"/>
      <c r="S95" s="7"/>
    </row>
    <row r="96" s="7" customFormat="1" ht="15" customHeight="1" spans="1:17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</row>
    <row r="97" ht="15" customHeight="1" spans="1:34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5"/>
        <v>0</v>
      </c>
      <c r="L97" s="53"/>
      <c r="M97" s="63"/>
      <c r="N97" s="51"/>
      <c r="O97" s="53">
        <f t="shared" si="4"/>
        <v>0</v>
      </c>
      <c r="P97" s="53"/>
      <c r="Q97" s="63"/>
      <c r="T97" s="8"/>
      <c r="U97" s="8"/>
      <c r="AG97" s="12"/>
      <c r="AH97" s="12"/>
    </row>
    <row r="98" s="7" customFormat="1" ht="15" customHeight="1" spans="1:17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</row>
    <row r="99" s="7" customFormat="1" ht="15" customHeight="1" spans="1:17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</row>
    <row r="100" ht="15" customHeight="1" spans="1:34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21</v>
      </c>
      <c r="I100" s="51">
        <v>11</v>
      </c>
      <c r="J100" s="52">
        <v>15</v>
      </c>
      <c r="K100" s="53">
        <f t="shared" si="5"/>
        <v>0</v>
      </c>
      <c r="L100" s="53"/>
      <c r="M100" s="63"/>
      <c r="N100" s="51">
        <v>6</v>
      </c>
      <c r="O100" s="53">
        <f t="shared" si="4"/>
        <v>16512.97</v>
      </c>
      <c r="P100" s="53">
        <v>16512.97</v>
      </c>
      <c r="Q100" s="63"/>
      <c r="T100" s="8"/>
      <c r="U100" s="8"/>
      <c r="AG100" s="12"/>
      <c r="AH100" s="12"/>
    </row>
    <row r="101" s="7" customFormat="1" ht="15" customHeight="1" spans="1:17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4</v>
      </c>
      <c r="I101" s="57">
        <v>1</v>
      </c>
      <c r="J101" s="58">
        <v>1</v>
      </c>
      <c r="K101" s="59">
        <f t="shared" si="5"/>
        <v>0</v>
      </c>
      <c r="L101" s="59"/>
      <c r="M101" s="59"/>
      <c r="N101" s="57">
        <v>1</v>
      </c>
      <c r="O101" s="59">
        <f t="shared" si="4"/>
        <v>16224.5</v>
      </c>
      <c r="P101" s="99">
        <v>16224.5</v>
      </c>
      <c r="Q101" s="59"/>
    </row>
    <row r="102" s="7" customFormat="1" ht="15" customHeight="1" spans="1:17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</row>
    <row r="103" s="9" customFormat="1" ht="15" customHeight="1" spans="1:19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5"/>
        <v>0</v>
      </c>
      <c r="L103" s="53"/>
      <c r="M103" s="63"/>
      <c r="N103" s="51"/>
      <c r="O103" s="53">
        <f t="shared" si="4"/>
        <v>0</v>
      </c>
      <c r="P103" s="53"/>
      <c r="Q103" s="63"/>
      <c r="R103" s="7"/>
      <c r="S103" s="7"/>
    </row>
    <row r="104" s="9" customFormat="1" ht="15.75" customHeight="1" spans="1:19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10</v>
      </c>
      <c r="I104" s="51">
        <v>4</v>
      </c>
      <c r="J104" s="52">
        <v>4</v>
      </c>
      <c r="K104" s="53">
        <f t="shared" si="5"/>
        <v>0</v>
      </c>
      <c r="L104" s="53"/>
      <c r="M104" s="63"/>
      <c r="N104" s="51">
        <v>3</v>
      </c>
      <c r="O104" s="53">
        <f t="shared" si="4"/>
        <v>16483.69</v>
      </c>
      <c r="P104" s="53">
        <v>16483.69</v>
      </c>
      <c r="Q104" s="63"/>
      <c r="R104" s="7"/>
      <c r="S104" s="7"/>
    </row>
    <row r="105" ht="15" customHeight="1" spans="1:34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5"/>
        <v>0</v>
      </c>
      <c r="L105" s="53"/>
      <c r="M105" s="63"/>
      <c r="N105" s="51"/>
      <c r="O105" s="53">
        <f t="shared" si="4"/>
        <v>0</v>
      </c>
      <c r="P105" s="53"/>
      <c r="Q105" s="63"/>
      <c r="T105" s="8"/>
      <c r="U105" s="8"/>
      <c r="AG105" s="12"/>
      <c r="AH105" s="12"/>
    </row>
    <row r="106" s="7" customFormat="1" ht="15" customHeight="1" spans="1:17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</row>
    <row r="107" ht="15" customHeight="1" spans="1:34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S107" s="8"/>
      <c r="T107" s="8"/>
      <c r="U107" s="8"/>
      <c r="AF107" s="12"/>
      <c r="AG107" s="12"/>
      <c r="AH107" s="12"/>
    </row>
    <row r="108" s="7" customFormat="1" ht="15" customHeight="1" spans="1:17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</row>
    <row r="109" ht="15" customHeight="1" spans="1:34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4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S109" s="8"/>
      <c r="T109" s="8"/>
      <c r="U109" s="8"/>
      <c r="AF109" s="12"/>
      <c r="AG109" s="12"/>
      <c r="AH109" s="12"/>
    </row>
    <row r="110" s="9" customFormat="1" ht="15" customHeight="1" spans="1:18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15</v>
      </c>
      <c r="I110" s="51">
        <v>8</v>
      </c>
      <c r="J110" s="52">
        <v>8</v>
      </c>
      <c r="K110" s="53">
        <f t="shared" si="5"/>
        <v>0</v>
      </c>
      <c r="L110" s="53"/>
      <c r="M110" s="63"/>
      <c r="N110" s="51">
        <v>6</v>
      </c>
      <c r="O110" s="53">
        <f t="shared" si="4"/>
        <v>41385.33</v>
      </c>
      <c r="P110" s="53">
        <v>41385.33</v>
      </c>
      <c r="Q110" s="63"/>
      <c r="R110" s="7"/>
    </row>
    <row r="111" s="9" customFormat="1" ht="15" customHeight="1" spans="1:18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16</v>
      </c>
      <c r="I111" s="51">
        <v>6</v>
      </c>
      <c r="J111" s="52">
        <v>6</v>
      </c>
      <c r="K111" s="53">
        <f t="shared" si="5"/>
        <v>0</v>
      </c>
      <c r="L111" s="53"/>
      <c r="M111" s="63"/>
      <c r="N111" s="51">
        <v>3</v>
      </c>
      <c r="O111" s="53">
        <f t="shared" si="4"/>
        <v>21904.03</v>
      </c>
      <c r="P111" s="53">
        <v>21904.03</v>
      </c>
      <c r="Q111" s="63"/>
      <c r="R111" s="7"/>
    </row>
    <row r="112" s="7" customFormat="1" ht="15" customHeight="1" spans="1:17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9</v>
      </c>
      <c r="I112" s="57">
        <v>1</v>
      </c>
      <c r="J112" s="58">
        <v>1</v>
      </c>
      <c r="K112" s="59">
        <f t="shared" si="5"/>
        <v>0</v>
      </c>
      <c r="L112" s="59"/>
      <c r="M112" s="59"/>
      <c r="N112" s="57">
        <v>2</v>
      </c>
      <c r="O112" s="59">
        <f t="shared" si="4"/>
        <v>9717.1</v>
      </c>
      <c r="P112" s="99">
        <v>9717.1</v>
      </c>
      <c r="Q112" s="59"/>
    </row>
    <row r="113" s="7" customFormat="1" ht="15" customHeight="1" spans="1:17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30</v>
      </c>
      <c r="I113" s="57">
        <v>8</v>
      </c>
      <c r="J113" s="58">
        <v>8</v>
      </c>
      <c r="K113" s="59">
        <f t="shared" si="5"/>
        <v>0</v>
      </c>
      <c r="L113" s="59"/>
      <c r="M113" s="59"/>
      <c r="N113" s="57">
        <v>9</v>
      </c>
      <c r="O113" s="59">
        <f t="shared" si="4"/>
        <v>36758.74</v>
      </c>
      <c r="P113" s="95">
        <v>36758.74</v>
      </c>
      <c r="Q113" s="59"/>
    </row>
    <row r="114" ht="15" customHeight="1" spans="1:34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5</v>
      </c>
      <c r="I114" s="51">
        <v>3</v>
      </c>
      <c r="J114" s="52">
        <v>3</v>
      </c>
      <c r="K114" s="53">
        <f t="shared" si="5"/>
        <v>0</v>
      </c>
      <c r="L114" s="53"/>
      <c r="M114" s="63"/>
      <c r="N114" s="51">
        <v>8</v>
      </c>
      <c r="O114" s="53">
        <f t="shared" si="4"/>
        <v>85580.56</v>
      </c>
      <c r="P114" s="63">
        <v>85580.56</v>
      </c>
      <c r="Q114" s="63"/>
      <c r="S114" s="8"/>
      <c r="T114" s="8"/>
      <c r="U114" s="8"/>
      <c r="AF114" s="12"/>
      <c r="AG114" s="12"/>
      <c r="AH114" s="12"/>
    </row>
    <row r="115" s="7" customFormat="1" ht="12.75" customHeight="1" spans="1:17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40</v>
      </c>
      <c r="I115" s="57">
        <v>11</v>
      </c>
      <c r="J115" s="58">
        <v>11</v>
      </c>
      <c r="K115" s="59">
        <f t="shared" si="5"/>
        <v>0</v>
      </c>
      <c r="L115" s="59"/>
      <c r="M115" s="59"/>
      <c r="N115" s="57">
        <v>18</v>
      </c>
      <c r="O115" s="59">
        <f t="shared" si="4"/>
        <v>110883.73</v>
      </c>
      <c r="P115" s="59">
        <v>110883.73</v>
      </c>
      <c r="Q115" s="59"/>
    </row>
    <row r="116" s="7" customFormat="1" ht="15" customHeight="1" spans="1:17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30</v>
      </c>
      <c r="I116" s="57">
        <v>5</v>
      </c>
      <c r="J116" s="58">
        <v>5</v>
      </c>
      <c r="K116" s="59">
        <f t="shared" si="5"/>
        <v>0</v>
      </c>
      <c r="L116" s="59"/>
      <c r="M116" s="59"/>
      <c r="N116" s="57">
        <v>27</v>
      </c>
      <c r="O116" s="59">
        <f t="shared" si="4"/>
        <v>127064.72</v>
      </c>
      <c r="P116" s="95">
        <v>127064.72</v>
      </c>
      <c r="Q116" s="59"/>
    </row>
    <row r="117" s="6" customFormat="1" ht="15" customHeight="1" spans="1:31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5"/>
        <v>0</v>
      </c>
      <c r="L117" s="53"/>
      <c r="M117" s="63"/>
      <c r="N117" s="51"/>
      <c r="O117" s="53">
        <f t="shared" si="4"/>
        <v>0</v>
      </c>
      <c r="P117" s="53"/>
      <c r="Q117" s="63"/>
      <c r="R117" s="7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="7" customFormat="1" ht="15" customHeight="1" spans="1:17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9</v>
      </c>
      <c r="I118" s="57">
        <v>4</v>
      </c>
      <c r="J118" s="58">
        <v>4</v>
      </c>
      <c r="K118" s="59">
        <f t="shared" si="5"/>
        <v>0</v>
      </c>
      <c r="L118" s="59"/>
      <c r="M118" s="59"/>
      <c r="N118" s="57">
        <v>6</v>
      </c>
      <c r="O118" s="59">
        <f t="shared" si="4"/>
        <v>36692.58</v>
      </c>
      <c r="P118" s="59">
        <v>36692.58</v>
      </c>
      <c r="Q118" s="59"/>
    </row>
    <row r="119" s="7" customFormat="1" ht="15" customHeight="1" spans="1:17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4</v>
      </c>
      <c r="I119" s="57"/>
      <c r="J119" s="58"/>
      <c r="K119" s="59">
        <f t="shared" si="5"/>
        <v>0</v>
      </c>
      <c r="L119" s="59"/>
      <c r="M119" s="59"/>
      <c r="N119" s="57">
        <v>4</v>
      </c>
      <c r="O119" s="59">
        <f t="shared" si="4"/>
        <v>18249.5</v>
      </c>
      <c r="P119" s="59">
        <v>18249.5</v>
      </c>
      <c r="Q119" s="59"/>
    </row>
    <row r="120" ht="15" customHeight="1" spans="1:34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19</v>
      </c>
      <c r="I120" s="51">
        <v>11</v>
      </c>
      <c r="J120" s="52">
        <v>11</v>
      </c>
      <c r="K120" s="53">
        <f t="shared" si="5"/>
        <v>0</v>
      </c>
      <c r="L120" s="53"/>
      <c r="M120" s="63"/>
      <c r="N120" s="51">
        <v>4</v>
      </c>
      <c r="O120" s="53">
        <f t="shared" si="4"/>
        <v>34532.86</v>
      </c>
      <c r="P120" s="53">
        <v>34532.86</v>
      </c>
      <c r="Q120" s="63"/>
      <c r="T120" s="8"/>
      <c r="U120" s="8"/>
      <c r="AG120" s="12"/>
      <c r="AH120" s="12"/>
    </row>
    <row r="121" s="7" customFormat="1" ht="15" customHeight="1" spans="1:17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5</v>
      </c>
      <c r="J121" s="58">
        <v>5</v>
      </c>
      <c r="K121" s="59">
        <f t="shared" si="5"/>
        <v>0</v>
      </c>
      <c r="L121" s="59"/>
      <c r="M121" s="59"/>
      <c r="N121" s="57">
        <v>7</v>
      </c>
      <c r="O121" s="59">
        <f t="shared" si="4"/>
        <v>39813.48</v>
      </c>
      <c r="P121" s="59">
        <v>39813.48</v>
      </c>
      <c r="Q121" s="59"/>
    </row>
    <row r="122" s="7" customFormat="1" ht="15" customHeight="1" spans="1:17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9</v>
      </c>
      <c r="I122" s="57"/>
      <c r="J122" s="58"/>
      <c r="K122" s="59">
        <f t="shared" si="5"/>
        <v>0</v>
      </c>
      <c r="L122" s="59"/>
      <c r="M122" s="59"/>
      <c r="N122" s="57">
        <v>4</v>
      </c>
      <c r="O122" s="59">
        <f t="shared" si="4"/>
        <v>12851.49</v>
      </c>
      <c r="P122" s="59">
        <v>12851.49</v>
      </c>
      <c r="Q122" s="59"/>
    </row>
    <row r="123" ht="30.75" customHeight="1" spans="1:34">
      <c r="A123" s="33">
        <v>60</v>
      </c>
      <c r="B123" s="34" t="s">
        <v>339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13</v>
      </c>
      <c r="I123" s="51">
        <v>8</v>
      </c>
      <c r="J123" s="65">
        <v>9</v>
      </c>
      <c r="K123" s="53">
        <f t="shared" si="5"/>
        <v>0</v>
      </c>
      <c r="L123" s="53"/>
      <c r="M123" s="63"/>
      <c r="N123" s="51">
        <v>10</v>
      </c>
      <c r="O123" s="53">
        <f t="shared" si="4"/>
        <v>43970.99</v>
      </c>
      <c r="P123" s="53">
        <v>43970.99</v>
      </c>
      <c r="Q123" s="63"/>
      <c r="T123" s="8"/>
      <c r="U123" s="8"/>
      <c r="AG123" s="12"/>
      <c r="AH123" s="12"/>
    </row>
    <row r="124" s="7" customFormat="1" ht="15" customHeight="1" spans="1:17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5"/>
        <v>0</v>
      </c>
      <c r="L124" s="59"/>
      <c r="M124" s="59"/>
      <c r="N124" s="57"/>
      <c r="O124" s="59">
        <f t="shared" si="4"/>
        <v>0</v>
      </c>
      <c r="P124" s="59"/>
      <c r="Q124" s="59"/>
    </row>
    <row r="125" s="7" customFormat="1" ht="15" customHeight="1" spans="1:17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</row>
    <row r="126" ht="15" customHeight="1" spans="1:34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5"/>
        <v>0</v>
      </c>
      <c r="L126" s="53"/>
      <c r="M126" s="63"/>
      <c r="N126" s="51"/>
      <c r="O126" s="53">
        <f t="shared" si="4"/>
        <v>0</v>
      </c>
      <c r="P126" s="53"/>
      <c r="Q126" s="63"/>
      <c r="T126" s="8"/>
      <c r="U126" s="8"/>
      <c r="AG126" s="12"/>
      <c r="AH126" s="12"/>
    </row>
    <row r="127" ht="15" customHeight="1" spans="1:34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9</v>
      </c>
      <c r="I127" s="51">
        <v>3</v>
      </c>
      <c r="J127" s="52">
        <v>3</v>
      </c>
      <c r="K127" s="53">
        <f t="shared" si="5"/>
        <v>0</v>
      </c>
      <c r="L127" s="53"/>
      <c r="M127" s="63"/>
      <c r="N127" s="51">
        <v>9</v>
      </c>
      <c r="O127" s="53">
        <f t="shared" si="4"/>
        <v>38411.23</v>
      </c>
      <c r="P127" s="53">
        <v>38411.23</v>
      </c>
      <c r="Q127" s="63"/>
      <c r="T127" s="8"/>
      <c r="U127" s="8"/>
      <c r="AG127" s="12"/>
      <c r="AH127" s="12"/>
    </row>
    <row r="128" s="7" customFormat="1" ht="15" customHeight="1" spans="1:17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</row>
    <row r="129" s="9" customFormat="1" ht="15" customHeight="1" spans="1:19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28</v>
      </c>
      <c r="I129" s="51">
        <v>23</v>
      </c>
      <c r="J129" s="52">
        <v>23</v>
      </c>
      <c r="K129" s="53">
        <f t="shared" si="5"/>
        <v>0</v>
      </c>
      <c r="L129" s="53"/>
      <c r="M129" s="63"/>
      <c r="N129" s="51">
        <v>6</v>
      </c>
      <c r="O129" s="53">
        <f t="shared" si="4"/>
        <v>30201.94</v>
      </c>
      <c r="P129" s="63">
        <v>30201.94</v>
      </c>
      <c r="Q129" s="63"/>
      <c r="R129" s="7"/>
      <c r="S129" s="7"/>
    </row>
    <row r="130" s="7" customFormat="1" ht="15" customHeight="1" spans="1:17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</row>
    <row r="131" s="7" customFormat="1" ht="15" customHeight="1" spans="1:17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9</v>
      </c>
      <c r="I131" s="57"/>
      <c r="J131" s="58"/>
      <c r="K131" s="59">
        <f t="shared" si="5"/>
        <v>0</v>
      </c>
      <c r="L131" s="59"/>
      <c r="M131" s="59"/>
      <c r="N131" s="57">
        <v>1</v>
      </c>
      <c r="O131" s="59">
        <f t="shared" si="4"/>
        <v>14527.7</v>
      </c>
      <c r="P131" s="59">
        <v>14527.7</v>
      </c>
      <c r="Q131" s="59"/>
    </row>
    <row r="132" s="9" customFormat="1" ht="15" customHeight="1" spans="1:19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5"/>
        <v>0</v>
      </c>
      <c r="L132" s="53"/>
      <c r="M132" s="63"/>
      <c r="N132" s="51"/>
      <c r="O132" s="53">
        <f t="shared" si="4"/>
        <v>0</v>
      </c>
      <c r="P132" s="53"/>
      <c r="Q132" s="63"/>
      <c r="R132" s="7"/>
      <c r="S132" s="7"/>
    </row>
    <row r="133" ht="15" customHeight="1" spans="1:34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10</v>
      </c>
      <c r="I133" s="51">
        <v>4</v>
      </c>
      <c r="J133" s="52">
        <v>4</v>
      </c>
      <c r="K133" s="53">
        <f t="shared" si="5"/>
        <v>0</v>
      </c>
      <c r="L133" s="53"/>
      <c r="M133" s="63"/>
      <c r="N133" s="51">
        <v>6</v>
      </c>
      <c r="O133" s="53">
        <f t="shared" si="4"/>
        <v>42070.04</v>
      </c>
      <c r="P133" s="53">
        <v>42070.04</v>
      </c>
      <c r="Q133" s="63"/>
      <c r="T133" s="8"/>
      <c r="U133" s="8"/>
      <c r="AG133" s="12"/>
      <c r="AH133" s="12"/>
    </row>
    <row r="134" s="7" customFormat="1" ht="15" customHeight="1" spans="1:17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5"/>
        <v>1152.6</v>
      </c>
      <c r="L134" s="112">
        <v>1152.6</v>
      </c>
      <c r="M134" s="59"/>
      <c r="N134" s="57"/>
      <c r="O134" s="59">
        <f t="shared" si="4"/>
        <v>0</v>
      </c>
      <c r="P134" s="59"/>
      <c r="Q134" s="59"/>
    </row>
    <row r="135" s="9" customFormat="1" ht="15" customHeight="1" spans="1:19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15</v>
      </c>
      <c r="I135" s="51">
        <v>9</v>
      </c>
      <c r="J135" s="52">
        <v>9</v>
      </c>
      <c r="K135" s="53">
        <f t="shared" si="5"/>
        <v>0</v>
      </c>
      <c r="L135" s="53"/>
      <c r="M135" s="63"/>
      <c r="N135" s="51">
        <v>8</v>
      </c>
      <c r="O135" s="53">
        <f t="shared" si="4"/>
        <v>20503.61</v>
      </c>
      <c r="P135" s="53">
        <v>20503.61</v>
      </c>
      <c r="Q135" s="63"/>
      <c r="R135" s="7"/>
      <c r="S135" s="7"/>
    </row>
    <row r="136" s="7" customFormat="1" ht="15" customHeight="1" spans="1:17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5"/>
        <v>0</v>
      </c>
      <c r="L136" s="59"/>
      <c r="M136" s="59"/>
      <c r="N136" s="57"/>
      <c r="O136" s="59">
        <f t="shared" si="4"/>
        <v>0</v>
      </c>
      <c r="P136" s="59"/>
      <c r="Q136" s="59"/>
    </row>
    <row r="137" ht="14.45" customHeight="1" spans="1:34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27</v>
      </c>
      <c r="I137" s="51">
        <v>23</v>
      </c>
      <c r="J137" s="52">
        <v>24</v>
      </c>
      <c r="K137" s="53">
        <f t="shared" si="5"/>
        <v>0</v>
      </c>
      <c r="L137" s="53"/>
      <c r="M137" s="63"/>
      <c r="N137" s="51">
        <v>13</v>
      </c>
      <c r="O137" s="53">
        <f t="shared" si="4"/>
        <v>29615.52</v>
      </c>
      <c r="P137" s="53">
        <v>29615.52</v>
      </c>
      <c r="Q137" s="63"/>
      <c r="T137" s="8"/>
      <c r="U137" s="8"/>
      <c r="AG137" s="12"/>
      <c r="AH137" s="12"/>
    </row>
    <row r="138" s="7" customFormat="1" ht="14.45" customHeight="1" spans="1:17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</row>
    <row r="139" s="9" customFormat="1" ht="15" customHeight="1" spans="1:19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11</v>
      </c>
      <c r="I139" s="51">
        <v>8</v>
      </c>
      <c r="J139" s="52">
        <v>8</v>
      </c>
      <c r="K139" s="53">
        <f t="shared" si="5"/>
        <v>0</v>
      </c>
      <c r="L139" s="53"/>
      <c r="M139" s="63"/>
      <c r="N139" s="51">
        <v>8</v>
      </c>
      <c r="O139" s="53">
        <f t="shared" si="4"/>
        <v>19493.19</v>
      </c>
      <c r="P139" s="53">
        <v>19493.19</v>
      </c>
      <c r="Q139" s="63"/>
      <c r="R139" s="7"/>
      <c r="S139" s="7"/>
    </row>
    <row r="140" s="7" customFormat="1" ht="15" customHeight="1" spans="1:17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5</v>
      </c>
      <c r="I140" s="57"/>
      <c r="J140" s="58"/>
      <c r="K140" s="59">
        <f t="shared" si="5"/>
        <v>0</v>
      </c>
      <c r="L140" s="59"/>
      <c r="M140" s="59"/>
      <c r="N140" s="57">
        <v>1</v>
      </c>
      <c r="O140" s="59">
        <f t="shared" si="4"/>
        <v>8452.4</v>
      </c>
      <c r="P140" s="59">
        <v>8452.4</v>
      </c>
      <c r="Q140" s="59"/>
    </row>
    <row r="141" ht="15" customHeight="1" spans="1:34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24</v>
      </c>
      <c r="I141" s="51">
        <v>15</v>
      </c>
      <c r="J141" s="52">
        <v>16</v>
      </c>
      <c r="K141" s="53">
        <f t="shared" si="5"/>
        <v>0</v>
      </c>
      <c r="L141" s="53"/>
      <c r="M141" s="63"/>
      <c r="N141" s="51">
        <v>15</v>
      </c>
      <c r="O141" s="53">
        <f t="shared" ref="O141:O191" si="6">P141+Q141</f>
        <v>42324.46</v>
      </c>
      <c r="P141" s="53">
        <v>42324.46</v>
      </c>
      <c r="Q141" s="63"/>
      <c r="T141" s="8"/>
      <c r="U141" s="8"/>
      <c r="AG141" s="12"/>
      <c r="AH141" s="12"/>
    </row>
    <row r="142" s="7" customFormat="1" ht="15" customHeight="1" spans="1:17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11</v>
      </c>
      <c r="I142" s="57">
        <v>1</v>
      </c>
      <c r="J142" s="58">
        <v>1</v>
      </c>
      <c r="K142" s="59">
        <f t="shared" si="5"/>
        <v>0</v>
      </c>
      <c r="L142" s="59"/>
      <c r="M142" s="59"/>
      <c r="N142" s="57">
        <v>18</v>
      </c>
      <c r="O142" s="59">
        <f t="shared" si="6"/>
        <v>9537.48</v>
      </c>
      <c r="P142" s="59">
        <v>9537.48</v>
      </c>
      <c r="Q142" s="141"/>
    </row>
    <row r="143" ht="15" customHeight="1" spans="1:34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22</v>
      </c>
      <c r="I143" s="51">
        <v>9</v>
      </c>
      <c r="J143" s="52">
        <v>13</v>
      </c>
      <c r="K143" s="53">
        <f t="shared" si="5"/>
        <v>0</v>
      </c>
      <c r="L143" s="53"/>
      <c r="M143" s="63"/>
      <c r="N143" s="51">
        <v>29</v>
      </c>
      <c r="O143" s="53">
        <f t="shared" si="6"/>
        <v>132919.95</v>
      </c>
      <c r="P143" s="63">
        <v>132919.95</v>
      </c>
      <c r="Q143" s="63"/>
      <c r="T143" s="8"/>
      <c r="U143" s="8"/>
      <c r="AG143" s="12"/>
      <c r="AH143" s="12"/>
    </row>
    <row r="144" s="7" customFormat="1" ht="15" customHeight="1" spans="1:17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16</v>
      </c>
      <c r="I144" s="57">
        <v>9</v>
      </c>
      <c r="J144" s="58">
        <v>9</v>
      </c>
      <c r="K144" s="59">
        <f t="shared" si="5"/>
        <v>0</v>
      </c>
      <c r="L144" s="59"/>
      <c r="M144" s="59"/>
      <c r="N144" s="57">
        <v>6</v>
      </c>
      <c r="O144" s="59">
        <f t="shared" si="6"/>
        <v>26852.96</v>
      </c>
      <c r="P144" s="59">
        <v>26852.96</v>
      </c>
      <c r="Q144" s="59"/>
    </row>
    <row r="145" ht="28.9" customHeight="1" spans="1:34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5"/>
        <v>0</v>
      </c>
      <c r="L145" s="53"/>
      <c r="M145" s="53"/>
      <c r="N145" s="51"/>
      <c r="O145" s="53">
        <f t="shared" si="6"/>
        <v>0</v>
      </c>
      <c r="P145" s="53"/>
      <c r="Q145" s="63"/>
      <c r="T145" s="8"/>
      <c r="U145" s="8"/>
      <c r="AG145" s="12"/>
      <c r="AH145" s="12"/>
    </row>
    <row r="146" s="7" customFormat="1" ht="29.25" customHeight="1" spans="1:17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20</v>
      </c>
      <c r="I146" s="57">
        <v>1</v>
      </c>
      <c r="J146" s="64">
        <v>1</v>
      </c>
      <c r="K146" s="59">
        <f t="shared" si="5"/>
        <v>1921</v>
      </c>
      <c r="L146" s="59">
        <v>1921</v>
      </c>
      <c r="M146" s="59"/>
      <c r="N146" s="57">
        <v>10</v>
      </c>
      <c r="O146" s="59">
        <f t="shared" si="6"/>
        <v>25453.25</v>
      </c>
      <c r="P146" s="59">
        <v>25453.25</v>
      </c>
      <c r="Q146" s="59"/>
    </row>
    <row r="147" ht="26.25" customHeight="1" spans="1:34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12</v>
      </c>
      <c r="I147" s="51">
        <v>4</v>
      </c>
      <c r="J147" s="52">
        <v>4</v>
      </c>
      <c r="K147" s="53">
        <f t="shared" ref="K147:K191" si="7">L147+M147</f>
        <v>0</v>
      </c>
      <c r="L147" s="53"/>
      <c r="M147" s="63"/>
      <c r="N147" s="51">
        <v>10</v>
      </c>
      <c r="O147" s="53">
        <f t="shared" si="6"/>
        <v>47387.3</v>
      </c>
      <c r="P147" s="53">
        <v>47387.3</v>
      </c>
      <c r="Q147" s="63"/>
      <c r="T147" s="8"/>
      <c r="U147" s="8"/>
      <c r="AG147" s="12"/>
      <c r="AH147" s="12"/>
    </row>
    <row r="148" s="7" customFormat="1" ht="15" customHeight="1" spans="1:17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4</v>
      </c>
      <c r="I148" s="57"/>
      <c r="J148" s="58"/>
      <c r="K148" s="59">
        <f t="shared" si="7"/>
        <v>0</v>
      </c>
      <c r="L148" s="59"/>
      <c r="M148" s="59"/>
      <c r="N148" s="57">
        <v>6</v>
      </c>
      <c r="O148" s="59">
        <f t="shared" si="6"/>
        <v>28586.62</v>
      </c>
      <c r="P148" s="113">
        <v>28586.62</v>
      </c>
      <c r="Q148" s="59"/>
    </row>
    <row r="149" ht="15" customHeight="1" spans="1:34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7</v>
      </c>
      <c r="I149" s="51">
        <v>3</v>
      </c>
      <c r="J149" s="52">
        <v>3</v>
      </c>
      <c r="K149" s="53">
        <f t="shared" si="7"/>
        <v>0</v>
      </c>
      <c r="L149" s="53"/>
      <c r="M149" s="63"/>
      <c r="N149" s="51">
        <v>7</v>
      </c>
      <c r="O149" s="53">
        <f t="shared" si="6"/>
        <v>67831.79</v>
      </c>
      <c r="P149" s="53">
        <v>67831.79</v>
      </c>
      <c r="Q149" s="63"/>
      <c r="T149" s="8"/>
      <c r="U149" s="8"/>
      <c r="AG149" s="12"/>
      <c r="AH149" s="12"/>
    </row>
    <row r="150" s="9" customFormat="1" ht="15" customHeight="1" spans="1:19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11</v>
      </c>
      <c r="I150" s="51">
        <v>5</v>
      </c>
      <c r="J150" s="52">
        <v>6</v>
      </c>
      <c r="K150" s="53">
        <f t="shared" si="7"/>
        <v>0</v>
      </c>
      <c r="L150" s="53"/>
      <c r="M150" s="63"/>
      <c r="N150" s="51">
        <v>16</v>
      </c>
      <c r="O150" s="53">
        <f t="shared" si="6"/>
        <v>37824.64</v>
      </c>
      <c r="P150" s="53">
        <v>37824.64</v>
      </c>
      <c r="Q150" s="63"/>
      <c r="R150" s="7"/>
      <c r="S150" s="7"/>
    </row>
    <row r="151" s="7" customFormat="1" ht="15" customHeight="1" spans="1:17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7</v>
      </c>
      <c r="I151" s="57">
        <v>1</v>
      </c>
      <c r="J151" s="58"/>
      <c r="K151" s="59">
        <f t="shared" si="7"/>
        <v>0</v>
      </c>
      <c r="L151" s="59"/>
      <c r="M151" s="59"/>
      <c r="N151" s="57">
        <v>1</v>
      </c>
      <c r="O151" s="59">
        <f t="shared" si="6"/>
        <v>2290.6</v>
      </c>
      <c r="P151" s="59">
        <v>2290.6</v>
      </c>
      <c r="Q151" s="59"/>
    </row>
    <row r="152" ht="15" customHeight="1" spans="1:34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7"/>
        <v>0</v>
      </c>
      <c r="L152" s="53"/>
      <c r="M152" s="63"/>
      <c r="N152" s="51"/>
      <c r="O152" s="53">
        <f t="shared" si="6"/>
        <v>0</v>
      </c>
      <c r="P152" s="53"/>
      <c r="Q152" s="63"/>
      <c r="T152" s="8"/>
      <c r="U152" s="8"/>
      <c r="AG152" s="12"/>
      <c r="AH152" s="12"/>
    </row>
    <row r="153" s="7" customFormat="1" ht="15.75" customHeight="1" spans="1:17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7"/>
        <v>0</v>
      </c>
      <c r="L153" s="59"/>
      <c r="M153" s="59"/>
      <c r="N153" s="57"/>
      <c r="O153" s="59">
        <f t="shared" si="6"/>
        <v>0</v>
      </c>
      <c r="P153" s="59"/>
      <c r="Q153" s="59"/>
    </row>
    <row r="154" s="7" customFormat="1" ht="15" customHeight="1" spans="1:17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6</v>
      </c>
      <c r="I154" s="57"/>
      <c r="J154" s="58"/>
      <c r="K154" s="59">
        <f t="shared" si="7"/>
        <v>0</v>
      </c>
      <c r="L154" s="59"/>
      <c r="M154" s="59"/>
      <c r="N154" s="57">
        <v>3</v>
      </c>
      <c r="O154" s="59">
        <f t="shared" si="6"/>
        <v>11526</v>
      </c>
      <c r="P154" s="59">
        <v>11526</v>
      </c>
      <c r="Q154" s="59"/>
    </row>
    <row r="155" ht="15" customHeight="1" spans="1:34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13</v>
      </c>
      <c r="I155" s="51">
        <v>7</v>
      </c>
      <c r="J155" s="52">
        <v>7</v>
      </c>
      <c r="K155" s="53">
        <f t="shared" si="7"/>
        <v>0</v>
      </c>
      <c r="L155" s="53"/>
      <c r="M155" s="63"/>
      <c r="N155" s="51">
        <v>3</v>
      </c>
      <c r="O155" s="53">
        <f t="shared" si="6"/>
        <v>18924.1</v>
      </c>
      <c r="P155" s="53">
        <v>18924.1</v>
      </c>
      <c r="Q155" s="63"/>
      <c r="T155" s="8"/>
      <c r="U155" s="8"/>
      <c r="AG155" s="12"/>
      <c r="AH155" s="12"/>
    </row>
    <row r="156" s="7" customFormat="1" ht="15" customHeight="1" spans="1:17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</row>
    <row r="157" s="7" customFormat="1" ht="15" customHeight="1" spans="1:17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22</v>
      </c>
      <c r="I157" s="57">
        <v>4</v>
      </c>
      <c r="J157" s="58">
        <v>4</v>
      </c>
      <c r="K157" s="59">
        <f t="shared" si="7"/>
        <v>1152.6</v>
      </c>
      <c r="L157" s="112">
        <v>1152.6</v>
      </c>
      <c r="M157" s="59"/>
      <c r="N157" s="57">
        <v>7</v>
      </c>
      <c r="O157" s="59">
        <f t="shared" si="6"/>
        <v>10565.5</v>
      </c>
      <c r="P157" s="59">
        <v>10565.5</v>
      </c>
      <c r="Q157" s="59"/>
    </row>
    <row r="158" ht="15" customHeight="1" spans="1:34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20</v>
      </c>
      <c r="I158" s="51">
        <v>15</v>
      </c>
      <c r="J158" s="52">
        <v>20</v>
      </c>
      <c r="K158" s="53">
        <f t="shared" si="7"/>
        <v>0</v>
      </c>
      <c r="L158" s="53"/>
      <c r="M158" s="63"/>
      <c r="N158" s="51">
        <v>18</v>
      </c>
      <c r="O158" s="53">
        <f t="shared" si="6"/>
        <v>25069.07</v>
      </c>
      <c r="P158" s="53">
        <v>25069.07</v>
      </c>
      <c r="Q158" s="63"/>
      <c r="T158" s="8"/>
      <c r="U158" s="8"/>
      <c r="AG158" s="12"/>
      <c r="AH158" s="12"/>
    </row>
    <row r="159" s="7" customFormat="1" ht="29.25" customHeight="1" spans="1:17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7"/>
        <v>0</v>
      </c>
      <c r="L159" s="59"/>
      <c r="M159" s="59"/>
      <c r="N159" s="57">
        <v>4</v>
      </c>
      <c r="O159" s="59">
        <f t="shared" si="6"/>
        <v>7491.9</v>
      </c>
      <c r="P159" s="59">
        <v>7491.9</v>
      </c>
      <c r="Q159" s="59"/>
    </row>
    <row r="160" s="7" customFormat="1" customHeight="1" spans="1:17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</row>
    <row r="161" ht="15" customHeight="1" spans="1:34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18</v>
      </c>
      <c r="I161" s="51">
        <v>12</v>
      </c>
      <c r="J161" s="52">
        <v>12</v>
      </c>
      <c r="K161" s="53">
        <f t="shared" si="7"/>
        <v>0</v>
      </c>
      <c r="L161" s="53"/>
      <c r="M161" s="63"/>
      <c r="N161" s="51">
        <v>4</v>
      </c>
      <c r="O161" s="53">
        <f t="shared" si="6"/>
        <v>11860.53</v>
      </c>
      <c r="P161" s="53">
        <v>11860.53</v>
      </c>
      <c r="Q161" s="63"/>
      <c r="T161" s="8"/>
      <c r="U161" s="8"/>
      <c r="AG161" s="12"/>
      <c r="AH161" s="12"/>
    </row>
    <row r="162" ht="15" customHeight="1" spans="1:34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  <c r="T162" s="8"/>
      <c r="U162" s="8"/>
      <c r="AG162" s="12"/>
      <c r="AH162" s="12"/>
    </row>
    <row r="163" ht="15" customHeight="1" spans="1:34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11</v>
      </c>
      <c r="I163" s="57"/>
      <c r="J163" s="58"/>
      <c r="K163" s="59">
        <f t="shared" si="7"/>
        <v>0</v>
      </c>
      <c r="L163" s="59"/>
      <c r="M163" s="59"/>
      <c r="N163" s="57">
        <v>6</v>
      </c>
      <c r="O163" s="59">
        <f t="shared" si="6"/>
        <v>7684</v>
      </c>
      <c r="P163" s="59">
        <v>7684</v>
      </c>
      <c r="Q163" s="59"/>
      <c r="T163" s="8"/>
      <c r="U163" s="8"/>
      <c r="AG163" s="12"/>
      <c r="AH163" s="12"/>
    </row>
    <row r="164" ht="15" customHeight="1" spans="1:34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4</v>
      </c>
      <c r="I164" s="57">
        <v>1</v>
      </c>
      <c r="J164" s="58">
        <v>1</v>
      </c>
      <c r="K164" s="59">
        <f t="shared" si="7"/>
        <v>0</v>
      </c>
      <c r="L164" s="59"/>
      <c r="M164" s="59"/>
      <c r="N164" s="57">
        <v>7</v>
      </c>
      <c r="O164" s="59">
        <f t="shared" si="6"/>
        <v>14303.5</v>
      </c>
      <c r="P164" s="59">
        <v>14303.5</v>
      </c>
      <c r="Q164" s="59"/>
      <c r="T164" s="8"/>
      <c r="U164" s="8"/>
      <c r="AG164" s="12"/>
      <c r="AH164" s="12"/>
    </row>
    <row r="165" ht="15" customHeight="1" spans="1:34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7"/>
        <v>0</v>
      </c>
      <c r="L165" s="53"/>
      <c r="M165" s="63"/>
      <c r="N165" s="51"/>
      <c r="O165" s="53">
        <f t="shared" si="6"/>
        <v>0</v>
      </c>
      <c r="P165" s="53"/>
      <c r="Q165" s="63"/>
      <c r="T165" s="8"/>
      <c r="U165" s="8"/>
      <c r="AG165" s="12"/>
      <c r="AH165" s="12"/>
    </row>
    <row r="166" ht="15" customHeight="1" spans="1:34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13</v>
      </c>
      <c r="I166" s="51">
        <v>6</v>
      </c>
      <c r="J166" s="52">
        <v>6</v>
      </c>
      <c r="K166" s="53">
        <f t="shared" si="7"/>
        <v>0</v>
      </c>
      <c r="L166" s="53"/>
      <c r="M166" s="63"/>
      <c r="N166" s="51">
        <v>3</v>
      </c>
      <c r="O166" s="53">
        <f t="shared" si="6"/>
        <v>25741.61</v>
      </c>
      <c r="P166" s="53">
        <v>25741.61</v>
      </c>
      <c r="Q166" s="63"/>
      <c r="T166" s="8"/>
      <c r="U166" s="8"/>
      <c r="AG166" s="12"/>
      <c r="AH166" s="12"/>
    </row>
    <row r="167" ht="15" customHeight="1" spans="1:34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>
        <v>2</v>
      </c>
      <c r="O167" s="53">
        <f t="shared" si="6"/>
        <v>4598.87</v>
      </c>
      <c r="P167" s="53">
        <v>4598.87</v>
      </c>
      <c r="Q167" s="63"/>
      <c r="T167" s="8"/>
      <c r="U167" s="8"/>
      <c r="AG167" s="12"/>
      <c r="AH167" s="12"/>
    </row>
    <row r="168" ht="24.6" customHeight="1" spans="1:34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6</v>
      </c>
      <c r="O168" s="53">
        <f t="shared" si="6"/>
        <v>2425.27</v>
      </c>
      <c r="P168" s="53">
        <v>2425.27</v>
      </c>
      <c r="Q168" s="63"/>
      <c r="T168" s="8"/>
      <c r="U168" s="8"/>
      <c r="AG168" s="12"/>
      <c r="AH168" s="12"/>
    </row>
    <row r="169" ht="29.25" customHeight="1" spans="1:34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7"/>
        <v>0</v>
      </c>
      <c r="L169" s="59"/>
      <c r="M169" s="59"/>
      <c r="N169" s="57"/>
      <c r="O169" s="59">
        <f t="shared" si="6"/>
        <v>0</v>
      </c>
      <c r="P169" s="59"/>
      <c r="Q169" s="59"/>
      <c r="T169" s="8"/>
      <c r="U169" s="8"/>
      <c r="AG169" s="12"/>
      <c r="AH169" s="12"/>
    </row>
    <row r="170" ht="26.25" customHeight="1" spans="1:34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7"/>
        <v>0</v>
      </c>
      <c r="L170" s="114"/>
      <c r="M170" s="74"/>
      <c r="N170" s="51"/>
      <c r="O170" s="53">
        <f t="shared" si="6"/>
        <v>0</v>
      </c>
      <c r="P170" s="114"/>
      <c r="Q170" s="74"/>
      <c r="T170" s="8"/>
      <c r="U170" s="8"/>
      <c r="AG170" s="12"/>
      <c r="AH170" s="12"/>
    </row>
    <row r="171" ht="15.75" customHeight="1" spans="1:34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/>
      <c r="O171" s="53">
        <f t="shared" si="6"/>
        <v>0</v>
      </c>
      <c r="P171" s="53"/>
      <c r="Q171" s="63"/>
      <c r="T171" s="8"/>
      <c r="U171" s="8"/>
      <c r="AG171" s="12"/>
      <c r="AH171" s="12"/>
    </row>
    <row r="172" ht="15" customHeight="1" spans="1:34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  <c r="T172" s="8"/>
      <c r="U172" s="8"/>
      <c r="AG172" s="12"/>
      <c r="AH172" s="12"/>
    </row>
    <row r="173" ht="15" customHeight="1" spans="1:34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  <c r="T173" s="8"/>
      <c r="U173" s="8"/>
      <c r="AG173" s="12"/>
      <c r="AH173" s="12"/>
    </row>
    <row r="174" ht="15" customHeight="1" spans="1:34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3</v>
      </c>
      <c r="J174" s="52">
        <v>4</v>
      </c>
      <c r="K174" s="53">
        <f t="shared" si="7"/>
        <v>0</v>
      </c>
      <c r="L174" s="53"/>
      <c r="M174" s="63"/>
      <c r="N174" s="51">
        <v>18</v>
      </c>
      <c r="O174" s="53">
        <f t="shared" si="6"/>
        <v>43120.13</v>
      </c>
      <c r="P174" s="63">
        <v>43120.13</v>
      </c>
      <c r="Q174" s="63"/>
      <c r="T174" s="8"/>
      <c r="U174" s="8"/>
      <c r="AG174" s="12"/>
      <c r="AH174" s="12"/>
    </row>
    <row r="175" ht="15" customHeight="1" spans="1:34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7"/>
        <v>1152.6</v>
      </c>
      <c r="L175" s="112">
        <v>1152.6</v>
      </c>
      <c r="M175" s="59"/>
      <c r="N175" s="57">
        <v>9</v>
      </c>
      <c r="O175" s="59">
        <f t="shared" si="6"/>
        <v>10757.6</v>
      </c>
      <c r="P175" s="59">
        <v>10757.6</v>
      </c>
      <c r="Q175" s="59"/>
      <c r="T175" s="8"/>
      <c r="U175" s="8"/>
      <c r="AG175" s="12"/>
      <c r="AH175" s="12"/>
    </row>
    <row r="176" ht="15" customHeight="1" spans="1:34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2</v>
      </c>
      <c r="I176" s="57"/>
      <c r="J176" s="58"/>
      <c r="K176" s="59">
        <f t="shared" si="7"/>
        <v>0</v>
      </c>
      <c r="L176" s="59"/>
      <c r="M176" s="59"/>
      <c r="N176" s="57">
        <v>5</v>
      </c>
      <c r="O176" s="59">
        <f t="shared" si="6"/>
        <v>4418.3</v>
      </c>
      <c r="P176" s="59">
        <v>4418.3</v>
      </c>
      <c r="Q176" s="59"/>
      <c r="T176" s="8"/>
      <c r="U176" s="8"/>
      <c r="AG176" s="12"/>
      <c r="AH176" s="12"/>
    </row>
    <row r="177" ht="15" customHeight="1" spans="1:34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12</v>
      </c>
      <c r="I177" s="51">
        <v>7</v>
      </c>
      <c r="J177" s="52">
        <v>7</v>
      </c>
      <c r="K177" s="53">
        <f t="shared" si="7"/>
        <v>0</v>
      </c>
      <c r="L177" s="53"/>
      <c r="M177" s="63"/>
      <c r="N177" s="51">
        <v>4</v>
      </c>
      <c r="O177" s="53">
        <f t="shared" si="6"/>
        <v>7159.38</v>
      </c>
      <c r="P177" s="63">
        <v>7159.38</v>
      </c>
      <c r="Q177" s="63"/>
      <c r="T177" s="8"/>
      <c r="U177" s="8"/>
      <c r="AG177" s="12"/>
      <c r="AH177" s="12"/>
    </row>
    <row r="178" s="7" customFormat="1" ht="15" customHeight="1" spans="1:17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7"/>
        <v>0</v>
      </c>
      <c r="L178" s="59"/>
      <c r="M178" s="59"/>
      <c r="N178" s="57"/>
      <c r="O178" s="59">
        <f t="shared" si="6"/>
        <v>0</v>
      </c>
      <c r="P178" s="59"/>
      <c r="Q178" s="59"/>
    </row>
    <row r="179" s="7" customFormat="1" ht="15" customHeight="1" spans="1:17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15</v>
      </c>
      <c r="I179" s="57">
        <v>1</v>
      </c>
      <c r="J179" s="58">
        <v>1</v>
      </c>
      <c r="K179" s="59">
        <f t="shared" si="7"/>
        <v>0</v>
      </c>
      <c r="L179" s="59"/>
      <c r="M179" s="59"/>
      <c r="N179" s="57">
        <v>8</v>
      </c>
      <c r="O179" s="59">
        <f t="shared" si="6"/>
        <v>33633.9</v>
      </c>
      <c r="P179" s="59">
        <v>33633.9</v>
      </c>
      <c r="Q179" s="59"/>
    </row>
    <row r="180" s="7" customFormat="1" ht="15" customHeight="1" spans="1:17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>
        <v>2</v>
      </c>
      <c r="J180" s="58">
        <v>2</v>
      </c>
      <c r="K180" s="59">
        <f t="shared" si="7"/>
        <v>0</v>
      </c>
      <c r="L180" s="59"/>
      <c r="M180" s="59"/>
      <c r="N180" s="57">
        <v>6</v>
      </c>
      <c r="O180" s="59">
        <f t="shared" si="6"/>
        <v>14206.15</v>
      </c>
      <c r="P180" s="59">
        <v>14206.15</v>
      </c>
      <c r="Q180" s="59"/>
    </row>
    <row r="181" s="7" customFormat="1" ht="15" customHeight="1" spans="1:17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10</v>
      </c>
      <c r="I181" s="57">
        <v>1</v>
      </c>
      <c r="J181" s="58">
        <v>1</v>
      </c>
      <c r="K181" s="59">
        <f t="shared" si="7"/>
        <v>1152.6</v>
      </c>
      <c r="L181" s="112">
        <v>1152.6</v>
      </c>
      <c r="M181" s="59"/>
      <c r="N181" s="57">
        <v>5</v>
      </c>
      <c r="O181" s="59">
        <f t="shared" si="6"/>
        <v>3265.7</v>
      </c>
      <c r="P181" s="59">
        <v>3265.7</v>
      </c>
      <c r="Q181" s="59"/>
    </row>
    <row r="182" ht="24.75" customHeight="1" spans="1:34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7"/>
        <v>0</v>
      </c>
      <c r="L182" s="53"/>
      <c r="M182" s="63"/>
      <c r="N182" s="51">
        <v>3</v>
      </c>
      <c r="O182" s="53">
        <f t="shared" si="6"/>
        <v>13966.41</v>
      </c>
      <c r="P182" s="53">
        <v>13966.41</v>
      </c>
      <c r="Q182" s="63"/>
      <c r="T182" s="8"/>
      <c r="U182" s="8"/>
      <c r="AG182" s="12"/>
      <c r="AH182" s="12"/>
    </row>
    <row r="183" ht="24.75" customHeight="1" spans="1:34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11</v>
      </c>
      <c r="I183" s="51">
        <v>5</v>
      </c>
      <c r="J183" s="52">
        <v>7</v>
      </c>
      <c r="K183" s="53">
        <f t="shared" si="7"/>
        <v>0</v>
      </c>
      <c r="L183" s="53"/>
      <c r="M183" s="63"/>
      <c r="N183" s="51">
        <v>2</v>
      </c>
      <c r="O183" s="53">
        <f t="shared" si="6"/>
        <v>19081.86</v>
      </c>
      <c r="P183" s="53">
        <v>19081.86</v>
      </c>
      <c r="Q183" s="63"/>
      <c r="T183" s="8"/>
      <c r="U183" s="8"/>
      <c r="AG183" s="12"/>
      <c r="AH183" s="12"/>
    </row>
    <row r="184" s="7" customFormat="1" ht="24.75" customHeight="1" spans="1:17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7"/>
        <v>0</v>
      </c>
      <c r="L184" s="59"/>
      <c r="M184" s="59"/>
      <c r="N184" s="57"/>
      <c r="O184" s="59">
        <f t="shared" si="6"/>
        <v>0</v>
      </c>
      <c r="P184" s="59"/>
      <c r="Q184" s="59"/>
    </row>
    <row r="185" s="9" customFormat="1" ht="38.45" customHeight="1" spans="1:19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/>
      <c r="O185" s="53">
        <f t="shared" si="6"/>
        <v>0</v>
      </c>
      <c r="P185" s="53"/>
      <c r="Q185" s="63"/>
      <c r="R185" s="7"/>
      <c r="S185" s="7"/>
    </row>
    <row r="186" s="9" customFormat="1" ht="38.45" customHeight="1" spans="1:19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7"/>
        <v>0</v>
      </c>
      <c r="L186" s="53"/>
      <c r="M186" s="63"/>
      <c r="N186" s="51">
        <v>2</v>
      </c>
      <c r="O186" s="53">
        <f t="shared" si="6"/>
        <v>7481.44</v>
      </c>
      <c r="P186" s="53">
        <v>7481.44</v>
      </c>
      <c r="Q186" s="63"/>
      <c r="R186" s="7"/>
      <c r="S186" s="7"/>
    </row>
    <row r="187" s="7" customFormat="1" ht="15.75" customHeight="1" spans="1:17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11</v>
      </c>
      <c r="I187" s="57"/>
      <c r="J187" s="58"/>
      <c r="K187" s="59">
        <f t="shared" si="7"/>
        <v>0</v>
      </c>
      <c r="L187" s="59"/>
      <c r="M187" s="59"/>
      <c r="N187" s="57">
        <v>3</v>
      </c>
      <c r="O187" s="59">
        <f t="shared" si="6"/>
        <v>6367.35</v>
      </c>
      <c r="P187" s="59">
        <v>6367.35</v>
      </c>
      <c r="Q187" s="59"/>
    </row>
    <row r="188" s="7" customFormat="1" ht="15.75" customHeight="1" spans="1:17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4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</row>
    <row r="189" ht="16.5" customHeight="1" spans="1:34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20</v>
      </c>
      <c r="I189" s="51">
        <v>14</v>
      </c>
      <c r="J189" s="52">
        <v>14</v>
      </c>
      <c r="K189" s="53">
        <f t="shared" si="7"/>
        <v>0</v>
      </c>
      <c r="L189" s="53"/>
      <c r="M189" s="63"/>
      <c r="N189" s="51">
        <v>5</v>
      </c>
      <c r="O189" s="53">
        <f t="shared" si="6"/>
        <v>5204.76</v>
      </c>
      <c r="P189" s="53">
        <v>5204.76</v>
      </c>
      <c r="Q189" s="63"/>
      <c r="T189" s="8"/>
      <c r="U189" s="8"/>
      <c r="AG189" s="12"/>
      <c r="AH189" s="12"/>
    </row>
    <row r="190" s="7" customFormat="1" ht="16.5" customHeight="1" spans="1:17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14</v>
      </c>
      <c r="I190" s="57">
        <v>5</v>
      </c>
      <c r="J190" s="58">
        <v>5</v>
      </c>
      <c r="K190" s="59">
        <f t="shared" si="7"/>
        <v>576.3</v>
      </c>
      <c r="L190" s="112">
        <v>576.3</v>
      </c>
      <c r="M190" s="59"/>
      <c r="N190" s="57">
        <v>7</v>
      </c>
      <c r="O190" s="59">
        <f t="shared" si="6"/>
        <v>13927.25</v>
      </c>
      <c r="P190" s="59">
        <v>13927.25</v>
      </c>
      <c r="Q190" s="59"/>
    </row>
    <row r="191" s="9" customFormat="1" ht="16.5" customHeight="1" spans="1:19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35</v>
      </c>
      <c r="I191" s="51">
        <v>24</v>
      </c>
      <c r="J191" s="52">
        <v>24</v>
      </c>
      <c r="K191" s="53">
        <f t="shared" si="7"/>
        <v>0</v>
      </c>
      <c r="L191" s="53"/>
      <c r="M191" s="63"/>
      <c r="N191" s="51">
        <v>15</v>
      </c>
      <c r="O191" s="53">
        <f t="shared" si="6"/>
        <v>83130.24</v>
      </c>
      <c r="P191" s="53">
        <v>83130.24</v>
      </c>
      <c r="Q191" s="63"/>
      <c r="R191" s="7"/>
      <c r="S191" s="7"/>
    </row>
    <row r="192" s="9" customFormat="1" ht="16.5" customHeight="1" spans="1:19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6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7"/>
      <c r="S192" s="7"/>
    </row>
    <row r="193" s="9" customFormat="1" ht="16.5" customHeight="1" spans="1:19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14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7"/>
      <c r="S193" s="7"/>
    </row>
    <row r="194" ht="23.45" customHeight="1" spans="1:34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26</v>
      </c>
      <c r="I194" s="51">
        <v>17</v>
      </c>
      <c r="J194" s="65">
        <v>17</v>
      </c>
      <c r="K194" s="53">
        <f t="shared" ref="K194:K220" si="8">L194+M194</f>
        <v>0</v>
      </c>
      <c r="L194" s="53"/>
      <c r="M194" s="63"/>
      <c r="N194" s="51">
        <v>7</v>
      </c>
      <c r="O194" s="53">
        <f t="shared" ref="O194:O220" si="9">P194+Q194</f>
        <v>80000.81</v>
      </c>
      <c r="P194" s="63">
        <v>80000.81</v>
      </c>
      <c r="Q194" s="63"/>
      <c r="T194" s="8"/>
      <c r="U194" s="8"/>
      <c r="AG194" s="12"/>
      <c r="AH194" s="12"/>
    </row>
    <row r="195" s="7" customFormat="1" ht="27" customHeight="1" spans="1:17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29</v>
      </c>
      <c r="I195" s="57">
        <v>12</v>
      </c>
      <c r="J195" s="64">
        <v>12</v>
      </c>
      <c r="K195" s="59">
        <f t="shared" si="8"/>
        <v>12582.55</v>
      </c>
      <c r="L195" s="112">
        <v>12582.55</v>
      </c>
      <c r="M195" s="59"/>
      <c r="N195" s="57">
        <v>17</v>
      </c>
      <c r="O195" s="59">
        <f t="shared" si="9"/>
        <v>47790.48</v>
      </c>
      <c r="P195" s="59">
        <v>47790.48</v>
      </c>
      <c r="Q195" s="59"/>
    </row>
    <row r="196" ht="27.75" customHeight="1" spans="1:34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8"/>
        <v>0</v>
      </c>
      <c r="L196" s="53"/>
      <c r="M196" s="63"/>
      <c r="N196" s="51">
        <v>1</v>
      </c>
      <c r="O196" s="53">
        <f t="shared" si="9"/>
        <v>29889.24</v>
      </c>
      <c r="P196" s="53">
        <v>29889.24</v>
      </c>
      <c r="Q196" s="63"/>
      <c r="T196" s="8"/>
      <c r="U196" s="8"/>
      <c r="AG196" s="12"/>
      <c r="AH196" s="12"/>
    </row>
    <row r="197" s="7" customFormat="1" ht="16.5" customHeight="1" spans="1:17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8"/>
        <v>0</v>
      </c>
      <c r="L197" s="59"/>
      <c r="M197" s="59"/>
      <c r="N197" s="57"/>
      <c r="O197" s="59">
        <f t="shared" si="9"/>
        <v>0</v>
      </c>
      <c r="P197" s="59"/>
      <c r="Q197" s="59"/>
    </row>
    <row r="198" s="7" customFormat="1" ht="16.5" customHeight="1" spans="1:17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24</v>
      </c>
      <c r="I198" s="57">
        <v>7</v>
      </c>
      <c r="J198" s="58">
        <v>7</v>
      </c>
      <c r="K198" s="59">
        <f t="shared" si="8"/>
        <v>3073.6</v>
      </c>
      <c r="L198" s="112">
        <v>3073.6</v>
      </c>
      <c r="M198" s="59"/>
      <c r="N198" s="57">
        <v>5</v>
      </c>
      <c r="O198" s="59">
        <f t="shared" si="9"/>
        <v>6632.71</v>
      </c>
      <c r="P198" s="59">
        <v>6632.71</v>
      </c>
      <c r="Q198" s="59"/>
    </row>
    <row r="199" ht="16.5" customHeight="1" spans="1:34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8"/>
        <v>0</v>
      </c>
      <c r="L199" s="53"/>
      <c r="M199" s="63"/>
      <c r="N199" s="51"/>
      <c r="O199" s="53">
        <f t="shared" si="9"/>
        <v>11555.7</v>
      </c>
      <c r="P199" s="53">
        <v>11555.7</v>
      </c>
      <c r="Q199" s="63"/>
      <c r="T199" s="8"/>
      <c r="U199" s="8"/>
      <c r="AG199" s="12"/>
      <c r="AH199" s="12"/>
    </row>
    <row r="200" s="7" customFormat="1" ht="18.75" customHeight="1" spans="1:17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19</v>
      </c>
      <c r="I200" s="57">
        <v>3</v>
      </c>
      <c r="J200" s="58">
        <v>3</v>
      </c>
      <c r="K200" s="59">
        <f t="shared" si="8"/>
        <v>0</v>
      </c>
      <c r="L200" s="59"/>
      <c r="M200" s="59"/>
      <c r="N200" s="57">
        <v>8</v>
      </c>
      <c r="O200" s="59">
        <f t="shared" si="9"/>
        <v>21429.89</v>
      </c>
      <c r="P200" s="59">
        <v>21429.89</v>
      </c>
      <c r="Q200" s="59"/>
    </row>
    <row r="201" ht="20.25" customHeight="1" spans="1:34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7</v>
      </c>
      <c r="I201" s="51">
        <v>3</v>
      </c>
      <c r="J201" s="52">
        <v>3</v>
      </c>
      <c r="K201" s="53">
        <f t="shared" si="8"/>
        <v>0</v>
      </c>
      <c r="L201" s="53"/>
      <c r="M201" s="63"/>
      <c r="N201" s="51">
        <v>4</v>
      </c>
      <c r="O201" s="53">
        <f t="shared" si="9"/>
        <v>16131.24</v>
      </c>
      <c r="P201" s="53">
        <v>16131.24</v>
      </c>
      <c r="Q201" s="63"/>
      <c r="T201" s="8"/>
      <c r="U201" s="8"/>
      <c r="AG201" s="12"/>
      <c r="AH201" s="12"/>
    </row>
    <row r="202" s="7" customFormat="1" ht="16.9" customHeight="1" spans="1:17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6</v>
      </c>
      <c r="I202" s="57"/>
      <c r="J202" s="58"/>
      <c r="K202" s="59">
        <f t="shared" si="8"/>
        <v>0</v>
      </c>
      <c r="L202" s="59"/>
      <c r="M202" s="59"/>
      <c r="N202" s="57">
        <v>5</v>
      </c>
      <c r="O202" s="59">
        <f t="shared" si="9"/>
        <v>28999.3</v>
      </c>
      <c r="P202" s="59">
        <v>28999.3</v>
      </c>
      <c r="Q202" s="59"/>
    </row>
    <row r="203" ht="16.9" customHeight="1" spans="1:34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24</v>
      </c>
      <c r="I203" s="51">
        <v>15</v>
      </c>
      <c r="J203" s="52">
        <v>15</v>
      </c>
      <c r="K203" s="53">
        <f t="shared" si="8"/>
        <v>0</v>
      </c>
      <c r="L203" s="53"/>
      <c r="M203" s="63"/>
      <c r="N203" s="51">
        <v>1</v>
      </c>
      <c r="O203" s="53">
        <f t="shared" si="9"/>
        <v>32054.02</v>
      </c>
      <c r="P203" s="63">
        <v>32054.02</v>
      </c>
      <c r="Q203" s="63"/>
      <c r="T203" s="8"/>
      <c r="U203" s="8"/>
      <c r="AG203" s="12"/>
      <c r="AH203" s="12"/>
    </row>
    <row r="204" s="7" customFormat="1" ht="16.9" customHeight="1" spans="1:17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10</v>
      </c>
      <c r="I204" s="57">
        <v>1</v>
      </c>
      <c r="J204" s="58">
        <v>1</v>
      </c>
      <c r="K204" s="59">
        <f t="shared" si="8"/>
        <v>0</v>
      </c>
      <c r="L204" s="59"/>
      <c r="M204" s="59"/>
      <c r="N204" s="57">
        <v>1</v>
      </c>
      <c r="O204" s="59">
        <f t="shared" si="9"/>
        <v>4226.2</v>
      </c>
      <c r="P204" s="59">
        <v>4226.2</v>
      </c>
      <c r="Q204" s="59"/>
    </row>
    <row r="205" s="7" customFormat="1" ht="16.9" customHeight="1" spans="1:17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8"/>
        <v>0</v>
      </c>
      <c r="L205" s="59"/>
      <c r="M205" s="59"/>
      <c r="N205" s="57"/>
      <c r="O205" s="59">
        <f t="shared" si="9"/>
        <v>0</v>
      </c>
      <c r="P205" s="59"/>
      <c r="Q205" s="59"/>
    </row>
    <row r="206" ht="24.6" customHeight="1" spans="1:34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8"/>
        <v>0</v>
      </c>
      <c r="L206" s="53"/>
      <c r="M206" s="63"/>
      <c r="N206" s="51"/>
      <c r="O206" s="53">
        <f t="shared" si="9"/>
        <v>0</v>
      </c>
      <c r="P206" s="53"/>
      <c r="Q206" s="63"/>
      <c r="T206" s="8"/>
      <c r="U206" s="8"/>
      <c r="AG206" s="12"/>
      <c r="AH206" s="12"/>
    </row>
    <row r="207" s="7" customFormat="1" ht="32.25" customHeight="1" spans="1:17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3</v>
      </c>
      <c r="I207" s="57"/>
      <c r="J207" s="64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</row>
    <row r="208" ht="34.9" customHeight="1" spans="1:34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19</v>
      </c>
      <c r="I208" s="51">
        <v>11</v>
      </c>
      <c r="J208" s="65">
        <v>11</v>
      </c>
      <c r="K208" s="53">
        <f t="shared" si="8"/>
        <v>0</v>
      </c>
      <c r="L208" s="53"/>
      <c r="M208" s="63"/>
      <c r="N208" s="51">
        <v>5</v>
      </c>
      <c r="O208" s="53">
        <f t="shared" si="9"/>
        <v>53355.91</v>
      </c>
      <c r="P208" s="53">
        <v>53355.91</v>
      </c>
      <c r="Q208" s="63"/>
      <c r="T208" s="8"/>
      <c r="U208" s="8"/>
      <c r="AG208" s="12"/>
      <c r="AH208" s="12"/>
    </row>
    <row r="209" ht="34.9" customHeight="1" spans="1:34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9</v>
      </c>
      <c r="I209" s="51">
        <v>1</v>
      </c>
      <c r="J209" s="65">
        <v>1</v>
      </c>
      <c r="K209" s="53">
        <f t="shared" si="8"/>
        <v>0</v>
      </c>
      <c r="L209" s="53"/>
      <c r="M209" s="63"/>
      <c r="N209" s="51"/>
      <c r="O209" s="53">
        <f t="shared" si="9"/>
        <v>0</v>
      </c>
      <c r="P209" s="53"/>
      <c r="Q209" s="63"/>
      <c r="T209" s="8"/>
      <c r="U209" s="8"/>
      <c r="AG209" s="12"/>
      <c r="AH209" s="12"/>
    </row>
    <row r="210" s="7" customFormat="1" ht="34.9" customHeight="1" spans="1:17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8"/>
        <v>0</v>
      </c>
      <c r="L210" s="59"/>
      <c r="M210" s="59"/>
      <c r="N210" s="57"/>
      <c r="O210" s="59">
        <f t="shared" si="9"/>
        <v>0</v>
      </c>
      <c r="P210" s="59"/>
      <c r="Q210" s="59"/>
    </row>
    <row r="211" ht="28.5" customHeight="1" spans="1:34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T211" s="8"/>
      <c r="U211" s="8"/>
      <c r="AF211" s="12"/>
      <c r="AG211" s="12"/>
      <c r="AH211" s="12"/>
    </row>
    <row r="212" ht="19.5" customHeight="1" spans="1:34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13</v>
      </c>
      <c r="I212" s="51">
        <v>4</v>
      </c>
      <c r="J212" s="65">
        <v>4</v>
      </c>
      <c r="K212" s="53">
        <f t="shared" si="8"/>
        <v>0</v>
      </c>
      <c r="L212" s="53"/>
      <c r="M212" s="63"/>
      <c r="N212" s="51">
        <v>9</v>
      </c>
      <c r="O212" s="53">
        <f t="shared" si="9"/>
        <v>13807.09</v>
      </c>
      <c r="P212" s="63">
        <v>13807.09</v>
      </c>
      <c r="Q212" s="63"/>
      <c r="T212" s="8"/>
      <c r="U212" s="8"/>
      <c r="AF212" s="12"/>
      <c r="AG212" s="12"/>
      <c r="AH212" s="12"/>
    </row>
    <row r="213" s="7" customFormat="1" ht="30.6" customHeight="1" spans="1:17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8"/>
        <v>0</v>
      </c>
      <c r="L213" s="59"/>
      <c r="M213" s="59"/>
      <c r="N213" s="57">
        <v>1</v>
      </c>
      <c r="O213" s="59">
        <f t="shared" si="9"/>
        <v>3457.8</v>
      </c>
      <c r="P213" s="59">
        <v>3457.8</v>
      </c>
      <c r="Q213" s="59"/>
    </row>
    <row r="214" s="7" customFormat="1" ht="27" customHeight="1" spans="1:17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8"/>
        <v>0</v>
      </c>
      <c r="L214" s="59"/>
      <c r="M214" s="59"/>
      <c r="N214" s="57"/>
      <c r="O214" s="59">
        <f t="shared" si="9"/>
        <v>1574.43</v>
      </c>
      <c r="P214" s="59">
        <v>1574.43</v>
      </c>
      <c r="Q214" s="59"/>
    </row>
    <row r="215" s="7" customFormat="1" ht="27" customHeight="1" spans="1:17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14</v>
      </c>
      <c r="I215" s="145">
        <v>5</v>
      </c>
      <c r="J215" s="146">
        <v>6</v>
      </c>
      <c r="K215" s="53">
        <f t="shared" si="8"/>
        <v>0</v>
      </c>
      <c r="L215" s="114"/>
      <c r="M215" s="114"/>
      <c r="N215" s="145">
        <v>1</v>
      </c>
      <c r="O215" s="53">
        <f t="shared" si="9"/>
        <v>0</v>
      </c>
      <c r="P215" s="114"/>
      <c r="Q215" s="114"/>
    </row>
    <row r="216" s="7" customFormat="1" ht="27" customHeight="1" spans="1:17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8"/>
        <v>0</v>
      </c>
      <c r="L216" s="150"/>
      <c r="M216" s="150"/>
      <c r="N216" s="148"/>
      <c r="O216" s="93">
        <f t="shared" si="9"/>
        <v>0</v>
      </c>
      <c r="P216" s="150"/>
      <c r="Q216" s="150"/>
    </row>
    <row r="217" s="7" customFormat="1" ht="27" customHeight="1" spans="1:17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17</v>
      </c>
      <c r="I217" s="151">
        <v>2</v>
      </c>
      <c r="J217" s="152">
        <v>2</v>
      </c>
      <c r="K217" s="59">
        <f t="shared" si="8"/>
        <v>0</v>
      </c>
      <c r="L217" s="153"/>
      <c r="M217" s="153"/>
      <c r="N217" s="151">
        <v>4</v>
      </c>
      <c r="O217" s="93">
        <f t="shared" si="9"/>
        <v>6339.3</v>
      </c>
      <c r="P217" s="153">
        <v>6339.3</v>
      </c>
      <c r="Q217" s="153"/>
    </row>
    <row r="218" s="8" customFormat="1" ht="27" customHeight="1" spans="1:37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12</v>
      </c>
      <c r="I218" s="145">
        <v>5</v>
      </c>
      <c r="J218" s="154">
        <v>6</v>
      </c>
      <c r="K218" s="53">
        <f t="shared" si="8"/>
        <v>0</v>
      </c>
      <c r="L218" s="114"/>
      <c r="M218" s="74"/>
      <c r="N218" s="145">
        <v>1</v>
      </c>
      <c r="O218" s="53">
        <f t="shared" si="9"/>
        <v>14327.87</v>
      </c>
      <c r="P218" s="114">
        <v>14327.87</v>
      </c>
      <c r="Q218" s="74"/>
      <c r="R218" s="7"/>
      <c r="S218" s="7"/>
      <c r="AF218" s="12"/>
      <c r="AG218" s="12"/>
      <c r="AH218" s="12"/>
      <c r="AI218" s="12"/>
      <c r="AJ218" s="12"/>
      <c r="AK218" s="12"/>
    </row>
    <row r="219" s="7" customFormat="1" ht="27" customHeight="1" spans="1:17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9"/>
        <v>0</v>
      </c>
      <c r="P219" s="59"/>
      <c r="Q219" s="59"/>
    </row>
    <row r="220" s="7" customFormat="1" ht="18.75" customHeight="1" spans="1:17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13</v>
      </c>
      <c r="I220" s="155">
        <v>4</v>
      </c>
      <c r="J220" s="156">
        <v>4</v>
      </c>
      <c r="K220" s="59">
        <f t="shared" si="8"/>
        <v>0</v>
      </c>
      <c r="L220" s="157"/>
      <c r="M220" s="157"/>
      <c r="N220" s="155">
        <v>1</v>
      </c>
      <c r="O220" s="59">
        <f t="shared" si="9"/>
        <v>2945.6</v>
      </c>
      <c r="P220" s="157">
        <v>2945.6</v>
      </c>
      <c r="Q220" s="157"/>
    </row>
    <row r="221" s="8" customFormat="1" ht="16.5" customHeight="1" spans="1:40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0">SUM(H10:H220)</f>
        <v>1753</v>
      </c>
      <c r="I221" s="138">
        <f t="shared" si="10"/>
        <v>686</v>
      </c>
      <c r="J221" s="138">
        <f t="shared" si="10"/>
        <v>725</v>
      </c>
      <c r="K221" s="158">
        <f t="shared" si="10"/>
        <v>36816.43</v>
      </c>
      <c r="L221" s="158">
        <f t="shared" si="10"/>
        <v>36816.43</v>
      </c>
      <c r="M221" s="138">
        <f t="shared" si="10"/>
        <v>0</v>
      </c>
      <c r="N221" s="138">
        <f t="shared" si="10"/>
        <v>955</v>
      </c>
      <c r="O221" s="158">
        <f t="shared" si="10"/>
        <v>4212375.39</v>
      </c>
      <c r="P221" s="158">
        <f t="shared" si="10"/>
        <v>4212375.39</v>
      </c>
      <c r="Q221" s="158">
        <f t="shared" si="10"/>
        <v>0</v>
      </c>
      <c r="R221" s="7"/>
      <c r="S221" s="7"/>
      <c r="T221" s="7"/>
      <c r="U221" s="7"/>
      <c r="AI221" s="12"/>
      <c r="AJ221" s="12"/>
      <c r="AK221" s="12"/>
      <c r="AL221" s="12"/>
      <c r="AM221" s="12"/>
      <c r="AN221" s="12"/>
    </row>
    <row r="222" s="8" customFormat="1" ht="15" customHeight="1" spans="1:40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7"/>
      <c r="T222" s="7"/>
      <c r="U222" s="7"/>
      <c r="AI222" s="12"/>
      <c r="AJ222" s="12"/>
      <c r="AK222" s="12"/>
      <c r="AL222" s="12"/>
      <c r="AM222" s="12"/>
      <c r="AN222" s="12"/>
    </row>
    <row r="223" s="8" customFormat="1" spans="1:40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1"/>
      <c r="N223" s="12"/>
      <c r="O223" s="12"/>
      <c r="P223" s="7"/>
      <c r="Q223" s="11"/>
      <c r="R223" s="7"/>
      <c r="S223" s="7"/>
      <c r="T223" s="7"/>
      <c r="U223" s="7"/>
      <c r="AI223" s="12"/>
      <c r="AJ223" s="12"/>
      <c r="AK223" s="12"/>
      <c r="AL223" s="12"/>
      <c r="AM223" s="12"/>
      <c r="AN223" s="12"/>
    </row>
    <row r="224" s="8" customFormat="1" hidden="1" spans="1:40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4716.52</v>
      </c>
      <c r="L224" s="163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4716.52</v>
      </c>
      <c r="M224" s="163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63"/>
      <c r="O224" s="163"/>
      <c r="P224" s="162"/>
      <c r="Q224" s="163"/>
      <c r="R224" s="7"/>
      <c r="S224" s="7"/>
      <c r="T224" s="7"/>
      <c r="U224" s="7"/>
      <c r="AI224" s="12"/>
      <c r="AJ224" s="12"/>
      <c r="AK224" s="12"/>
      <c r="AL224" s="12"/>
      <c r="AM224" s="12"/>
      <c r="AN224" s="12"/>
    </row>
    <row r="225" s="8" customFormat="1" hidden="1" spans="1:40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63"/>
      <c r="M225" s="11"/>
      <c r="N225" s="163"/>
      <c r="O225" s="163"/>
      <c r="P225" s="7"/>
      <c r="Q225" s="11"/>
      <c r="R225" s="7"/>
      <c r="S225" s="7"/>
      <c r="T225" s="7"/>
      <c r="U225" s="7"/>
      <c r="AI225" s="12"/>
      <c r="AJ225" s="12"/>
      <c r="AK225" s="12"/>
      <c r="AL225" s="12"/>
      <c r="AM225" s="12"/>
      <c r="AN225" s="12"/>
    </row>
    <row r="226" s="8" customFormat="1" hidden="1" spans="1:40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63"/>
      <c r="M226" s="163"/>
      <c r="N226" s="163"/>
      <c r="O226" s="163"/>
      <c r="P226" s="162"/>
      <c r="Q226" s="203"/>
      <c r="R226" s="7"/>
      <c r="S226" s="7"/>
      <c r="T226" s="7"/>
      <c r="U226" s="7"/>
      <c r="AI226" s="12"/>
      <c r="AJ226" s="12"/>
      <c r="AK226" s="12"/>
      <c r="AL226" s="12"/>
      <c r="AM226" s="12"/>
      <c r="AN226" s="12"/>
    </row>
    <row r="227" s="8" customFormat="1" hidden="1" spans="1:40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63"/>
      <c r="M227" s="163">
        <f>M224+Q224</f>
        <v>0</v>
      </c>
      <c r="N227" s="163">
        <v>1694872.64</v>
      </c>
      <c r="O227" s="163"/>
      <c r="P227" s="162"/>
      <c r="Q227" s="203"/>
      <c r="R227" s="7"/>
      <c r="S227" s="7"/>
      <c r="T227" s="7"/>
      <c r="U227" s="7"/>
      <c r="AI227" s="12"/>
      <c r="AJ227" s="12"/>
      <c r="AK227" s="12"/>
      <c r="AL227" s="12"/>
      <c r="AM227" s="12"/>
      <c r="AN227" s="12"/>
    </row>
    <row r="228" s="8" customFormat="1" hidden="1" spans="1:40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63">
        <f>K224+O224</f>
        <v>4716.52</v>
      </c>
      <c r="M228" s="163"/>
      <c r="N228" s="163"/>
      <c r="O228" s="163"/>
      <c r="P228" s="162"/>
      <c r="Q228" s="203"/>
      <c r="R228" s="7"/>
      <c r="S228" s="7"/>
      <c r="T228" s="7"/>
      <c r="U228" s="7"/>
      <c r="AI228" s="12"/>
      <c r="AJ228" s="12"/>
      <c r="AK228" s="12"/>
      <c r="AL228" s="12"/>
      <c r="AM228" s="12"/>
      <c r="AN228" s="12"/>
    </row>
    <row r="229" s="8" customFormat="1" hidden="1" spans="1:40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63"/>
      <c r="M229" s="163"/>
      <c r="N229" s="163"/>
      <c r="O229" s="163"/>
      <c r="P229" s="162"/>
      <c r="Q229" s="203"/>
      <c r="R229" s="7"/>
      <c r="S229" s="7"/>
      <c r="T229" s="7"/>
      <c r="U229" s="7"/>
      <c r="AI229" s="12"/>
      <c r="AJ229" s="12"/>
      <c r="AK229" s="12"/>
      <c r="AL229" s="12"/>
      <c r="AM229" s="12"/>
      <c r="AN229" s="12"/>
    </row>
    <row r="230" hidden="1" spans="11:17">
      <c r="K230" s="163"/>
      <c r="L230" s="163"/>
      <c r="M230" s="163"/>
      <c r="N230" s="163"/>
      <c r="O230" s="163"/>
      <c r="P230" s="162"/>
      <c r="Q230" s="203"/>
    </row>
    <row r="231" hidden="1" spans="11:16">
      <c r="K231" s="163">
        <f>L228-L231</f>
        <v>-5518274.03</v>
      </c>
      <c r="L231" s="12">
        <v>5522990.55</v>
      </c>
      <c r="P231" s="7"/>
    </row>
    <row r="232" spans="11:34">
      <c r="K232" s="163"/>
      <c r="O232" s="162"/>
      <c r="P232" s="203"/>
      <c r="Q232" s="162"/>
      <c r="U232" s="8"/>
      <c r="AH232" s="12"/>
    </row>
    <row r="233" spans="15:34">
      <c r="O233" s="203"/>
      <c r="P233" s="7"/>
      <c r="Q233" s="7"/>
      <c r="T233" s="8"/>
      <c r="U233" s="8"/>
      <c r="AG233" s="12"/>
      <c r="AH233" s="12"/>
    </row>
    <row r="234" spans="15:34">
      <c r="O234" s="11"/>
      <c r="P234" s="7"/>
      <c r="Q234" s="7"/>
      <c r="T234" s="8"/>
      <c r="U234" s="8"/>
      <c r="AG234" s="12"/>
      <c r="AH234" s="12"/>
    </row>
    <row r="235" spans="15:34">
      <c r="O235" s="11"/>
      <c r="P235" s="162"/>
      <c r="Q235" s="7"/>
      <c r="T235" s="8"/>
      <c r="U235" s="8"/>
      <c r="AG235" s="12"/>
      <c r="AH235" s="12"/>
    </row>
    <row r="236" s="11" customFormat="1" spans="1:38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63"/>
      <c r="N236" s="12"/>
      <c r="P236" s="7"/>
      <c r="Q236" s="7"/>
      <c r="R236" s="7"/>
      <c r="S236" s="7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12"/>
      <c r="AH236" s="12"/>
      <c r="AI236" s="12"/>
      <c r="AJ236" s="12"/>
      <c r="AK236" s="12"/>
      <c r="AL236" s="12"/>
    </row>
    <row r="237" spans="15:34">
      <c r="O237" s="11"/>
      <c r="P237" s="7"/>
      <c r="Q237" s="7"/>
      <c r="T237" s="8"/>
      <c r="U237" s="8"/>
      <c r="AG237" s="12"/>
      <c r="AH237" s="12"/>
    </row>
    <row r="238" spans="15:34">
      <c r="O238" s="203"/>
      <c r="P238" s="162"/>
      <c r="Q238" s="7"/>
      <c r="T238" s="8"/>
      <c r="U238" s="8"/>
      <c r="AG238" s="12"/>
      <c r="AH238" s="12"/>
    </row>
    <row r="239" spans="15:34">
      <c r="O239" s="163"/>
      <c r="P239" s="11"/>
      <c r="Q239" s="7"/>
      <c r="U239" s="8"/>
      <c r="AH239" s="12"/>
    </row>
    <row r="242" spans="16:16">
      <c r="P242" s="163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316"/>
  <sheetViews>
    <sheetView zoomScale="80" zoomScaleNormal="80" topLeftCell="A133" workbookViewId="0">
      <selection activeCell="A147" sqref="$A147:$XFD147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20" width="10.2833333333333" style="7" customWidth="1"/>
    <col min="21" max="21" width="9" style="7"/>
    <col min="22" max="34" width="9" style="8"/>
    <col min="35" max="16384" width="9" style="12"/>
  </cols>
  <sheetData>
    <row r="1" ht="101.25" hidden="1" customHeight="1" spans="1:2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</row>
    <row r="2" spans="1:2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</row>
    <row r="3" ht="15" customHeight="1" spans="1:23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</row>
    <row r="4" spans="1:23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</row>
    <row r="5" ht="13.9" customHeight="1" spans="1:23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</row>
    <row r="6" spans="1:2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R6" s="12"/>
      <c r="S6" s="12"/>
      <c r="T6" s="12"/>
      <c r="U6" s="12"/>
      <c r="V6" s="12"/>
      <c r="W6" s="12"/>
    </row>
    <row r="7" ht="59.45" customHeight="1" spans="1:23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R7" s="12"/>
      <c r="S7" s="12"/>
      <c r="T7" s="12"/>
      <c r="U7" s="12"/>
      <c r="V7" s="12"/>
      <c r="W7" s="12"/>
    </row>
    <row r="8" ht="126.6" customHeight="1" spans="1:23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 s="12"/>
      <c r="S8" s="12"/>
      <c r="T8" s="12"/>
      <c r="U8" s="12"/>
      <c r="V8" s="12"/>
      <c r="W8" s="12"/>
    </row>
    <row r="9" ht="15" customHeight="1" spans="1:23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R9" s="12"/>
      <c r="S9" s="12"/>
      <c r="T9" s="12"/>
      <c r="U9" s="12"/>
      <c r="V9" s="12"/>
      <c r="W9" s="12"/>
    </row>
    <row r="10" s="6" customFormat="1" ht="15" customHeight="1" spans="1:38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3" si="2">P10+Q10</f>
        <v>0</v>
      </c>
      <c r="P10" s="56"/>
      <c r="Q10" s="72"/>
      <c r="R10" s="12"/>
      <c r="S10" s="12"/>
      <c r="T10" s="12"/>
      <c r="U10" s="12"/>
      <c r="V10" s="12"/>
      <c r="W10" s="12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</row>
    <row r="11" s="7" customFormat="1" ht="15" customHeight="1" spans="1:23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29</v>
      </c>
      <c r="I11" s="57">
        <v>6</v>
      </c>
      <c r="J11" s="58">
        <v>6</v>
      </c>
      <c r="K11" s="59">
        <f t="shared" si="1"/>
        <v>3188.86</v>
      </c>
      <c r="L11" s="112">
        <v>3188.86</v>
      </c>
      <c r="M11" s="59"/>
      <c r="N11" s="57">
        <v>14</v>
      </c>
      <c r="O11" s="59">
        <f t="shared" si="2"/>
        <v>43414.6</v>
      </c>
      <c r="P11" s="59">
        <v>43414.6</v>
      </c>
      <c r="Q11" s="59"/>
      <c r="R11" s="12"/>
      <c r="S11" s="12"/>
      <c r="T11" s="12"/>
      <c r="U11" s="12"/>
      <c r="V11" s="12"/>
      <c r="W11" s="12"/>
    </row>
    <row r="12" s="8" customFormat="1" ht="15" customHeight="1" spans="1:23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29</v>
      </c>
      <c r="I12" s="51">
        <v>14</v>
      </c>
      <c r="J12" s="52">
        <v>20</v>
      </c>
      <c r="K12" s="53">
        <f t="shared" si="1"/>
        <v>1267.86</v>
      </c>
      <c r="L12" s="53"/>
      <c r="M12" s="63">
        <v>1267.86</v>
      </c>
      <c r="N12" s="51">
        <v>32</v>
      </c>
      <c r="O12" s="53">
        <f t="shared" si="2"/>
        <v>135056.15</v>
      </c>
      <c r="P12" s="63">
        <v>135056.15</v>
      </c>
      <c r="Q12" s="63"/>
      <c r="R12" s="12"/>
      <c r="S12" s="12"/>
      <c r="T12" s="12"/>
      <c r="U12" s="12"/>
      <c r="V12" s="12"/>
      <c r="W12" s="12"/>
    </row>
    <row r="13" s="7" customFormat="1" ht="15" customHeight="1" spans="1:23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R13" s="12"/>
      <c r="S13" s="12"/>
      <c r="T13" s="12"/>
      <c r="U13" s="12"/>
      <c r="V13" s="12"/>
      <c r="W13" s="12"/>
    </row>
    <row r="14" s="9" customFormat="1" ht="15" customHeight="1" spans="1:23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12"/>
      <c r="S14" s="12"/>
      <c r="T14" s="12"/>
      <c r="U14" s="12"/>
      <c r="V14" s="12"/>
      <c r="W14" s="12"/>
    </row>
    <row r="15" s="7" customFormat="1" ht="13.9" customHeight="1" spans="1:23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R15" s="12"/>
      <c r="S15" s="12"/>
      <c r="T15" s="12"/>
      <c r="U15" s="12"/>
      <c r="V15" s="12"/>
      <c r="W15" s="12"/>
    </row>
    <row r="16" s="9" customFormat="1" ht="15" customHeight="1" spans="1:23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33</v>
      </c>
      <c r="I16" s="51">
        <v>17</v>
      </c>
      <c r="J16" s="52">
        <v>17</v>
      </c>
      <c r="K16" s="53">
        <f t="shared" si="1"/>
        <v>23756.26</v>
      </c>
      <c r="L16" s="53"/>
      <c r="M16" s="63">
        <v>23756.26</v>
      </c>
      <c r="N16" s="51">
        <v>24</v>
      </c>
      <c r="O16" s="53">
        <f t="shared" si="2"/>
        <v>81218.27</v>
      </c>
      <c r="P16" s="53">
        <v>60467.4</v>
      </c>
      <c r="Q16" s="63">
        <v>20750.87</v>
      </c>
      <c r="R16" s="12"/>
      <c r="S16" s="12"/>
      <c r="T16" s="12"/>
      <c r="U16" s="12"/>
      <c r="V16" s="12"/>
      <c r="W16" s="12"/>
    </row>
    <row r="17" s="7" customFormat="1" ht="15" customHeight="1" spans="1:23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R17" s="12"/>
      <c r="S17" s="12"/>
      <c r="T17" s="12"/>
      <c r="U17" s="12"/>
      <c r="V17" s="12"/>
      <c r="W17" s="12"/>
    </row>
    <row r="18" s="6" customFormat="1" ht="15" customHeight="1" spans="1:32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12"/>
      <c r="S18" s="12"/>
      <c r="T18" s="12"/>
      <c r="U18" s="12"/>
      <c r="V18" s="12"/>
      <c r="W18" s="12"/>
      <c r="X18" s="8"/>
      <c r="Y18" s="8"/>
      <c r="Z18" s="8"/>
      <c r="AA18" s="8"/>
      <c r="AB18" s="8"/>
      <c r="AC18" s="8"/>
      <c r="AD18" s="8"/>
      <c r="AE18" s="8"/>
      <c r="AF18" s="8"/>
    </row>
    <row r="19" ht="15" customHeight="1" spans="1:34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R19" s="12"/>
      <c r="S19" s="12"/>
      <c r="T19" s="12"/>
      <c r="U19" s="12"/>
      <c r="V19" s="12"/>
      <c r="W19" s="12"/>
      <c r="AG19" s="12"/>
      <c r="AH19" s="12"/>
    </row>
    <row r="20" s="9" customFormat="1" ht="15" customHeight="1" spans="1:23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36</v>
      </c>
      <c r="I20" s="51">
        <v>22</v>
      </c>
      <c r="J20" s="52">
        <v>23</v>
      </c>
      <c r="K20" s="53">
        <f t="shared" si="1"/>
        <v>26727.12</v>
      </c>
      <c r="L20" s="53"/>
      <c r="M20" s="63">
        <v>26727.12</v>
      </c>
      <c r="N20" s="51">
        <v>30</v>
      </c>
      <c r="O20" s="53">
        <f t="shared" si="2"/>
        <v>218533.83</v>
      </c>
      <c r="P20" s="53">
        <v>208582.61</v>
      </c>
      <c r="Q20" s="63">
        <v>9951.22</v>
      </c>
      <c r="R20" s="12"/>
      <c r="S20" s="12"/>
      <c r="T20" s="12"/>
      <c r="U20" s="12"/>
      <c r="V20" s="12"/>
      <c r="W20" s="12"/>
    </row>
    <row r="21" s="7" customFormat="1" ht="15" customHeight="1" spans="1:2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8140.3</v>
      </c>
      <c r="P21" s="59">
        <v>8140.3</v>
      </c>
      <c r="Q21" s="59"/>
      <c r="R21" s="12"/>
      <c r="S21" s="12"/>
      <c r="T21" s="12"/>
      <c r="U21" s="12"/>
      <c r="V21" s="12"/>
      <c r="W21" s="12"/>
    </row>
    <row r="22" s="7" customFormat="1" ht="37.5" customHeight="1" spans="1:2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1</v>
      </c>
      <c r="J22" s="64">
        <v>1</v>
      </c>
      <c r="K22" s="59">
        <f t="shared" si="1"/>
        <v>3073.6</v>
      </c>
      <c r="L22" s="59">
        <v>3073.6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R22" s="12"/>
      <c r="S22" s="12"/>
      <c r="T22" s="12"/>
      <c r="U22" s="12"/>
      <c r="V22" s="12"/>
      <c r="W22" s="12"/>
    </row>
    <row r="23" ht="15" customHeight="1" spans="1:34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R23" s="12"/>
      <c r="S23" s="12"/>
      <c r="T23" s="12"/>
      <c r="U23" s="12"/>
      <c r="V23" s="12"/>
      <c r="W23" s="12"/>
      <c r="AG23" s="12"/>
      <c r="AH23" s="12"/>
    </row>
    <row r="24" s="7" customFormat="1" ht="31.5" customHeight="1" spans="1:2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5406</v>
      </c>
      <c r="P24" s="59">
        <v>5406</v>
      </c>
      <c r="Q24" s="59"/>
      <c r="R24" s="12"/>
      <c r="S24" s="12"/>
      <c r="T24" s="12"/>
      <c r="U24" s="12"/>
      <c r="V24" s="12"/>
      <c r="W24" s="12"/>
    </row>
    <row r="25" s="7" customFormat="1" ht="15" customHeight="1" spans="1:2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R25" s="12"/>
      <c r="S25" s="12"/>
      <c r="T25" s="12"/>
      <c r="U25" s="12"/>
      <c r="V25" s="12"/>
      <c r="W25" s="12"/>
    </row>
    <row r="26" s="7" customFormat="1" ht="15" customHeight="1" spans="1:2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R26" s="12"/>
      <c r="S26" s="12"/>
      <c r="T26" s="12"/>
      <c r="U26" s="12"/>
      <c r="V26" s="12"/>
      <c r="W26" s="12"/>
    </row>
    <row r="27" s="7" customFormat="1" ht="36.75" customHeight="1" spans="1:2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14</v>
      </c>
      <c r="I27" s="51">
        <v>7</v>
      </c>
      <c r="J27" s="65">
        <v>7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R27" s="12"/>
      <c r="S27" s="12"/>
      <c r="T27" s="12"/>
      <c r="U27" s="12"/>
      <c r="V27" s="12"/>
      <c r="W27" s="12"/>
    </row>
    <row r="28" s="7" customFormat="1" ht="15" customHeight="1" spans="1:2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13</v>
      </c>
      <c r="I28" s="57">
        <v>3</v>
      </c>
      <c r="J28" s="58">
        <v>3</v>
      </c>
      <c r="K28" s="59"/>
      <c r="L28" s="59"/>
      <c r="M28" s="59"/>
      <c r="N28" s="57"/>
      <c r="O28" s="59">
        <f t="shared" si="2"/>
        <v>0</v>
      </c>
      <c r="P28" s="59"/>
      <c r="Q28" s="59"/>
      <c r="R28" s="12"/>
      <c r="S28" s="12"/>
      <c r="T28" s="12"/>
      <c r="U28" s="12"/>
      <c r="V28" s="12"/>
      <c r="W28" s="12"/>
    </row>
    <row r="29" s="7" customFormat="1" ht="15" customHeight="1" spans="1:2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23</v>
      </c>
      <c r="I29" s="57">
        <v>2</v>
      </c>
      <c r="J29" s="58">
        <v>2</v>
      </c>
      <c r="K29" s="59">
        <f t="shared" ref="K29:K75" si="3">L29+M29</f>
        <v>576.3</v>
      </c>
      <c r="L29" s="112">
        <v>576.3</v>
      </c>
      <c r="M29" s="59"/>
      <c r="N29" s="57">
        <v>5</v>
      </c>
      <c r="O29" s="59">
        <f t="shared" si="2"/>
        <v>6531.4</v>
      </c>
      <c r="P29" s="59">
        <v>6531.4</v>
      </c>
      <c r="Q29" s="59"/>
      <c r="R29" s="12"/>
      <c r="S29" s="12"/>
      <c r="T29" s="12"/>
      <c r="U29" s="12"/>
      <c r="V29" s="12"/>
      <c r="W29" s="12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R30" s="12"/>
      <c r="S30" s="12"/>
      <c r="T30" s="12"/>
      <c r="U30" s="12"/>
      <c r="V30" s="12"/>
      <c r="W30" s="12"/>
      <c r="AF30" s="12"/>
      <c r="AG30" s="12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11</v>
      </c>
      <c r="I31" s="51">
        <v>3</v>
      </c>
      <c r="J31" s="65">
        <v>3</v>
      </c>
      <c r="K31" s="53">
        <f t="shared" si="3"/>
        <v>3973.2</v>
      </c>
      <c r="L31" s="53"/>
      <c r="M31" s="63">
        <v>3973.2</v>
      </c>
      <c r="N31" s="51">
        <v>11</v>
      </c>
      <c r="O31" s="53">
        <f t="shared" si="2"/>
        <v>40925.19</v>
      </c>
      <c r="P31" s="53">
        <v>40925.19</v>
      </c>
      <c r="Q31" s="63"/>
      <c r="R31" s="12"/>
      <c r="S31" s="12"/>
      <c r="T31" s="12"/>
      <c r="U31" s="12"/>
      <c r="V31" s="12"/>
      <c r="W31" s="12"/>
      <c r="AF31" s="12"/>
      <c r="AG31" s="12"/>
      <c r="AH31" s="12"/>
    </row>
    <row r="32" s="7" customFormat="1" ht="27.75" customHeight="1" spans="1:2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/>
      <c r="M32" s="59">
        <v>0</v>
      </c>
      <c r="N32" s="57"/>
      <c r="O32" s="59">
        <f t="shared" si="2"/>
        <v>0</v>
      </c>
      <c r="P32" s="59"/>
      <c r="Q32" s="59"/>
      <c r="R32" s="12"/>
      <c r="S32" s="12"/>
      <c r="T32" s="12"/>
      <c r="U32" s="12"/>
      <c r="V32" s="12"/>
      <c r="W32" s="12"/>
    </row>
    <row r="33" s="9" customFormat="1" ht="15" customHeight="1" spans="1:2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10</v>
      </c>
      <c r="J33" s="52">
        <v>12</v>
      </c>
      <c r="K33" s="53">
        <f t="shared" si="3"/>
        <v>1993.03</v>
      </c>
      <c r="L33" s="53"/>
      <c r="M33" s="63">
        <v>1993.03</v>
      </c>
      <c r="N33" s="51">
        <v>31</v>
      </c>
      <c r="O33" s="53">
        <f t="shared" si="2"/>
        <v>136987.29</v>
      </c>
      <c r="P33" s="53">
        <v>126895.15</v>
      </c>
      <c r="Q33" s="63">
        <v>10092.14</v>
      </c>
      <c r="R33" s="12"/>
      <c r="S33" s="12"/>
      <c r="T33" s="12"/>
      <c r="U33" s="12"/>
      <c r="V33" s="12"/>
      <c r="W33" s="12"/>
    </row>
    <row r="34" s="7" customFormat="1" ht="15" customHeight="1" spans="1:2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R34" s="12"/>
      <c r="S34" s="12"/>
      <c r="T34" s="12"/>
      <c r="U34" s="12"/>
      <c r="V34" s="12"/>
      <c r="W34" s="12"/>
    </row>
    <row r="35" s="7" customFormat="1" ht="15" customHeight="1" spans="1:2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16873.3</v>
      </c>
      <c r="P35" s="59">
        <v>16873.3</v>
      </c>
      <c r="Q35" s="59"/>
      <c r="R35" s="12"/>
      <c r="S35" s="12"/>
      <c r="T35" s="12"/>
      <c r="U35" s="12"/>
      <c r="V35" s="12"/>
      <c r="W35" s="12"/>
    </row>
    <row r="36" s="9" customFormat="1" ht="15" customHeight="1" spans="1:2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13</v>
      </c>
      <c r="I36" s="51">
        <v>5</v>
      </c>
      <c r="J36" s="52">
        <v>6</v>
      </c>
      <c r="K36" s="53">
        <f t="shared" si="3"/>
        <v>7299.94</v>
      </c>
      <c r="L36" s="53"/>
      <c r="M36" s="63">
        <v>7299.94</v>
      </c>
      <c r="N36" s="51">
        <v>5</v>
      </c>
      <c r="O36" s="53">
        <f t="shared" si="2"/>
        <v>47633.14</v>
      </c>
      <c r="P36" s="53">
        <v>26077.75</v>
      </c>
      <c r="Q36" s="63">
        <v>21555.39</v>
      </c>
      <c r="R36" s="12"/>
      <c r="S36" s="12"/>
      <c r="T36" s="12"/>
      <c r="U36" s="12"/>
      <c r="V36" s="12"/>
      <c r="W36" s="12"/>
    </row>
    <row r="37" s="7" customFormat="1" ht="15" customHeight="1" spans="1:2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7684</v>
      </c>
      <c r="P37" s="59">
        <v>7684</v>
      </c>
      <c r="Q37" s="59"/>
      <c r="R37" s="12"/>
      <c r="S37" s="12"/>
      <c r="T37" s="12"/>
      <c r="U37" s="12"/>
      <c r="V37" s="12"/>
      <c r="W37" s="12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53"/>
      <c r="M38" s="63"/>
      <c r="N38" s="51">
        <v>1</v>
      </c>
      <c r="O38" s="53">
        <f t="shared" si="2"/>
        <v>32035.13</v>
      </c>
      <c r="P38" s="53">
        <v>32035.13</v>
      </c>
      <c r="Q38" s="63"/>
      <c r="R38" s="12"/>
      <c r="S38" s="12"/>
      <c r="T38" s="12"/>
      <c r="U38" s="12"/>
      <c r="V38" s="12"/>
      <c r="W38" s="12"/>
      <c r="AF38" s="12"/>
      <c r="AG38" s="12"/>
      <c r="AH38" s="12"/>
    </row>
    <row r="39" s="7" customFormat="1" ht="15.6" customHeight="1" spans="1:2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5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6009.16</v>
      </c>
      <c r="P39" s="59">
        <v>6009.16</v>
      </c>
      <c r="Q39" s="59"/>
      <c r="R39" s="12"/>
      <c r="S39" s="12"/>
      <c r="T39" s="12"/>
      <c r="U39" s="12"/>
      <c r="V39" s="12"/>
      <c r="W39" s="12"/>
    </row>
    <row r="40" s="9" customFormat="1" ht="15" customHeight="1" spans="1:2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11</v>
      </c>
      <c r="I40" s="51">
        <v>3</v>
      </c>
      <c r="J40" s="52">
        <v>3</v>
      </c>
      <c r="K40" s="53">
        <f t="shared" si="3"/>
        <v>7166.58</v>
      </c>
      <c r="L40" s="53"/>
      <c r="M40" s="63">
        <v>7166.58</v>
      </c>
      <c r="N40" s="51">
        <v>6</v>
      </c>
      <c r="O40" s="53">
        <f t="shared" si="2"/>
        <v>36094.71</v>
      </c>
      <c r="P40" s="53">
        <v>36094.71</v>
      </c>
      <c r="Q40" s="74"/>
      <c r="R40" s="12"/>
      <c r="S40" s="12"/>
      <c r="T40" s="12"/>
      <c r="U40" s="12"/>
      <c r="V40" s="12"/>
      <c r="W40" s="12"/>
    </row>
    <row r="41" s="7" customFormat="1" ht="15" customHeight="1" spans="1:2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14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51747.5</v>
      </c>
      <c r="P41" s="67">
        <v>51747.5</v>
      </c>
      <c r="Q41" s="59"/>
      <c r="R41" s="12"/>
      <c r="S41" s="12"/>
      <c r="T41" s="12"/>
      <c r="U41" s="12"/>
      <c r="V41" s="12"/>
      <c r="W41" s="12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23</v>
      </c>
      <c r="I42" s="51">
        <v>9</v>
      </c>
      <c r="J42" s="52">
        <v>10</v>
      </c>
      <c r="K42" s="53">
        <f t="shared" si="3"/>
        <v>12801.43</v>
      </c>
      <c r="L42" s="53"/>
      <c r="M42" s="63">
        <v>12801.43</v>
      </c>
      <c r="N42" s="51">
        <v>11</v>
      </c>
      <c r="O42" s="53">
        <f t="shared" si="2"/>
        <v>59383.93</v>
      </c>
      <c r="P42" s="53">
        <v>59383.93</v>
      </c>
      <c r="Q42" s="75"/>
      <c r="R42" s="12"/>
      <c r="S42" s="12"/>
      <c r="T42" s="12"/>
      <c r="U42" s="12"/>
      <c r="V42" s="12"/>
      <c r="W42" s="12"/>
      <c r="AF42" s="12"/>
      <c r="AG42" s="12"/>
      <c r="AH42" s="12"/>
    </row>
    <row r="43" s="7" customFormat="1" ht="14.45" customHeight="1" spans="1:2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7</v>
      </c>
      <c r="I43" s="57"/>
      <c r="J43" s="58"/>
      <c r="K43" s="59">
        <f t="shared" si="3"/>
        <v>0</v>
      </c>
      <c r="L43" s="59"/>
      <c r="M43" s="59"/>
      <c r="N43" s="57">
        <v>10</v>
      </c>
      <c r="O43" s="59">
        <f t="shared" si="2"/>
        <v>57694.3</v>
      </c>
      <c r="P43" s="59">
        <v>57694.3</v>
      </c>
      <c r="Q43" s="59"/>
      <c r="R43" s="12"/>
      <c r="S43" s="12"/>
      <c r="T43" s="12"/>
      <c r="U43" s="12"/>
      <c r="V43" s="12"/>
      <c r="W43" s="12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14</v>
      </c>
      <c r="I44" s="51">
        <v>3</v>
      </c>
      <c r="J44" s="52">
        <v>3</v>
      </c>
      <c r="K44" s="53">
        <f t="shared" si="3"/>
        <v>1008.53</v>
      </c>
      <c r="L44" s="53"/>
      <c r="M44" s="63">
        <v>1008.53</v>
      </c>
      <c r="N44" s="51">
        <v>8</v>
      </c>
      <c r="O44" s="53">
        <f t="shared" si="2"/>
        <v>17855.38</v>
      </c>
      <c r="P44" s="53">
        <v>17855.38</v>
      </c>
      <c r="Q44" s="63"/>
      <c r="R44" s="12"/>
      <c r="S44" s="12"/>
      <c r="T44" s="12"/>
      <c r="U44" s="12"/>
      <c r="V44" s="12"/>
      <c r="W44" s="12"/>
      <c r="AF44" s="12"/>
      <c r="AG44" s="12"/>
      <c r="AH44" s="12"/>
    </row>
    <row r="45" s="7" customFormat="1" ht="15" customHeight="1" spans="1:2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10</v>
      </c>
      <c r="I45" s="57">
        <v>1</v>
      </c>
      <c r="J45" s="58">
        <v>1</v>
      </c>
      <c r="K45" s="59">
        <f t="shared" si="3"/>
        <v>1921</v>
      </c>
      <c r="L45" s="68">
        <v>1921</v>
      </c>
      <c r="M45" s="59"/>
      <c r="N45" s="57">
        <v>6</v>
      </c>
      <c r="O45" s="59">
        <f t="shared" si="2"/>
        <v>20231.14</v>
      </c>
      <c r="P45" s="68">
        <v>20231.14</v>
      </c>
      <c r="Q45" s="59"/>
      <c r="R45" s="12"/>
      <c r="S45" s="12"/>
      <c r="T45" s="12"/>
      <c r="U45" s="12"/>
      <c r="V45" s="12"/>
      <c r="W45" s="12"/>
    </row>
    <row r="46" s="9" customFormat="1" ht="15" customHeight="1" spans="1:2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22</v>
      </c>
      <c r="I46" s="51">
        <v>7</v>
      </c>
      <c r="J46" s="52">
        <v>9</v>
      </c>
      <c r="K46" s="53">
        <f t="shared" si="3"/>
        <v>15061.43</v>
      </c>
      <c r="L46" s="53"/>
      <c r="M46" s="63">
        <v>15061.43</v>
      </c>
      <c r="N46" s="51">
        <v>12</v>
      </c>
      <c r="O46" s="53">
        <f t="shared" si="2"/>
        <v>35136.14</v>
      </c>
      <c r="P46" s="53">
        <v>35136.14</v>
      </c>
      <c r="Q46" s="63"/>
      <c r="R46" s="12"/>
      <c r="S46" s="12"/>
      <c r="T46" s="12"/>
      <c r="U46" s="12"/>
      <c r="V46" s="12"/>
      <c r="W46" s="12"/>
    </row>
    <row r="47" s="7" customFormat="1" ht="15" customHeight="1" spans="1:2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R47" s="12"/>
      <c r="S47" s="12"/>
      <c r="T47" s="12"/>
      <c r="U47" s="12"/>
      <c r="V47" s="12"/>
      <c r="W47" s="12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53"/>
      <c r="M48" s="63"/>
      <c r="N48" s="51"/>
      <c r="O48" s="53">
        <f t="shared" si="2"/>
        <v>13485.81</v>
      </c>
      <c r="P48" s="53">
        <v>13485.81</v>
      </c>
      <c r="Q48" s="63"/>
      <c r="R48" s="12"/>
      <c r="S48" s="12"/>
      <c r="T48" s="12"/>
      <c r="U48" s="12"/>
      <c r="V48" s="12"/>
      <c r="W48" s="12"/>
      <c r="AF48" s="12"/>
      <c r="AG48" s="12"/>
      <c r="AH48" s="12"/>
    </row>
    <row r="49" s="7" customFormat="1" ht="15.6" customHeight="1" spans="1:2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3073.6</v>
      </c>
      <c r="P49" s="59">
        <v>3073.6</v>
      </c>
      <c r="Q49" s="59"/>
      <c r="R49" s="12"/>
      <c r="S49" s="12"/>
      <c r="T49" s="12"/>
      <c r="U49" s="12"/>
      <c r="V49" s="12"/>
      <c r="W49" s="12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53"/>
      <c r="M50" s="63"/>
      <c r="N50" s="51">
        <v>2</v>
      </c>
      <c r="O50" s="53">
        <f t="shared" si="2"/>
        <v>19770.15</v>
      </c>
      <c r="P50" s="53">
        <v>19770.15</v>
      </c>
      <c r="Q50" s="63"/>
      <c r="R50" s="12"/>
      <c r="S50" s="12"/>
      <c r="T50" s="12"/>
      <c r="U50" s="12"/>
      <c r="V50" s="12"/>
      <c r="W50" s="12"/>
      <c r="AF50" s="12"/>
      <c r="AG50" s="12"/>
      <c r="AH50" s="12"/>
    </row>
    <row r="51" s="7" customFormat="1" ht="13.9" customHeight="1" spans="1:2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6</v>
      </c>
      <c r="I51" s="57">
        <v>1</v>
      </c>
      <c r="J51" s="58">
        <v>1</v>
      </c>
      <c r="K51" s="59">
        <f t="shared" si="3"/>
        <v>0</v>
      </c>
      <c r="L51" s="59"/>
      <c r="M51" s="59"/>
      <c r="N51" s="57">
        <v>5</v>
      </c>
      <c r="O51" s="59">
        <f t="shared" si="2"/>
        <v>5378.8</v>
      </c>
      <c r="P51" s="59">
        <v>5378.8</v>
      </c>
      <c r="Q51" s="59"/>
      <c r="R51" s="12"/>
      <c r="S51" s="12"/>
      <c r="T51" s="12"/>
      <c r="U51" s="12"/>
      <c r="V51" s="12"/>
      <c r="W51" s="12"/>
    </row>
    <row r="52" spans="1:34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12</v>
      </c>
      <c r="I52" s="51">
        <v>8</v>
      </c>
      <c r="J52" s="52">
        <v>9</v>
      </c>
      <c r="K52" s="53">
        <f t="shared" si="3"/>
        <v>11063.37</v>
      </c>
      <c r="L52" s="53"/>
      <c r="M52" s="63">
        <v>11063.37</v>
      </c>
      <c r="N52" s="51"/>
      <c r="O52" s="53">
        <f t="shared" si="2"/>
        <v>9673.49</v>
      </c>
      <c r="P52" s="63">
        <v>9673.49</v>
      </c>
      <c r="Q52" s="63"/>
      <c r="R52" s="12"/>
      <c r="S52" s="12"/>
      <c r="T52" s="12"/>
      <c r="U52" s="12"/>
      <c r="V52" s="12"/>
      <c r="W52" s="12"/>
      <c r="AG52" s="12"/>
      <c r="AH52" s="12"/>
    </row>
    <row r="53" s="7" customFormat="1" ht="13.9" customHeight="1" spans="1:2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4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R53" s="12"/>
      <c r="S53" s="12"/>
      <c r="T53" s="12"/>
      <c r="U53" s="12"/>
      <c r="V53" s="12"/>
      <c r="W53" s="12"/>
    </row>
    <row r="54" ht="15" customHeight="1" spans="1:34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3</v>
      </c>
      <c r="I54" s="51"/>
      <c r="J54" s="52"/>
      <c r="K54" s="53">
        <f t="shared" si="3"/>
        <v>0</v>
      </c>
      <c r="L54" s="53"/>
      <c r="M54" s="63"/>
      <c r="N54" s="51">
        <v>1</v>
      </c>
      <c r="O54" s="53">
        <f t="shared" si="2"/>
        <v>0</v>
      </c>
      <c r="P54" s="53"/>
      <c r="Q54" s="63"/>
      <c r="R54" s="12"/>
      <c r="S54" s="12"/>
      <c r="T54" s="12"/>
      <c r="U54" s="12"/>
      <c r="V54" s="12"/>
      <c r="W54" s="12"/>
      <c r="AG54" s="12"/>
      <c r="AH54" s="12"/>
    </row>
    <row r="55" s="7" customFormat="1" ht="15" customHeight="1" spans="1:2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R55" s="12"/>
      <c r="S55" s="12"/>
      <c r="T55" s="12"/>
      <c r="U55" s="12"/>
      <c r="V55" s="12"/>
      <c r="W55" s="12"/>
    </row>
    <row r="56" ht="15" customHeight="1" spans="1:34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53"/>
      <c r="M56" s="63"/>
      <c r="N56" s="51"/>
      <c r="O56" s="53">
        <f t="shared" si="2"/>
        <v>0</v>
      </c>
      <c r="P56" s="53"/>
      <c r="Q56" s="63"/>
      <c r="R56" s="12"/>
      <c r="S56" s="12"/>
      <c r="T56" s="12"/>
      <c r="U56" s="12"/>
      <c r="V56" s="12"/>
      <c r="W56" s="12"/>
      <c r="AG56" s="12"/>
      <c r="AH56" s="12"/>
    </row>
    <row r="57" s="9" customFormat="1" ht="15" customHeight="1" spans="1:2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33</v>
      </c>
      <c r="I57" s="51">
        <v>27</v>
      </c>
      <c r="J57" s="52">
        <v>27</v>
      </c>
      <c r="K57" s="53">
        <f t="shared" si="3"/>
        <v>6482.41</v>
      </c>
      <c r="L57" s="53"/>
      <c r="M57" s="63">
        <v>6482.41</v>
      </c>
      <c r="N57" s="51">
        <v>14</v>
      </c>
      <c r="O57" s="53">
        <f t="shared" si="2"/>
        <v>99858.2</v>
      </c>
      <c r="P57" s="53">
        <v>99858.2</v>
      </c>
      <c r="Q57" s="63"/>
      <c r="R57" s="12"/>
      <c r="S57" s="12"/>
      <c r="T57" s="12"/>
      <c r="U57" s="12"/>
      <c r="V57" s="12"/>
      <c r="W57" s="12"/>
    </row>
    <row r="58" s="7" customFormat="1" ht="15" customHeight="1" spans="1:2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  <c r="R58" s="12"/>
      <c r="S58" s="12"/>
      <c r="T58" s="12"/>
      <c r="U58" s="12"/>
      <c r="V58" s="12"/>
      <c r="W58" s="12"/>
    </row>
    <row r="59" s="7" customFormat="1" ht="15" customHeight="1" spans="1:2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R59" s="12"/>
      <c r="S59" s="12"/>
      <c r="T59" s="12"/>
      <c r="U59" s="12"/>
      <c r="V59" s="12"/>
      <c r="W59" s="12"/>
    </row>
    <row r="60" s="7" customFormat="1" ht="15" customHeight="1" spans="1:2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16</v>
      </c>
      <c r="I60" s="57">
        <v>3</v>
      </c>
      <c r="J60" s="58">
        <v>3</v>
      </c>
      <c r="K60" s="59">
        <f t="shared" si="3"/>
        <v>0</v>
      </c>
      <c r="L60" s="59"/>
      <c r="M60" s="59"/>
      <c r="N60" s="57">
        <v>2</v>
      </c>
      <c r="O60" s="59">
        <f t="shared" si="2"/>
        <v>25876.93</v>
      </c>
      <c r="P60" s="59">
        <v>25876.93</v>
      </c>
      <c r="Q60" s="59"/>
      <c r="R60" s="12"/>
      <c r="S60" s="12"/>
      <c r="T60" s="12"/>
      <c r="U60" s="12"/>
      <c r="V60" s="12"/>
      <c r="W60" s="12"/>
    </row>
    <row r="61" s="10" customFormat="1" spans="1:32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200"/>
      <c r="M61" s="179"/>
      <c r="N61" s="52"/>
      <c r="O61" s="53">
        <f t="shared" si="2"/>
        <v>0</v>
      </c>
      <c r="P61" s="3"/>
      <c r="Q61" s="76"/>
      <c r="R61" s="12"/>
      <c r="S61" s="12"/>
      <c r="T61" s="12"/>
      <c r="U61" s="12"/>
      <c r="V61" s="12"/>
      <c r="W61" s="12"/>
      <c r="X61" s="77"/>
      <c r="Y61" s="77"/>
      <c r="Z61" s="77"/>
      <c r="AA61" s="77"/>
      <c r="AB61" s="77"/>
      <c r="AC61" s="77"/>
      <c r="AD61" s="77"/>
      <c r="AE61" s="77"/>
      <c r="AF61" s="77"/>
    </row>
    <row r="62" s="10" customFormat="1" spans="1:32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200"/>
      <c r="M62" s="179"/>
      <c r="N62" s="52"/>
      <c r="O62" s="53">
        <f t="shared" si="2"/>
        <v>0</v>
      </c>
      <c r="P62" s="3"/>
      <c r="Q62" s="76"/>
      <c r="R62" s="12"/>
      <c r="S62" s="12"/>
      <c r="T62" s="12"/>
      <c r="U62" s="12"/>
      <c r="V62" s="12"/>
      <c r="W62" s="12"/>
      <c r="X62" s="77"/>
      <c r="Y62" s="77"/>
      <c r="Z62" s="77"/>
      <c r="AA62" s="77"/>
      <c r="AB62" s="77"/>
      <c r="AC62" s="77"/>
      <c r="AD62" s="77"/>
      <c r="AE62" s="77"/>
      <c r="AF62" s="77"/>
    </row>
    <row r="63" s="10" customFormat="1" spans="1:32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28</v>
      </c>
      <c r="I63" s="52">
        <v>10</v>
      </c>
      <c r="J63" s="52">
        <v>10</v>
      </c>
      <c r="K63" s="53">
        <f t="shared" si="3"/>
        <v>14356.04</v>
      </c>
      <c r="L63" s="201"/>
      <c r="M63" s="63">
        <v>14356.04</v>
      </c>
      <c r="N63" s="52">
        <v>4</v>
      </c>
      <c r="O63" s="53">
        <f t="shared" si="2"/>
        <v>55831.71</v>
      </c>
      <c r="P63" s="3">
        <v>55831.71</v>
      </c>
      <c r="Q63" s="76"/>
      <c r="R63" s="12"/>
      <c r="S63" s="12"/>
      <c r="T63" s="12"/>
      <c r="U63" s="12"/>
      <c r="V63" s="12"/>
      <c r="W63" s="12"/>
      <c r="X63" s="77"/>
      <c r="Y63" s="77"/>
      <c r="Z63" s="77"/>
      <c r="AA63" s="77"/>
      <c r="AB63" s="77"/>
      <c r="AC63" s="77"/>
      <c r="AD63" s="77"/>
      <c r="AE63" s="77"/>
      <c r="AF63" s="77"/>
    </row>
    <row r="64" s="9" customFormat="1" ht="24.75" customHeight="1" spans="1:2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17</v>
      </c>
      <c r="I64" s="51">
        <v>8</v>
      </c>
      <c r="J64" s="52">
        <v>8</v>
      </c>
      <c r="K64" s="53">
        <f t="shared" si="3"/>
        <v>5350.95</v>
      </c>
      <c r="L64" s="53"/>
      <c r="M64" s="63">
        <v>5350.95</v>
      </c>
      <c r="N64" s="51">
        <v>8</v>
      </c>
      <c r="O64" s="53">
        <f t="shared" si="2"/>
        <v>69365.39</v>
      </c>
      <c r="P64" s="53">
        <v>47960.7</v>
      </c>
      <c r="Q64" s="63">
        <v>21404.69</v>
      </c>
      <c r="R64" s="12"/>
      <c r="S64" s="12"/>
      <c r="T64" s="12"/>
      <c r="U64" s="12"/>
      <c r="V64" s="12"/>
      <c r="W64" s="12"/>
    </row>
    <row r="65" ht="15" customHeight="1" spans="1:34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21</v>
      </c>
      <c r="I65" s="51">
        <v>12</v>
      </c>
      <c r="J65" s="52">
        <v>12</v>
      </c>
      <c r="K65" s="53">
        <f t="shared" si="3"/>
        <v>10504.98</v>
      </c>
      <c r="L65" s="53"/>
      <c r="M65" s="63">
        <v>10504.98</v>
      </c>
      <c r="N65" s="51">
        <v>7</v>
      </c>
      <c r="O65" s="53">
        <f t="shared" si="2"/>
        <v>37808.27</v>
      </c>
      <c r="P65" s="53">
        <v>37808.27</v>
      </c>
      <c r="Q65" s="63"/>
      <c r="R65" s="12"/>
      <c r="S65" s="12"/>
      <c r="T65" s="12"/>
      <c r="U65" s="12"/>
      <c r="V65" s="12"/>
      <c r="W65" s="12"/>
      <c r="AG65" s="12"/>
      <c r="AH65" s="12"/>
    </row>
    <row r="66" s="7" customFormat="1" ht="15" customHeight="1" spans="1:2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5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14695.65</v>
      </c>
      <c r="P66" s="59">
        <v>14695.65</v>
      </c>
      <c r="Q66" s="59"/>
      <c r="R66" s="12"/>
      <c r="S66" s="12"/>
      <c r="T66" s="12"/>
      <c r="U66" s="12"/>
      <c r="V66" s="12"/>
      <c r="W66" s="12"/>
    </row>
    <row r="67" s="9" customFormat="1" ht="15" customHeight="1" spans="1:2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2"/>
      <c r="S67" s="12"/>
      <c r="T67" s="12"/>
      <c r="U67" s="12"/>
      <c r="V67" s="12"/>
      <c r="W67" s="12"/>
    </row>
    <row r="68" s="7" customFormat="1" ht="15.6" customHeight="1" spans="1:2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R68" s="12"/>
      <c r="S68" s="12"/>
      <c r="T68" s="12"/>
      <c r="U68" s="12"/>
      <c r="V68" s="12"/>
      <c r="W68" s="12"/>
    </row>
    <row r="69" s="9" customFormat="1" ht="15" customHeight="1" spans="1:23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14</v>
      </c>
      <c r="I69" s="51">
        <v>5</v>
      </c>
      <c r="J69" s="52">
        <v>5</v>
      </c>
      <c r="K69" s="53">
        <f t="shared" si="3"/>
        <v>4716.52</v>
      </c>
      <c r="L69" s="53">
        <v>4716.52</v>
      </c>
      <c r="M69" s="63"/>
      <c r="N69" s="51">
        <v>5</v>
      </c>
      <c r="O69" s="53">
        <f t="shared" si="2"/>
        <v>8239.37</v>
      </c>
      <c r="P69" s="53">
        <v>8239.37</v>
      </c>
      <c r="Q69" s="63"/>
      <c r="R69" s="12"/>
      <c r="S69" s="12"/>
      <c r="T69" s="12"/>
      <c r="U69" s="12"/>
      <c r="V69" s="12"/>
      <c r="W69" s="12"/>
    </row>
    <row r="70" s="9" customFormat="1" ht="15" customHeight="1" spans="1:23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10</v>
      </c>
      <c r="I70" s="51">
        <v>3</v>
      </c>
      <c r="J70" s="52">
        <v>3</v>
      </c>
      <c r="K70" s="53">
        <f t="shared" si="3"/>
        <v>1457.65</v>
      </c>
      <c r="L70" s="53"/>
      <c r="M70" s="63">
        <v>1457.65</v>
      </c>
      <c r="N70" s="51">
        <v>1</v>
      </c>
      <c r="O70" s="53">
        <f t="shared" si="2"/>
        <v>59996.18</v>
      </c>
      <c r="P70" s="53">
        <v>59996.18</v>
      </c>
      <c r="Q70" s="63"/>
      <c r="R70" s="12"/>
      <c r="S70" s="12"/>
      <c r="T70" s="12"/>
      <c r="U70" s="12"/>
      <c r="V70" s="12"/>
      <c r="W70" s="12"/>
    </row>
    <row r="71" s="7" customFormat="1" ht="15" customHeight="1" spans="1:23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0</v>
      </c>
      <c r="P71" s="59"/>
      <c r="Q71" s="59"/>
      <c r="R71" s="12"/>
      <c r="S71" s="12"/>
      <c r="T71" s="12"/>
      <c r="U71" s="12"/>
      <c r="V71" s="12"/>
      <c r="W71" s="12"/>
    </row>
    <row r="72" s="7" customFormat="1" ht="15" customHeight="1" spans="1:23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18</v>
      </c>
      <c r="I72" s="51">
        <v>5</v>
      </c>
      <c r="J72" s="52">
        <v>5</v>
      </c>
      <c r="K72" s="53">
        <f t="shared" si="3"/>
        <v>25213.01</v>
      </c>
      <c r="L72" s="53"/>
      <c r="M72" s="53">
        <v>25213.01</v>
      </c>
      <c r="N72" s="51"/>
      <c r="O72" s="53">
        <f t="shared" si="2"/>
        <v>0</v>
      </c>
      <c r="P72" s="53"/>
      <c r="Q72" s="53"/>
      <c r="R72" s="12"/>
      <c r="S72" s="12"/>
      <c r="T72" s="12"/>
      <c r="U72" s="12"/>
      <c r="V72" s="12"/>
      <c r="W72" s="12"/>
    </row>
    <row r="73" ht="15" customHeight="1" spans="1:34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22</v>
      </c>
      <c r="I73" s="51">
        <v>11</v>
      </c>
      <c r="J73" s="52">
        <v>11</v>
      </c>
      <c r="K73" s="53">
        <f t="shared" si="3"/>
        <v>0</v>
      </c>
      <c r="L73" s="53"/>
      <c r="M73" s="63"/>
      <c r="N73" s="51">
        <v>14</v>
      </c>
      <c r="O73" s="53">
        <f t="shared" si="2"/>
        <v>56383.45</v>
      </c>
      <c r="P73" s="53">
        <v>56383.45</v>
      </c>
      <c r="Q73" s="63"/>
      <c r="R73" s="12"/>
      <c r="S73" s="12"/>
      <c r="T73" s="12"/>
      <c r="U73" s="12"/>
      <c r="V73" s="12"/>
      <c r="W73" s="12"/>
      <c r="AG73" s="12"/>
      <c r="AH73" s="12"/>
    </row>
    <row r="74" s="7" customFormat="1" ht="15" customHeight="1" spans="1:23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14</v>
      </c>
      <c r="I74" s="57">
        <v>3</v>
      </c>
      <c r="J74" s="58">
        <v>3</v>
      </c>
      <c r="K74" s="59">
        <f t="shared" si="3"/>
        <v>0</v>
      </c>
      <c r="L74" s="59"/>
      <c r="M74" s="59"/>
      <c r="N74" s="57">
        <v>6</v>
      </c>
      <c r="O74" s="59">
        <f>P74+Q74</f>
        <v>12526.55</v>
      </c>
      <c r="P74" s="59">
        <v>12526.55</v>
      </c>
      <c r="Q74" s="59"/>
      <c r="R74" s="12"/>
      <c r="S74" s="12"/>
      <c r="T74" s="12"/>
      <c r="U74" s="12"/>
      <c r="V74" s="12"/>
      <c r="W74" s="12"/>
    </row>
    <row r="75" ht="15" customHeight="1" spans="1:34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17</v>
      </c>
      <c r="I75" s="51">
        <v>9</v>
      </c>
      <c r="J75" s="52">
        <v>10</v>
      </c>
      <c r="K75" s="53">
        <f t="shared" si="3"/>
        <v>12702.96</v>
      </c>
      <c r="L75" s="53"/>
      <c r="M75" s="63">
        <v>12702.96</v>
      </c>
      <c r="N75" s="51">
        <v>5</v>
      </c>
      <c r="O75" s="53">
        <f>P75+Q75</f>
        <v>28869.91</v>
      </c>
      <c r="P75" s="53"/>
      <c r="Q75" s="63">
        <v>28869.91</v>
      </c>
      <c r="R75" s="12"/>
      <c r="S75" s="12"/>
      <c r="T75" s="12"/>
      <c r="U75" s="12"/>
      <c r="V75" s="12"/>
      <c r="W75" s="12"/>
      <c r="AG75" s="12"/>
      <c r="AH75" s="12"/>
    </row>
    <row r="76" ht="15" customHeight="1" spans="1:34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3"/>
      <c r="M76" s="94"/>
      <c r="N76" s="91"/>
      <c r="O76" s="93"/>
      <c r="P76" s="93"/>
      <c r="Q76" s="94"/>
      <c r="R76" s="12"/>
      <c r="S76" s="12"/>
      <c r="T76" s="12"/>
      <c r="U76" s="12"/>
      <c r="V76" s="12"/>
      <c r="W76" s="12"/>
      <c r="AG76" s="12"/>
      <c r="AH76" s="12"/>
    </row>
    <row r="77" s="9" customFormat="1" ht="15" customHeight="1" spans="1:23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22</v>
      </c>
      <c r="I77" s="51">
        <v>4</v>
      </c>
      <c r="J77" s="52">
        <v>4</v>
      </c>
      <c r="K77" s="53">
        <f>L77+M77</f>
        <v>17005.06</v>
      </c>
      <c r="L77" s="53"/>
      <c r="M77" s="63">
        <v>17005.06</v>
      </c>
      <c r="N77" s="51">
        <v>11</v>
      </c>
      <c r="O77" s="53">
        <f t="shared" ref="O77:O140" si="4">P77+Q77</f>
        <v>117052.2</v>
      </c>
      <c r="P77" s="53">
        <v>117052.2</v>
      </c>
      <c r="Q77" s="63"/>
      <c r="R77" s="12"/>
      <c r="S77" s="12"/>
      <c r="T77" s="12"/>
      <c r="U77" s="12"/>
      <c r="V77" s="12"/>
      <c r="W77" s="12"/>
    </row>
    <row r="78" s="7" customFormat="1" ht="15" customHeight="1" spans="1:23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4"/>
        <v>0</v>
      </c>
      <c r="P78" s="59"/>
      <c r="Q78" s="59"/>
      <c r="R78" s="12"/>
      <c r="S78" s="12"/>
      <c r="T78" s="12"/>
      <c r="U78" s="12"/>
      <c r="V78" s="12"/>
      <c r="W78" s="12"/>
    </row>
    <row r="79" ht="15" customHeight="1" spans="1:34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18</v>
      </c>
      <c r="I79" s="51">
        <v>8</v>
      </c>
      <c r="J79" s="52">
        <v>8</v>
      </c>
      <c r="K79" s="53">
        <f>L79+M79</f>
        <v>2265.85</v>
      </c>
      <c r="L79" s="53"/>
      <c r="M79" s="63">
        <v>2265.85</v>
      </c>
      <c r="N79" s="51">
        <v>11</v>
      </c>
      <c r="O79" s="53">
        <f t="shared" si="4"/>
        <v>164588.38</v>
      </c>
      <c r="P79" s="63">
        <v>164588.38</v>
      </c>
      <c r="Q79" s="63"/>
      <c r="R79" s="12"/>
      <c r="S79" s="12"/>
      <c r="T79" s="12"/>
      <c r="U79" s="12"/>
      <c r="V79" s="12"/>
      <c r="W79" s="12"/>
      <c r="AG79" s="12"/>
      <c r="AH79" s="12"/>
    </row>
    <row r="80" s="7" customFormat="1" ht="15" customHeight="1" spans="1:23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1921</v>
      </c>
      <c r="P80" s="59">
        <v>1921</v>
      </c>
      <c r="Q80" s="59"/>
      <c r="R80" s="12"/>
      <c r="S80" s="12"/>
      <c r="T80" s="12"/>
      <c r="U80" s="12"/>
      <c r="V80" s="12"/>
      <c r="W80" s="12"/>
    </row>
    <row r="81" s="7" customFormat="1" ht="15" customHeight="1" spans="1:23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10</v>
      </c>
      <c r="I81" s="57">
        <v>2</v>
      </c>
      <c r="J81" s="58">
        <v>2</v>
      </c>
      <c r="K81" s="59">
        <f>L81+M81</f>
        <v>576.3</v>
      </c>
      <c r="L81" s="112">
        <v>576.3</v>
      </c>
      <c r="M81" s="59"/>
      <c r="N81" s="57">
        <v>6</v>
      </c>
      <c r="O81" s="59">
        <f t="shared" si="4"/>
        <v>26464.4</v>
      </c>
      <c r="P81" s="59">
        <v>26464.4</v>
      </c>
      <c r="Q81" s="59"/>
      <c r="R81" s="12"/>
      <c r="S81" s="12"/>
      <c r="T81" s="12"/>
      <c r="U81" s="12"/>
      <c r="V81" s="12"/>
      <c r="W81" s="12"/>
    </row>
    <row r="82" s="7" customFormat="1" ht="15" customHeight="1" spans="1:23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4"/>
        <v>0</v>
      </c>
      <c r="P82" s="59"/>
      <c r="Q82" s="59"/>
      <c r="R82" s="12"/>
      <c r="S82" s="12"/>
      <c r="T82" s="12"/>
      <c r="U82" s="12"/>
      <c r="V82" s="12"/>
      <c r="W82" s="12"/>
    </row>
    <row r="83" s="7" customFormat="1" ht="15" customHeight="1" spans="1:23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5">L83+M83</f>
        <v>0</v>
      </c>
      <c r="L83" s="59"/>
      <c r="M83" s="59"/>
      <c r="N83" s="57">
        <v>3</v>
      </c>
      <c r="O83" s="59">
        <f t="shared" si="4"/>
        <v>44234.55</v>
      </c>
      <c r="P83" s="59">
        <v>44234.55</v>
      </c>
      <c r="Q83" s="59"/>
      <c r="R83" s="12"/>
      <c r="S83" s="12"/>
      <c r="T83" s="12"/>
      <c r="U83" s="12"/>
      <c r="V83" s="12"/>
      <c r="W83" s="12"/>
    </row>
    <row r="84" s="7" customFormat="1" ht="15" customHeight="1" spans="1:23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13</v>
      </c>
      <c r="I84" s="51">
        <v>6</v>
      </c>
      <c r="J84" s="52">
        <v>6</v>
      </c>
      <c r="K84" s="53">
        <f t="shared" si="5"/>
        <v>2394.53</v>
      </c>
      <c r="L84" s="53"/>
      <c r="M84" s="53">
        <v>2394.53</v>
      </c>
      <c r="N84" s="51"/>
      <c r="O84" s="53">
        <f t="shared" si="4"/>
        <v>0</v>
      </c>
      <c r="P84" s="53"/>
      <c r="Q84" s="53"/>
      <c r="R84" s="12"/>
      <c r="S84" s="12"/>
      <c r="T84" s="12"/>
      <c r="U84" s="12"/>
      <c r="V84" s="12"/>
      <c r="W84" s="12"/>
    </row>
    <row r="85" ht="15" customHeight="1" spans="1:34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5</v>
      </c>
      <c r="I85" s="51">
        <v>2</v>
      </c>
      <c r="J85" s="52">
        <v>2</v>
      </c>
      <c r="K85" s="53">
        <f t="shared" si="5"/>
        <v>4740.8</v>
      </c>
      <c r="L85" s="53"/>
      <c r="M85" s="63">
        <v>4740.8</v>
      </c>
      <c r="N85" s="51">
        <v>16</v>
      </c>
      <c r="O85" s="53">
        <f t="shared" si="4"/>
        <v>46118.24</v>
      </c>
      <c r="P85" s="53">
        <v>46118.24</v>
      </c>
      <c r="Q85" s="63"/>
      <c r="R85" s="12"/>
      <c r="S85" s="12"/>
      <c r="T85" s="12"/>
      <c r="U85" s="12"/>
      <c r="V85" s="12"/>
      <c r="W85" s="12"/>
      <c r="AG85" s="12"/>
      <c r="AH85" s="12"/>
    </row>
    <row r="86" s="7" customFormat="1" ht="15" customHeight="1" spans="1:23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9</v>
      </c>
      <c r="I86" s="57">
        <v>1</v>
      </c>
      <c r="J86" s="58">
        <v>1</v>
      </c>
      <c r="K86" s="59">
        <f t="shared" si="5"/>
        <v>0</v>
      </c>
      <c r="L86" s="59"/>
      <c r="M86" s="59"/>
      <c r="N86" s="57">
        <v>13</v>
      </c>
      <c r="O86" s="59">
        <f t="shared" si="4"/>
        <v>29711.6</v>
      </c>
      <c r="P86" s="95">
        <v>29711.6</v>
      </c>
      <c r="Q86" s="59"/>
      <c r="R86" s="12"/>
      <c r="S86" s="12"/>
      <c r="T86" s="12"/>
      <c r="U86" s="12"/>
      <c r="V86" s="12"/>
      <c r="W86" s="12"/>
    </row>
    <row r="87" s="6" customFormat="1" ht="15" customHeight="1" spans="1:32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>
        <v>1</v>
      </c>
      <c r="J87" s="52">
        <v>1</v>
      </c>
      <c r="K87" s="53">
        <f t="shared" si="5"/>
        <v>0</v>
      </c>
      <c r="L87" s="53"/>
      <c r="M87" s="63"/>
      <c r="N87" s="51"/>
      <c r="O87" s="53">
        <f t="shared" si="4"/>
        <v>1841</v>
      </c>
      <c r="P87" s="53">
        <v>1841</v>
      </c>
      <c r="Q87" s="63"/>
      <c r="R87" s="12"/>
      <c r="S87" s="12"/>
      <c r="T87" s="12"/>
      <c r="U87" s="12"/>
      <c r="V87" s="12"/>
      <c r="W87" s="12"/>
      <c r="X87" s="8"/>
      <c r="Y87" s="8"/>
      <c r="Z87" s="8"/>
      <c r="AA87" s="8"/>
      <c r="AB87" s="8"/>
      <c r="AC87" s="8"/>
      <c r="AD87" s="8"/>
      <c r="AE87" s="8"/>
      <c r="AF87" s="8"/>
    </row>
    <row r="88" s="7" customFormat="1" ht="15" customHeight="1" spans="1:23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7</v>
      </c>
      <c r="I88" s="57">
        <v>1</v>
      </c>
      <c r="J88" s="58">
        <v>1</v>
      </c>
      <c r="K88" s="59">
        <f t="shared" si="5"/>
        <v>0</v>
      </c>
      <c r="L88" s="59"/>
      <c r="M88" s="59"/>
      <c r="N88" s="57">
        <v>6</v>
      </c>
      <c r="O88" s="59">
        <f t="shared" si="4"/>
        <v>3457.8</v>
      </c>
      <c r="P88" s="59">
        <v>3457.8</v>
      </c>
      <c r="Q88" s="59"/>
      <c r="R88" s="12"/>
      <c r="S88" s="12"/>
      <c r="T88" s="12"/>
      <c r="U88" s="12"/>
      <c r="V88" s="12"/>
      <c r="W88" s="12"/>
    </row>
    <row r="89" ht="15" customHeight="1" spans="1:34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7</v>
      </c>
      <c r="K89" s="53">
        <f t="shared" si="5"/>
        <v>3133.99</v>
      </c>
      <c r="L89" s="53"/>
      <c r="M89" s="63">
        <v>3133.99</v>
      </c>
      <c r="N89" s="51">
        <v>2</v>
      </c>
      <c r="O89" s="53">
        <f t="shared" si="4"/>
        <v>19341.17</v>
      </c>
      <c r="P89" s="53">
        <v>19341.17</v>
      </c>
      <c r="Q89" s="63"/>
      <c r="R89" s="12"/>
      <c r="S89" s="12"/>
      <c r="T89" s="12"/>
      <c r="U89" s="12"/>
      <c r="V89" s="12"/>
      <c r="W89" s="12"/>
      <c r="AG89" s="12"/>
      <c r="AH89" s="12"/>
    </row>
    <row r="90" s="7" customFormat="1" ht="15" customHeight="1" spans="1:23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5"/>
        <v>0</v>
      </c>
      <c r="L90" s="59"/>
      <c r="M90" s="59"/>
      <c r="N90" s="57">
        <v>3</v>
      </c>
      <c r="O90" s="59">
        <f t="shared" si="4"/>
        <v>9605</v>
      </c>
      <c r="P90" s="59">
        <v>9605</v>
      </c>
      <c r="Q90" s="59"/>
      <c r="R90" s="12"/>
      <c r="S90" s="12"/>
      <c r="T90" s="12"/>
      <c r="U90" s="12"/>
      <c r="V90" s="12"/>
      <c r="W90" s="12"/>
    </row>
    <row r="91" s="6" customFormat="1" ht="15" customHeight="1" spans="1:32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46</v>
      </c>
      <c r="I91" s="51">
        <v>20</v>
      </c>
      <c r="J91" s="52">
        <v>20</v>
      </c>
      <c r="K91" s="53">
        <f t="shared" si="5"/>
        <v>4751.01</v>
      </c>
      <c r="L91" s="53"/>
      <c r="M91" s="63">
        <v>4751.01</v>
      </c>
      <c r="N91" s="51">
        <v>33</v>
      </c>
      <c r="O91" s="53">
        <f t="shared" si="4"/>
        <v>73506.26</v>
      </c>
      <c r="P91" s="53">
        <v>73506.26</v>
      </c>
      <c r="Q91" s="63"/>
      <c r="R91" s="12"/>
      <c r="S91" s="12"/>
      <c r="T91" s="12"/>
      <c r="U91" s="12"/>
      <c r="V91" s="12"/>
      <c r="W91" s="12"/>
      <c r="X91" s="8"/>
      <c r="Y91" s="8"/>
      <c r="Z91" s="8"/>
      <c r="AA91" s="8"/>
      <c r="AB91" s="8"/>
      <c r="AC91" s="8"/>
      <c r="AD91" s="8"/>
      <c r="AE91" s="8"/>
      <c r="AF91" s="8"/>
    </row>
    <row r="92" s="7" customFormat="1" ht="15" customHeight="1" spans="1:23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15</v>
      </c>
      <c r="I92" s="57">
        <v>2</v>
      </c>
      <c r="J92" s="58">
        <v>2</v>
      </c>
      <c r="K92" s="59">
        <f t="shared" si="5"/>
        <v>0</v>
      </c>
      <c r="L92" s="59"/>
      <c r="M92" s="59"/>
      <c r="N92" s="57">
        <v>5</v>
      </c>
      <c r="O92" s="59">
        <f t="shared" si="4"/>
        <v>5442.9</v>
      </c>
      <c r="P92" s="96">
        <v>5442.9</v>
      </c>
      <c r="Q92" s="59"/>
      <c r="R92" s="12"/>
      <c r="S92" s="12"/>
      <c r="T92" s="12"/>
      <c r="U92" s="12"/>
      <c r="V92" s="12"/>
      <c r="W92" s="12"/>
    </row>
    <row r="93" s="9" customFormat="1" ht="15" customHeight="1" spans="1:23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5"/>
        <v>0</v>
      </c>
      <c r="L93" s="53"/>
      <c r="M93" s="63"/>
      <c r="N93" s="51"/>
      <c r="O93" s="53">
        <f t="shared" si="4"/>
        <v>3050.28</v>
      </c>
      <c r="P93" s="63">
        <v>3050.28</v>
      </c>
      <c r="Q93" s="63"/>
      <c r="R93" s="12"/>
      <c r="S93" s="12"/>
      <c r="T93" s="12"/>
      <c r="U93" s="12"/>
      <c r="V93" s="12"/>
      <c r="W93" s="12"/>
    </row>
    <row r="94" s="7" customFormat="1" ht="15" customHeight="1" spans="1:23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  <c r="R94" s="12"/>
      <c r="S94" s="12"/>
      <c r="T94" s="12"/>
      <c r="U94" s="12"/>
      <c r="V94" s="12"/>
      <c r="W94" s="12"/>
    </row>
    <row r="95" s="9" customFormat="1" ht="15" customHeight="1" spans="1:23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28</v>
      </c>
      <c r="I95" s="51">
        <v>21</v>
      </c>
      <c r="J95" s="52">
        <v>23</v>
      </c>
      <c r="K95" s="53">
        <f t="shared" si="5"/>
        <v>25070.93</v>
      </c>
      <c r="L95" s="53"/>
      <c r="M95" s="63">
        <v>25070.93</v>
      </c>
      <c r="N95" s="51">
        <v>18</v>
      </c>
      <c r="O95" s="53">
        <f t="shared" si="4"/>
        <v>61402.49</v>
      </c>
      <c r="P95" s="53">
        <v>61402.49</v>
      </c>
      <c r="Q95" s="63"/>
      <c r="R95" s="12"/>
      <c r="S95" s="12"/>
      <c r="T95" s="12"/>
      <c r="U95" s="12"/>
      <c r="V95" s="12"/>
      <c r="W95" s="12"/>
    </row>
    <row r="96" s="7" customFormat="1" ht="15" customHeight="1" spans="1:23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  <c r="R96" s="12"/>
      <c r="S96" s="12"/>
      <c r="T96" s="12"/>
      <c r="U96" s="12"/>
      <c r="V96" s="12"/>
      <c r="W96" s="12"/>
    </row>
    <row r="97" ht="15" customHeight="1" spans="1:34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5"/>
        <v>0</v>
      </c>
      <c r="L97" s="53"/>
      <c r="M97" s="63"/>
      <c r="N97" s="51"/>
      <c r="O97" s="53">
        <f t="shared" si="4"/>
        <v>0</v>
      </c>
      <c r="P97" s="53"/>
      <c r="Q97" s="63"/>
      <c r="R97" s="12"/>
      <c r="S97" s="12"/>
      <c r="T97" s="12"/>
      <c r="U97" s="12"/>
      <c r="V97" s="12"/>
      <c r="W97" s="12"/>
      <c r="AG97" s="12"/>
      <c r="AH97" s="12"/>
    </row>
    <row r="98" s="7" customFormat="1" ht="15" customHeight="1" spans="1:23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  <c r="R98" s="12"/>
      <c r="S98" s="12"/>
      <c r="T98" s="12"/>
      <c r="U98" s="12"/>
      <c r="V98" s="12"/>
      <c r="W98" s="12"/>
    </row>
    <row r="99" s="7" customFormat="1" ht="15" customHeight="1" spans="1:23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  <c r="R99" s="12"/>
      <c r="S99" s="12"/>
      <c r="T99" s="12"/>
      <c r="U99" s="12"/>
      <c r="V99" s="12"/>
      <c r="W99" s="12"/>
    </row>
    <row r="100" ht="15" customHeight="1" spans="1:34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21</v>
      </c>
      <c r="I100" s="51">
        <v>11</v>
      </c>
      <c r="J100" s="52">
        <v>15</v>
      </c>
      <c r="K100" s="53">
        <f t="shared" si="5"/>
        <v>10169.77</v>
      </c>
      <c r="L100" s="53"/>
      <c r="M100" s="63">
        <v>10169.77</v>
      </c>
      <c r="N100" s="51">
        <v>6</v>
      </c>
      <c r="O100" s="53">
        <f t="shared" si="4"/>
        <v>16512.97</v>
      </c>
      <c r="P100" s="53">
        <v>16512.97</v>
      </c>
      <c r="Q100" s="63"/>
      <c r="R100" s="12"/>
      <c r="S100" s="12"/>
      <c r="T100" s="12"/>
      <c r="U100" s="12"/>
      <c r="V100" s="12"/>
      <c r="W100" s="12"/>
      <c r="AG100" s="12"/>
      <c r="AH100" s="12"/>
    </row>
    <row r="101" s="7" customFormat="1" ht="15" customHeight="1" spans="1:23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4</v>
      </c>
      <c r="I101" s="57">
        <v>1</v>
      </c>
      <c r="J101" s="58">
        <v>1</v>
      </c>
      <c r="K101" s="59">
        <f t="shared" si="5"/>
        <v>0</v>
      </c>
      <c r="L101" s="59"/>
      <c r="M101" s="59"/>
      <c r="N101" s="57">
        <v>1</v>
      </c>
      <c r="O101" s="59">
        <f t="shared" si="4"/>
        <v>16224.5</v>
      </c>
      <c r="P101" s="99">
        <v>16224.5</v>
      </c>
      <c r="Q101" s="59"/>
      <c r="R101" s="12"/>
      <c r="S101" s="12"/>
      <c r="T101" s="12"/>
      <c r="U101" s="12"/>
      <c r="V101" s="12"/>
      <c r="W101" s="12"/>
    </row>
    <row r="102" s="7" customFormat="1" ht="15" customHeight="1" spans="1:23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  <c r="R102" s="12"/>
      <c r="S102" s="12"/>
      <c r="T102" s="12"/>
      <c r="U102" s="12"/>
      <c r="V102" s="12"/>
      <c r="W102" s="12"/>
    </row>
    <row r="103" s="9" customFormat="1" ht="15" customHeight="1" spans="1:23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5"/>
        <v>0</v>
      </c>
      <c r="L103" s="53"/>
      <c r="M103" s="63"/>
      <c r="N103" s="51"/>
      <c r="O103" s="53">
        <f t="shared" si="4"/>
        <v>0</v>
      </c>
      <c r="P103" s="53"/>
      <c r="Q103" s="63"/>
      <c r="R103" s="12"/>
      <c r="S103" s="12"/>
      <c r="T103" s="12"/>
      <c r="U103" s="12"/>
      <c r="V103" s="12"/>
      <c r="W103" s="12"/>
    </row>
    <row r="104" s="9" customFormat="1" ht="15.75" customHeight="1" spans="1:23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11</v>
      </c>
      <c r="I104" s="51">
        <v>4</v>
      </c>
      <c r="J104" s="52">
        <v>4</v>
      </c>
      <c r="K104" s="53">
        <f t="shared" si="5"/>
        <v>2440.63</v>
      </c>
      <c r="L104" s="53"/>
      <c r="M104" s="63">
        <v>2440.63</v>
      </c>
      <c r="N104" s="51">
        <v>3</v>
      </c>
      <c r="O104" s="53">
        <f t="shared" si="4"/>
        <v>16483.69</v>
      </c>
      <c r="P104" s="53">
        <v>16483.69</v>
      </c>
      <c r="Q104" s="63"/>
      <c r="R104" s="12"/>
      <c r="S104" s="12"/>
      <c r="T104" s="12"/>
      <c r="U104" s="12"/>
      <c r="V104" s="12"/>
      <c r="W104" s="12"/>
    </row>
    <row r="105" ht="15" customHeight="1" spans="1:34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5"/>
        <v>0</v>
      </c>
      <c r="L105" s="53"/>
      <c r="M105" s="63"/>
      <c r="N105" s="51"/>
      <c r="O105" s="53">
        <f t="shared" si="4"/>
        <v>0</v>
      </c>
      <c r="P105" s="53"/>
      <c r="Q105" s="63"/>
      <c r="R105" s="12"/>
      <c r="S105" s="12"/>
      <c r="T105" s="12"/>
      <c r="U105" s="12"/>
      <c r="V105" s="12"/>
      <c r="W105" s="12"/>
      <c r="AG105" s="12"/>
      <c r="AH105" s="12"/>
    </row>
    <row r="106" s="7" customFormat="1" ht="15" customHeight="1" spans="1:23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  <c r="R106" s="12"/>
      <c r="S106" s="12"/>
      <c r="T106" s="12"/>
      <c r="U106" s="12"/>
      <c r="V106" s="12"/>
      <c r="W106" s="12"/>
    </row>
    <row r="107" ht="15" customHeight="1" spans="1:34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R107" s="12"/>
      <c r="S107" s="12"/>
      <c r="T107" s="12"/>
      <c r="U107" s="12"/>
      <c r="V107" s="12"/>
      <c r="W107" s="12"/>
      <c r="AF107" s="12"/>
      <c r="AG107" s="12"/>
      <c r="AH107" s="12"/>
    </row>
    <row r="108" s="7" customFormat="1" ht="15" customHeight="1" spans="1:23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  <c r="R108" s="12"/>
      <c r="S108" s="12"/>
      <c r="T108" s="12"/>
      <c r="U108" s="12"/>
      <c r="V108" s="12"/>
      <c r="W108" s="12"/>
    </row>
    <row r="109" ht="15" customHeight="1" spans="1:34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4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R109" s="12"/>
      <c r="S109" s="12"/>
      <c r="T109" s="12"/>
      <c r="U109" s="12"/>
      <c r="V109" s="12"/>
      <c r="W109" s="12"/>
      <c r="AF109" s="12"/>
      <c r="AG109" s="12"/>
      <c r="AH109" s="12"/>
    </row>
    <row r="110" s="9" customFormat="1" ht="15" customHeight="1" spans="1:23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15</v>
      </c>
      <c r="I110" s="51">
        <v>8</v>
      </c>
      <c r="J110" s="52">
        <v>8</v>
      </c>
      <c r="K110" s="53">
        <f t="shared" si="5"/>
        <v>4916.79</v>
      </c>
      <c r="L110" s="53"/>
      <c r="M110" s="63">
        <v>4916.79</v>
      </c>
      <c r="N110" s="51">
        <v>6</v>
      </c>
      <c r="O110" s="53">
        <f t="shared" si="4"/>
        <v>41385.33</v>
      </c>
      <c r="P110" s="53">
        <v>41385.33</v>
      </c>
      <c r="Q110" s="63"/>
      <c r="R110" s="12"/>
      <c r="S110" s="12"/>
      <c r="T110" s="12"/>
      <c r="U110" s="12"/>
      <c r="V110" s="12"/>
      <c r="W110" s="12"/>
    </row>
    <row r="111" s="9" customFormat="1" ht="15" customHeight="1" spans="1:23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18</v>
      </c>
      <c r="I111" s="51">
        <v>6</v>
      </c>
      <c r="J111" s="52">
        <v>6</v>
      </c>
      <c r="K111" s="53">
        <f t="shared" si="5"/>
        <v>5009.97</v>
      </c>
      <c r="L111" s="53"/>
      <c r="M111" s="63">
        <v>5009.97</v>
      </c>
      <c r="N111" s="51">
        <v>3</v>
      </c>
      <c r="O111" s="53">
        <f t="shared" si="4"/>
        <v>21904.03</v>
      </c>
      <c r="P111" s="53">
        <v>21904.03</v>
      </c>
      <c r="Q111" s="63"/>
      <c r="R111" s="12"/>
      <c r="S111" s="12"/>
      <c r="T111" s="12"/>
      <c r="U111" s="12"/>
      <c r="V111" s="12"/>
      <c r="W111" s="12"/>
    </row>
    <row r="112" s="7" customFormat="1" ht="15" customHeight="1" spans="1:23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9</v>
      </c>
      <c r="I112" s="57">
        <v>1</v>
      </c>
      <c r="J112" s="58">
        <v>1</v>
      </c>
      <c r="K112" s="59">
        <f t="shared" si="5"/>
        <v>0</v>
      </c>
      <c r="L112" s="59"/>
      <c r="M112" s="59"/>
      <c r="N112" s="57">
        <v>2</v>
      </c>
      <c r="O112" s="59">
        <f t="shared" si="4"/>
        <v>9717.1</v>
      </c>
      <c r="P112" s="99">
        <v>9717.1</v>
      </c>
      <c r="Q112" s="59"/>
      <c r="R112" s="12"/>
      <c r="S112" s="12"/>
      <c r="T112" s="12"/>
      <c r="U112" s="12"/>
      <c r="V112" s="12"/>
      <c r="W112" s="12"/>
    </row>
    <row r="113" s="7" customFormat="1" ht="15" customHeight="1" spans="1:23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32</v>
      </c>
      <c r="I113" s="57">
        <v>8</v>
      </c>
      <c r="J113" s="58">
        <v>8</v>
      </c>
      <c r="K113" s="59">
        <f t="shared" si="5"/>
        <v>0</v>
      </c>
      <c r="L113" s="59"/>
      <c r="M113" s="59"/>
      <c r="N113" s="57">
        <v>9</v>
      </c>
      <c r="O113" s="59">
        <f t="shared" si="4"/>
        <v>36758.74</v>
      </c>
      <c r="P113" s="95">
        <v>36758.74</v>
      </c>
      <c r="Q113" s="59"/>
      <c r="R113" s="12"/>
      <c r="S113" s="12"/>
      <c r="T113" s="12"/>
      <c r="U113" s="12"/>
      <c r="V113" s="12"/>
      <c r="W113" s="12"/>
    </row>
    <row r="114" ht="15" customHeight="1" spans="1:34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6</v>
      </c>
      <c r="I114" s="51">
        <v>3</v>
      </c>
      <c r="J114" s="52">
        <v>3</v>
      </c>
      <c r="K114" s="53">
        <f t="shared" si="5"/>
        <v>1951.74</v>
      </c>
      <c r="L114" s="53"/>
      <c r="M114" s="63">
        <v>1951.74</v>
      </c>
      <c r="N114" s="51">
        <v>8</v>
      </c>
      <c r="O114" s="53">
        <f t="shared" si="4"/>
        <v>85580.56</v>
      </c>
      <c r="P114" s="63">
        <v>85580.56</v>
      </c>
      <c r="Q114" s="63"/>
      <c r="R114" s="12"/>
      <c r="S114" s="12"/>
      <c r="T114" s="12"/>
      <c r="U114" s="12"/>
      <c r="V114" s="12"/>
      <c r="W114" s="12"/>
      <c r="AF114" s="12"/>
      <c r="AG114" s="12"/>
      <c r="AH114" s="12"/>
    </row>
    <row r="115" s="7" customFormat="1" ht="12.75" customHeight="1" spans="1:23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43</v>
      </c>
      <c r="I115" s="57">
        <v>11</v>
      </c>
      <c r="J115" s="58">
        <v>11</v>
      </c>
      <c r="K115" s="59">
        <f t="shared" si="5"/>
        <v>0</v>
      </c>
      <c r="L115" s="59"/>
      <c r="M115" s="59"/>
      <c r="N115" s="57">
        <v>18</v>
      </c>
      <c r="O115" s="59">
        <f t="shared" si="4"/>
        <v>110883.73</v>
      </c>
      <c r="P115" s="59">
        <v>110883.73</v>
      </c>
      <c r="Q115" s="59"/>
      <c r="R115" s="12"/>
      <c r="S115" s="12"/>
      <c r="T115" s="12"/>
      <c r="U115" s="12"/>
      <c r="V115" s="12"/>
      <c r="W115" s="12"/>
    </row>
    <row r="116" s="7" customFormat="1" ht="15" customHeight="1" spans="1:23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32</v>
      </c>
      <c r="I116" s="57">
        <v>6</v>
      </c>
      <c r="J116" s="58">
        <v>6</v>
      </c>
      <c r="K116" s="59">
        <f t="shared" si="5"/>
        <v>0</v>
      </c>
      <c r="L116" s="59"/>
      <c r="M116" s="59"/>
      <c r="N116" s="57">
        <v>27</v>
      </c>
      <c r="O116" s="59">
        <f t="shared" si="4"/>
        <v>127064.72</v>
      </c>
      <c r="P116" s="95">
        <v>127064.72</v>
      </c>
      <c r="Q116" s="59"/>
      <c r="R116" s="12"/>
      <c r="S116" s="12"/>
      <c r="T116" s="12"/>
      <c r="U116" s="12"/>
      <c r="V116" s="12"/>
      <c r="W116" s="12"/>
    </row>
    <row r="117" s="6" customFormat="1" ht="15" customHeight="1" spans="1:31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5"/>
        <v>0</v>
      </c>
      <c r="L117" s="53"/>
      <c r="M117" s="63"/>
      <c r="N117" s="51"/>
      <c r="O117" s="53">
        <f t="shared" si="4"/>
        <v>0</v>
      </c>
      <c r="P117" s="53"/>
      <c r="Q117" s="63"/>
      <c r="R117" s="12"/>
      <c r="S117" s="12"/>
      <c r="T117" s="12"/>
      <c r="U117" s="12"/>
      <c r="V117" s="12"/>
      <c r="W117" s="12"/>
      <c r="X117" s="8"/>
      <c r="Y117" s="8"/>
      <c r="Z117" s="8"/>
      <c r="AA117" s="8"/>
      <c r="AB117" s="8"/>
      <c r="AC117" s="8"/>
      <c r="AD117" s="8"/>
      <c r="AE117" s="8"/>
    </row>
    <row r="118" s="7" customFormat="1" ht="15" customHeight="1" spans="1:23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10</v>
      </c>
      <c r="I118" s="57">
        <v>4</v>
      </c>
      <c r="J118" s="58">
        <v>4</v>
      </c>
      <c r="K118" s="59">
        <f t="shared" si="5"/>
        <v>0</v>
      </c>
      <c r="L118" s="59"/>
      <c r="M118" s="59"/>
      <c r="N118" s="57">
        <v>6</v>
      </c>
      <c r="O118" s="59">
        <f t="shared" si="4"/>
        <v>36692.58</v>
      </c>
      <c r="P118" s="59">
        <v>36692.58</v>
      </c>
      <c r="Q118" s="59"/>
      <c r="R118" s="12"/>
      <c r="S118" s="12"/>
      <c r="T118" s="12"/>
      <c r="U118" s="12"/>
      <c r="V118" s="12"/>
      <c r="W118" s="12"/>
    </row>
    <row r="119" s="7" customFormat="1" ht="15" customHeight="1" spans="1:23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4</v>
      </c>
      <c r="I119" s="57"/>
      <c r="J119" s="58"/>
      <c r="K119" s="59">
        <f t="shared" si="5"/>
        <v>0</v>
      </c>
      <c r="L119" s="59"/>
      <c r="M119" s="59"/>
      <c r="N119" s="57">
        <v>4</v>
      </c>
      <c r="O119" s="59">
        <f t="shared" si="4"/>
        <v>18249.5</v>
      </c>
      <c r="P119" s="59">
        <v>18249.5</v>
      </c>
      <c r="Q119" s="59"/>
      <c r="R119" s="12"/>
      <c r="S119" s="12"/>
      <c r="T119" s="12"/>
      <c r="U119" s="12"/>
      <c r="V119" s="12"/>
      <c r="W119" s="12"/>
    </row>
    <row r="120" ht="15" customHeight="1" spans="1:34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19</v>
      </c>
      <c r="I120" s="51">
        <v>11</v>
      </c>
      <c r="J120" s="52">
        <v>11</v>
      </c>
      <c r="K120" s="53">
        <f t="shared" si="5"/>
        <v>18774.06</v>
      </c>
      <c r="L120" s="53"/>
      <c r="M120" s="63">
        <v>18774.06</v>
      </c>
      <c r="N120" s="51">
        <v>4</v>
      </c>
      <c r="O120" s="53">
        <f t="shared" si="4"/>
        <v>34532.86</v>
      </c>
      <c r="P120" s="53">
        <v>34532.86</v>
      </c>
      <c r="Q120" s="63"/>
      <c r="R120" s="12"/>
      <c r="S120" s="12"/>
      <c r="T120" s="12"/>
      <c r="U120" s="12"/>
      <c r="V120" s="12"/>
      <c r="W120" s="12"/>
      <c r="AG120" s="12"/>
      <c r="AH120" s="12"/>
    </row>
    <row r="121" s="7" customFormat="1" ht="15" customHeight="1" spans="1:23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5</v>
      </c>
      <c r="J121" s="58">
        <v>5</v>
      </c>
      <c r="K121" s="59">
        <f t="shared" si="5"/>
        <v>0</v>
      </c>
      <c r="L121" s="59"/>
      <c r="M121" s="59"/>
      <c r="N121" s="57">
        <v>8</v>
      </c>
      <c r="O121" s="59">
        <f t="shared" si="4"/>
        <v>39813.48</v>
      </c>
      <c r="P121" s="59">
        <v>39813.48</v>
      </c>
      <c r="Q121" s="59"/>
      <c r="R121" s="12"/>
      <c r="S121" s="12"/>
      <c r="T121" s="12"/>
      <c r="U121" s="12"/>
      <c r="V121" s="12"/>
      <c r="W121" s="12"/>
    </row>
    <row r="122" s="7" customFormat="1" ht="15" customHeight="1" spans="1:23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9</v>
      </c>
      <c r="I122" s="57"/>
      <c r="J122" s="58"/>
      <c r="K122" s="59">
        <f t="shared" si="5"/>
        <v>0</v>
      </c>
      <c r="L122" s="59"/>
      <c r="M122" s="59"/>
      <c r="N122" s="57">
        <v>4</v>
      </c>
      <c r="O122" s="59">
        <f t="shared" si="4"/>
        <v>12851.49</v>
      </c>
      <c r="P122" s="59">
        <v>12851.49</v>
      </c>
      <c r="Q122" s="59"/>
      <c r="R122" s="12"/>
      <c r="S122" s="12"/>
      <c r="T122" s="12"/>
      <c r="U122" s="12"/>
      <c r="V122" s="12"/>
      <c r="W122" s="12"/>
    </row>
    <row r="123" ht="30.75" customHeight="1" spans="1:34">
      <c r="A123" s="33">
        <v>60</v>
      </c>
      <c r="B123" s="34" t="s">
        <v>339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14</v>
      </c>
      <c r="I123" s="51">
        <v>8</v>
      </c>
      <c r="J123" s="65">
        <v>9</v>
      </c>
      <c r="K123" s="53">
        <f t="shared" si="5"/>
        <v>5766.95</v>
      </c>
      <c r="L123" s="53"/>
      <c r="M123" s="63">
        <v>5766.95</v>
      </c>
      <c r="N123" s="51">
        <v>10</v>
      </c>
      <c r="O123" s="53">
        <f t="shared" si="4"/>
        <v>43970.99</v>
      </c>
      <c r="P123" s="53">
        <v>43970.99</v>
      </c>
      <c r="Q123" s="63"/>
      <c r="R123" s="12"/>
      <c r="S123" s="12"/>
      <c r="T123" s="12"/>
      <c r="U123" s="12"/>
      <c r="V123" s="12"/>
      <c r="W123" s="12"/>
      <c r="AG123" s="12"/>
      <c r="AH123" s="12"/>
    </row>
    <row r="124" s="7" customFormat="1" ht="15" customHeight="1" spans="1:23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5"/>
        <v>0</v>
      </c>
      <c r="L124" s="59"/>
      <c r="M124" s="59"/>
      <c r="N124" s="57"/>
      <c r="O124" s="59">
        <f t="shared" si="4"/>
        <v>0</v>
      </c>
      <c r="P124" s="59"/>
      <c r="Q124" s="59"/>
      <c r="R124" s="12"/>
      <c r="S124" s="12"/>
      <c r="T124" s="12"/>
      <c r="U124" s="12"/>
      <c r="V124" s="12"/>
      <c r="W124" s="12"/>
    </row>
    <row r="125" s="7" customFormat="1" ht="15" customHeight="1" spans="1:23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  <c r="R125" s="12"/>
      <c r="S125" s="12"/>
      <c r="T125" s="12"/>
      <c r="U125" s="12"/>
      <c r="V125" s="12"/>
      <c r="W125" s="12"/>
    </row>
    <row r="126" ht="15" customHeight="1" spans="1:34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5"/>
        <v>0</v>
      </c>
      <c r="L126" s="53"/>
      <c r="M126" s="63"/>
      <c r="N126" s="51"/>
      <c r="O126" s="53">
        <f t="shared" si="4"/>
        <v>0</v>
      </c>
      <c r="P126" s="53"/>
      <c r="Q126" s="63"/>
      <c r="R126" s="12"/>
      <c r="S126" s="12"/>
      <c r="T126" s="12"/>
      <c r="U126" s="12"/>
      <c r="V126" s="12"/>
      <c r="W126" s="12"/>
      <c r="AG126" s="12"/>
      <c r="AH126" s="12"/>
    </row>
    <row r="127" ht="15" customHeight="1" spans="1:34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10</v>
      </c>
      <c r="I127" s="51">
        <v>3</v>
      </c>
      <c r="J127" s="52">
        <v>3</v>
      </c>
      <c r="K127" s="53">
        <f t="shared" si="5"/>
        <v>0</v>
      </c>
      <c r="L127" s="53"/>
      <c r="M127" s="63"/>
      <c r="N127" s="51">
        <v>9</v>
      </c>
      <c r="O127" s="53">
        <f t="shared" si="4"/>
        <v>38411.23</v>
      </c>
      <c r="P127" s="53">
        <v>38411.23</v>
      </c>
      <c r="Q127" s="63"/>
      <c r="R127" s="12"/>
      <c r="S127" s="12"/>
      <c r="T127" s="12"/>
      <c r="U127" s="12"/>
      <c r="V127" s="12"/>
      <c r="W127" s="12"/>
      <c r="AG127" s="12"/>
      <c r="AH127" s="12"/>
    </row>
    <row r="128" s="7" customFormat="1" ht="15" customHeight="1" spans="1:23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  <c r="R128" s="12"/>
      <c r="S128" s="12"/>
      <c r="T128" s="12"/>
      <c r="U128" s="12"/>
      <c r="V128" s="12"/>
      <c r="W128" s="12"/>
    </row>
    <row r="129" s="9" customFormat="1" ht="15" customHeight="1" spans="1:23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30</v>
      </c>
      <c r="I129" s="51">
        <v>24</v>
      </c>
      <c r="J129" s="52">
        <v>24</v>
      </c>
      <c r="K129" s="53">
        <f t="shared" si="5"/>
        <v>28568.02</v>
      </c>
      <c r="L129" s="53"/>
      <c r="M129" s="63">
        <v>28568.02</v>
      </c>
      <c r="N129" s="51">
        <v>6</v>
      </c>
      <c r="O129" s="53">
        <f t="shared" si="4"/>
        <v>30201.94</v>
      </c>
      <c r="P129" s="63">
        <v>30201.94</v>
      </c>
      <c r="Q129" s="63"/>
      <c r="R129" s="12"/>
      <c r="S129" s="12"/>
      <c r="T129" s="12"/>
      <c r="U129" s="12"/>
      <c r="V129" s="12"/>
      <c r="W129" s="12"/>
    </row>
    <row r="130" s="7" customFormat="1" ht="15" customHeight="1" spans="1:23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  <c r="R130" s="12"/>
      <c r="S130" s="12"/>
      <c r="T130" s="12"/>
      <c r="U130" s="12"/>
      <c r="V130" s="12"/>
      <c r="W130" s="12"/>
    </row>
    <row r="131" s="7" customFormat="1" ht="15" customHeight="1" spans="1:23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10</v>
      </c>
      <c r="I131" s="57"/>
      <c r="J131" s="58"/>
      <c r="K131" s="59">
        <f t="shared" si="5"/>
        <v>0</v>
      </c>
      <c r="L131" s="59"/>
      <c r="M131" s="59"/>
      <c r="N131" s="57">
        <v>1</v>
      </c>
      <c r="O131" s="59">
        <f t="shared" si="4"/>
        <v>14527.7</v>
      </c>
      <c r="P131" s="59">
        <v>14527.7</v>
      </c>
      <c r="Q131" s="59"/>
      <c r="R131" s="12"/>
      <c r="S131" s="12"/>
      <c r="T131" s="12"/>
      <c r="U131" s="12"/>
      <c r="V131" s="12"/>
      <c r="W131" s="12"/>
    </row>
    <row r="132" s="9" customFormat="1" ht="15" customHeight="1" spans="1:23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5"/>
        <v>0</v>
      </c>
      <c r="L132" s="53"/>
      <c r="M132" s="63"/>
      <c r="N132" s="51"/>
      <c r="O132" s="53">
        <f t="shared" si="4"/>
        <v>0</v>
      </c>
      <c r="P132" s="53"/>
      <c r="Q132" s="63"/>
      <c r="R132" s="12"/>
      <c r="S132" s="12"/>
      <c r="T132" s="12"/>
      <c r="U132" s="12"/>
      <c r="V132" s="12"/>
      <c r="W132" s="12"/>
    </row>
    <row r="133" ht="15" customHeight="1" spans="1:34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10</v>
      </c>
      <c r="I133" s="51">
        <v>4</v>
      </c>
      <c r="J133" s="52">
        <v>4</v>
      </c>
      <c r="K133" s="53">
        <f t="shared" si="5"/>
        <v>0</v>
      </c>
      <c r="L133" s="53"/>
      <c r="M133" s="63"/>
      <c r="N133" s="51">
        <v>6</v>
      </c>
      <c r="O133" s="53">
        <f t="shared" si="4"/>
        <v>42070.04</v>
      </c>
      <c r="P133" s="53">
        <v>42070.04</v>
      </c>
      <c r="Q133" s="63"/>
      <c r="R133" s="12"/>
      <c r="S133" s="12"/>
      <c r="T133" s="12"/>
      <c r="U133" s="12"/>
      <c r="V133" s="12"/>
      <c r="W133" s="12"/>
      <c r="AG133" s="12"/>
      <c r="AH133" s="12"/>
    </row>
    <row r="134" s="7" customFormat="1" ht="15" customHeight="1" spans="1:23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5"/>
        <v>1152.6</v>
      </c>
      <c r="L134" s="112">
        <v>1152.6</v>
      </c>
      <c r="M134" s="59"/>
      <c r="N134" s="57"/>
      <c r="O134" s="59">
        <f t="shared" si="4"/>
        <v>0</v>
      </c>
      <c r="P134" s="59"/>
      <c r="Q134" s="59"/>
      <c r="R134" s="12"/>
      <c r="S134" s="12"/>
      <c r="T134" s="12"/>
      <c r="U134" s="12"/>
      <c r="V134" s="12"/>
      <c r="W134" s="12"/>
    </row>
    <row r="135" s="9" customFormat="1" ht="15" customHeight="1" spans="1:23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16</v>
      </c>
      <c r="I135" s="51">
        <v>9</v>
      </c>
      <c r="J135" s="52">
        <v>9</v>
      </c>
      <c r="K135" s="53">
        <f t="shared" si="5"/>
        <v>0</v>
      </c>
      <c r="L135" s="53"/>
      <c r="M135" s="63"/>
      <c r="N135" s="51">
        <v>8</v>
      </c>
      <c r="O135" s="53">
        <f t="shared" si="4"/>
        <v>20503.61</v>
      </c>
      <c r="P135" s="53">
        <v>20503.61</v>
      </c>
      <c r="Q135" s="63"/>
      <c r="R135" s="12"/>
      <c r="S135" s="12"/>
      <c r="T135" s="12"/>
      <c r="U135" s="12"/>
      <c r="V135" s="12"/>
      <c r="W135" s="12"/>
    </row>
    <row r="136" s="7" customFormat="1" ht="15" customHeight="1" spans="1:23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5"/>
        <v>0</v>
      </c>
      <c r="L136" s="59"/>
      <c r="M136" s="59"/>
      <c r="N136" s="57"/>
      <c r="O136" s="59">
        <f t="shared" si="4"/>
        <v>0</v>
      </c>
      <c r="P136" s="59"/>
      <c r="Q136" s="59"/>
      <c r="R136" s="12"/>
      <c r="S136" s="12"/>
      <c r="T136" s="12"/>
      <c r="U136" s="12"/>
      <c r="V136" s="12"/>
      <c r="W136" s="12"/>
    </row>
    <row r="137" ht="14.45" customHeight="1" spans="1:34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27</v>
      </c>
      <c r="I137" s="51">
        <v>23</v>
      </c>
      <c r="J137" s="52">
        <v>24</v>
      </c>
      <c r="K137" s="53">
        <f t="shared" si="5"/>
        <v>11112.51</v>
      </c>
      <c r="L137" s="53"/>
      <c r="M137" s="63">
        <v>11112.51</v>
      </c>
      <c r="N137" s="51">
        <v>13</v>
      </c>
      <c r="O137" s="53">
        <f t="shared" si="4"/>
        <v>29615.52</v>
      </c>
      <c r="P137" s="53">
        <v>29615.52</v>
      </c>
      <c r="Q137" s="63"/>
      <c r="R137" s="12"/>
      <c r="S137" s="12"/>
      <c r="T137" s="12"/>
      <c r="U137" s="12"/>
      <c r="V137" s="12"/>
      <c r="W137" s="12"/>
      <c r="AG137" s="12"/>
      <c r="AH137" s="12"/>
    </row>
    <row r="138" s="7" customFormat="1" ht="14.45" customHeight="1" spans="1:23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  <c r="R138" s="12"/>
      <c r="S138" s="12"/>
      <c r="T138" s="12"/>
      <c r="U138" s="12"/>
      <c r="V138" s="12"/>
      <c r="W138" s="12"/>
    </row>
    <row r="139" s="9" customFormat="1" ht="15" customHeight="1" spans="1:23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11</v>
      </c>
      <c r="I139" s="51">
        <v>8</v>
      </c>
      <c r="J139" s="52">
        <v>8</v>
      </c>
      <c r="K139" s="53">
        <f t="shared" si="5"/>
        <v>0</v>
      </c>
      <c r="L139" s="53"/>
      <c r="M139" s="63"/>
      <c r="N139" s="51">
        <v>8</v>
      </c>
      <c r="O139" s="53">
        <f t="shared" si="4"/>
        <v>19493.19</v>
      </c>
      <c r="P139" s="53">
        <v>19493.19</v>
      </c>
      <c r="Q139" s="63"/>
      <c r="R139" s="12"/>
      <c r="S139" s="12"/>
      <c r="T139" s="12"/>
      <c r="U139" s="12"/>
      <c r="V139" s="12"/>
      <c r="W139" s="12"/>
    </row>
    <row r="140" s="7" customFormat="1" ht="15" customHeight="1" spans="1:23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5</v>
      </c>
      <c r="I140" s="57">
        <v>1</v>
      </c>
      <c r="J140" s="58">
        <v>1</v>
      </c>
      <c r="K140" s="59">
        <f t="shared" si="5"/>
        <v>0</v>
      </c>
      <c r="L140" s="59"/>
      <c r="M140" s="59"/>
      <c r="N140" s="57">
        <v>1</v>
      </c>
      <c r="O140" s="59">
        <f t="shared" si="4"/>
        <v>8452.4</v>
      </c>
      <c r="P140" s="59">
        <v>8452.4</v>
      </c>
      <c r="Q140" s="59"/>
      <c r="R140" s="12"/>
      <c r="S140" s="12"/>
      <c r="T140" s="12"/>
      <c r="U140" s="12"/>
      <c r="V140" s="12"/>
      <c r="W140" s="12"/>
    </row>
    <row r="141" ht="15" customHeight="1" spans="1:34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24</v>
      </c>
      <c r="I141" s="51">
        <v>15</v>
      </c>
      <c r="J141" s="52">
        <v>16</v>
      </c>
      <c r="K141" s="53">
        <f t="shared" si="5"/>
        <v>0</v>
      </c>
      <c r="L141" s="53"/>
      <c r="M141" s="63"/>
      <c r="N141" s="51">
        <v>15</v>
      </c>
      <c r="O141" s="53">
        <f t="shared" ref="O141:O191" si="6">P141+Q141</f>
        <v>42324.46</v>
      </c>
      <c r="P141" s="53">
        <v>42324.46</v>
      </c>
      <c r="Q141" s="63"/>
      <c r="R141" s="12"/>
      <c r="S141" s="12"/>
      <c r="T141" s="12"/>
      <c r="U141" s="12"/>
      <c r="V141" s="12"/>
      <c r="W141" s="12"/>
      <c r="AG141" s="12"/>
      <c r="AH141" s="12"/>
    </row>
    <row r="142" s="7" customFormat="1" ht="15" customHeight="1" spans="1:23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13</v>
      </c>
      <c r="I142" s="57">
        <v>1</v>
      </c>
      <c r="J142" s="58">
        <v>1</v>
      </c>
      <c r="K142" s="59">
        <f t="shared" si="5"/>
        <v>0</v>
      </c>
      <c r="L142" s="59"/>
      <c r="M142" s="59"/>
      <c r="N142" s="57">
        <v>19</v>
      </c>
      <c r="O142" s="59">
        <f t="shared" si="6"/>
        <v>9537.48</v>
      </c>
      <c r="P142" s="59">
        <v>9537.48</v>
      </c>
      <c r="Q142" s="141"/>
      <c r="R142" s="12"/>
      <c r="S142" s="12"/>
      <c r="T142" s="12"/>
      <c r="U142" s="12"/>
      <c r="V142" s="12"/>
      <c r="W142" s="12"/>
    </row>
    <row r="143" ht="15" customHeight="1" spans="1:34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23</v>
      </c>
      <c r="I143" s="51">
        <v>12</v>
      </c>
      <c r="J143" s="52">
        <v>18</v>
      </c>
      <c r="K143" s="53">
        <f t="shared" si="5"/>
        <v>0</v>
      </c>
      <c r="L143" s="53"/>
      <c r="M143" s="63"/>
      <c r="N143" s="51">
        <v>31</v>
      </c>
      <c r="O143" s="53">
        <f t="shared" si="6"/>
        <v>132919.95</v>
      </c>
      <c r="P143" s="63">
        <v>132919.95</v>
      </c>
      <c r="Q143" s="63"/>
      <c r="R143" s="12"/>
      <c r="S143" s="12"/>
      <c r="T143" s="12"/>
      <c r="U143" s="12"/>
      <c r="V143" s="12"/>
      <c r="W143" s="12"/>
      <c r="AG143" s="12"/>
      <c r="AH143" s="12"/>
    </row>
    <row r="144" s="7" customFormat="1" ht="15" customHeight="1" spans="1:23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16</v>
      </c>
      <c r="I144" s="57">
        <v>9</v>
      </c>
      <c r="J144" s="58">
        <v>9</v>
      </c>
      <c r="K144" s="59">
        <f t="shared" si="5"/>
        <v>0</v>
      </c>
      <c r="L144" s="59"/>
      <c r="M144" s="59"/>
      <c r="N144" s="57">
        <v>7</v>
      </c>
      <c r="O144" s="59">
        <f t="shared" si="6"/>
        <v>26852.96</v>
      </c>
      <c r="P144" s="59">
        <v>26852.96</v>
      </c>
      <c r="Q144" s="59"/>
      <c r="R144" s="12"/>
      <c r="S144" s="12"/>
      <c r="T144" s="12"/>
      <c r="U144" s="12"/>
      <c r="V144" s="12"/>
      <c r="W144" s="12"/>
    </row>
    <row r="145" ht="28.9" customHeight="1" spans="1:34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5"/>
        <v>0</v>
      </c>
      <c r="L145" s="53"/>
      <c r="M145" s="53"/>
      <c r="N145" s="51"/>
      <c r="O145" s="53">
        <f t="shared" si="6"/>
        <v>0</v>
      </c>
      <c r="P145" s="53"/>
      <c r="Q145" s="63"/>
      <c r="R145" s="12"/>
      <c r="S145" s="12"/>
      <c r="T145" s="12"/>
      <c r="U145" s="12"/>
      <c r="V145" s="12"/>
      <c r="W145" s="12"/>
      <c r="AG145" s="12"/>
      <c r="AH145" s="12"/>
    </row>
    <row r="146" s="7" customFormat="1" ht="29.25" customHeight="1" spans="1:23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20</v>
      </c>
      <c r="I146" s="57">
        <v>1</v>
      </c>
      <c r="J146" s="64">
        <v>1</v>
      </c>
      <c r="K146" s="59">
        <f t="shared" si="5"/>
        <v>1921</v>
      </c>
      <c r="L146" s="59">
        <v>1921</v>
      </c>
      <c r="M146" s="59"/>
      <c r="N146" s="57">
        <v>10</v>
      </c>
      <c r="O146" s="59">
        <f t="shared" si="6"/>
        <v>25453.25</v>
      </c>
      <c r="P146" s="59">
        <v>25453.25</v>
      </c>
      <c r="Q146" s="59"/>
      <c r="R146" s="12"/>
      <c r="S146" s="12"/>
      <c r="T146" s="12"/>
      <c r="U146" s="12"/>
      <c r="V146" s="12"/>
      <c r="W146" s="12"/>
    </row>
    <row r="147" ht="26.25" customHeight="1" spans="1:34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12</v>
      </c>
      <c r="I147" s="51">
        <v>4</v>
      </c>
      <c r="J147" s="52">
        <v>4</v>
      </c>
      <c r="K147" s="53">
        <f t="shared" ref="K147:K191" si="7">L147+M147</f>
        <v>0</v>
      </c>
      <c r="L147" s="53"/>
      <c r="M147" s="63"/>
      <c r="N147" s="51">
        <v>10</v>
      </c>
      <c r="O147" s="53">
        <f t="shared" si="6"/>
        <v>47387.3</v>
      </c>
      <c r="P147" s="53">
        <v>47387.3</v>
      </c>
      <c r="Q147" s="63"/>
      <c r="R147" s="12"/>
      <c r="S147" s="12"/>
      <c r="T147" s="12"/>
      <c r="U147" s="12"/>
      <c r="V147" s="12"/>
      <c r="W147" s="12"/>
      <c r="AG147" s="12"/>
      <c r="AH147" s="12"/>
    </row>
    <row r="148" s="7" customFormat="1" ht="15" customHeight="1" spans="1:23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4</v>
      </c>
      <c r="I148" s="57"/>
      <c r="J148" s="58"/>
      <c r="K148" s="59">
        <f t="shared" si="7"/>
        <v>0</v>
      </c>
      <c r="L148" s="59"/>
      <c r="M148" s="59"/>
      <c r="N148" s="57">
        <v>6</v>
      </c>
      <c r="O148" s="59">
        <f t="shared" si="6"/>
        <v>28586.62</v>
      </c>
      <c r="P148" s="113">
        <v>28586.62</v>
      </c>
      <c r="Q148" s="59"/>
      <c r="R148" s="12"/>
      <c r="S148" s="12"/>
      <c r="T148" s="12"/>
      <c r="U148" s="12"/>
      <c r="V148" s="12"/>
      <c r="W148" s="12"/>
    </row>
    <row r="149" ht="15" customHeight="1" spans="1:34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7</v>
      </c>
      <c r="I149" s="51">
        <v>3</v>
      </c>
      <c r="J149" s="52">
        <v>3</v>
      </c>
      <c r="K149" s="53">
        <f t="shared" si="7"/>
        <v>0</v>
      </c>
      <c r="L149" s="53"/>
      <c r="M149" s="63"/>
      <c r="N149" s="51">
        <v>7</v>
      </c>
      <c r="O149" s="53">
        <f t="shared" si="6"/>
        <v>67831.79</v>
      </c>
      <c r="P149" s="53">
        <v>67831.79</v>
      </c>
      <c r="Q149" s="63"/>
      <c r="R149" s="12"/>
      <c r="S149" s="12"/>
      <c r="T149" s="12"/>
      <c r="U149" s="12"/>
      <c r="V149" s="12"/>
      <c r="W149" s="12"/>
      <c r="AG149" s="12"/>
      <c r="AH149" s="12"/>
    </row>
    <row r="150" s="9" customFormat="1" ht="15" customHeight="1" spans="1:23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13</v>
      </c>
      <c r="I150" s="51">
        <v>5</v>
      </c>
      <c r="J150" s="52">
        <v>6</v>
      </c>
      <c r="K150" s="53">
        <f t="shared" si="7"/>
        <v>0</v>
      </c>
      <c r="L150" s="53"/>
      <c r="M150" s="63"/>
      <c r="N150" s="51">
        <v>16</v>
      </c>
      <c r="O150" s="53">
        <f t="shared" si="6"/>
        <v>37824.64</v>
      </c>
      <c r="P150" s="53">
        <v>37824.64</v>
      </c>
      <c r="Q150" s="63"/>
      <c r="R150" s="12"/>
      <c r="S150" s="12"/>
      <c r="T150" s="12"/>
      <c r="U150" s="12"/>
      <c r="V150" s="12"/>
      <c r="W150" s="12"/>
    </row>
    <row r="151" s="7" customFormat="1" ht="15" customHeight="1" spans="1:23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7</v>
      </c>
      <c r="I151" s="57">
        <v>1</v>
      </c>
      <c r="J151" s="58"/>
      <c r="K151" s="59">
        <f t="shared" si="7"/>
        <v>0</v>
      </c>
      <c r="L151" s="59"/>
      <c r="M151" s="59"/>
      <c r="N151" s="57">
        <v>1</v>
      </c>
      <c r="O151" s="59">
        <f t="shared" si="6"/>
        <v>2290.6</v>
      </c>
      <c r="P151" s="59">
        <v>2290.6</v>
      </c>
      <c r="Q151" s="59"/>
      <c r="R151" s="12"/>
      <c r="S151" s="12"/>
      <c r="T151" s="12"/>
      <c r="U151" s="12"/>
      <c r="V151" s="12"/>
      <c r="W151" s="12"/>
    </row>
    <row r="152" ht="15" customHeight="1" spans="1:34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7"/>
        <v>0</v>
      </c>
      <c r="L152" s="53"/>
      <c r="M152" s="63"/>
      <c r="N152" s="51"/>
      <c r="O152" s="53">
        <f t="shared" si="6"/>
        <v>0</v>
      </c>
      <c r="P152" s="53"/>
      <c r="Q152" s="63"/>
      <c r="R152" s="12"/>
      <c r="S152" s="12"/>
      <c r="T152" s="12"/>
      <c r="U152" s="12"/>
      <c r="V152" s="12"/>
      <c r="W152" s="12"/>
      <c r="AG152" s="12"/>
      <c r="AH152" s="12"/>
    </row>
    <row r="153" s="7" customFormat="1" ht="15.75" customHeight="1" spans="1:23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7"/>
        <v>0</v>
      </c>
      <c r="L153" s="59"/>
      <c r="M153" s="59"/>
      <c r="N153" s="57"/>
      <c r="O153" s="59">
        <f t="shared" si="6"/>
        <v>0</v>
      </c>
      <c r="P153" s="59"/>
      <c r="Q153" s="59"/>
      <c r="R153" s="12"/>
      <c r="S153" s="12"/>
      <c r="T153" s="12"/>
      <c r="U153" s="12"/>
      <c r="V153" s="12"/>
      <c r="W153" s="12"/>
    </row>
    <row r="154" s="7" customFormat="1" ht="15" customHeight="1" spans="1:23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6</v>
      </c>
      <c r="I154" s="57"/>
      <c r="J154" s="58"/>
      <c r="K154" s="59">
        <f t="shared" si="7"/>
        <v>0</v>
      </c>
      <c r="L154" s="59"/>
      <c r="M154" s="59"/>
      <c r="N154" s="57">
        <v>3</v>
      </c>
      <c r="O154" s="59">
        <f t="shared" si="6"/>
        <v>11526</v>
      </c>
      <c r="P154" s="59">
        <v>11526</v>
      </c>
      <c r="Q154" s="59"/>
      <c r="R154" s="12"/>
      <c r="S154" s="12"/>
      <c r="T154" s="12"/>
      <c r="U154" s="12"/>
      <c r="V154" s="12"/>
      <c r="W154" s="12"/>
    </row>
    <row r="155" ht="15" customHeight="1" spans="1:34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14</v>
      </c>
      <c r="I155" s="51">
        <v>7</v>
      </c>
      <c r="J155" s="52">
        <v>7</v>
      </c>
      <c r="K155" s="53">
        <f t="shared" si="7"/>
        <v>11562.49</v>
      </c>
      <c r="L155" s="53"/>
      <c r="M155" s="63">
        <v>11562.49</v>
      </c>
      <c r="N155" s="51">
        <v>3</v>
      </c>
      <c r="O155" s="53">
        <f t="shared" si="6"/>
        <v>18924.1</v>
      </c>
      <c r="P155" s="53">
        <v>18924.1</v>
      </c>
      <c r="Q155" s="63"/>
      <c r="R155" s="12"/>
      <c r="S155" s="12"/>
      <c r="T155" s="12"/>
      <c r="U155" s="12"/>
      <c r="V155" s="12"/>
      <c r="W155" s="12"/>
      <c r="AG155" s="12"/>
      <c r="AH155" s="12"/>
    </row>
    <row r="156" s="7" customFormat="1" ht="15" customHeight="1" spans="1:23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  <c r="R156" s="12"/>
      <c r="S156" s="12"/>
      <c r="T156" s="12"/>
      <c r="U156" s="12"/>
      <c r="V156" s="12"/>
      <c r="W156" s="12"/>
    </row>
    <row r="157" s="7" customFormat="1" ht="15" customHeight="1" spans="1:23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23</v>
      </c>
      <c r="I157" s="57">
        <v>4</v>
      </c>
      <c r="J157" s="58">
        <v>4</v>
      </c>
      <c r="K157" s="59">
        <f t="shared" si="7"/>
        <v>1152.6</v>
      </c>
      <c r="L157" s="112">
        <v>1152.6</v>
      </c>
      <c r="M157" s="59"/>
      <c r="N157" s="57">
        <v>7</v>
      </c>
      <c r="O157" s="59">
        <f t="shared" si="6"/>
        <v>10565.5</v>
      </c>
      <c r="P157" s="59">
        <v>10565.5</v>
      </c>
      <c r="Q157" s="59"/>
      <c r="R157" s="12"/>
      <c r="S157" s="12"/>
      <c r="T157" s="12"/>
      <c r="U157" s="12"/>
      <c r="V157" s="12"/>
      <c r="W157" s="12"/>
    </row>
    <row r="158" ht="15" customHeight="1" spans="1:34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20</v>
      </c>
      <c r="I158" s="51">
        <v>15</v>
      </c>
      <c r="J158" s="52">
        <v>20</v>
      </c>
      <c r="K158" s="53">
        <f t="shared" si="7"/>
        <v>0</v>
      </c>
      <c r="L158" s="53"/>
      <c r="M158" s="63"/>
      <c r="N158" s="51">
        <v>18</v>
      </c>
      <c r="O158" s="53">
        <f t="shared" si="6"/>
        <v>25069.07</v>
      </c>
      <c r="P158" s="53">
        <v>25069.07</v>
      </c>
      <c r="Q158" s="63"/>
      <c r="R158" s="12"/>
      <c r="S158" s="12"/>
      <c r="T158" s="12"/>
      <c r="U158" s="12"/>
      <c r="V158" s="12"/>
      <c r="W158" s="12"/>
      <c r="AG158" s="12"/>
      <c r="AH158" s="12"/>
    </row>
    <row r="159" s="7" customFormat="1" ht="29.25" customHeight="1" spans="1:23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7"/>
        <v>0</v>
      </c>
      <c r="L159" s="59"/>
      <c r="M159" s="59"/>
      <c r="N159" s="57">
        <v>4</v>
      </c>
      <c r="O159" s="59">
        <f t="shared" si="6"/>
        <v>7491.9</v>
      </c>
      <c r="P159" s="59">
        <v>7491.9</v>
      </c>
      <c r="Q159" s="59"/>
      <c r="R159" s="12"/>
      <c r="S159" s="12"/>
      <c r="T159" s="12"/>
      <c r="U159" s="12"/>
      <c r="V159" s="12"/>
      <c r="W159" s="12"/>
    </row>
    <row r="160" s="7" customFormat="1" customHeight="1" spans="1:23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  <c r="R160" s="12"/>
      <c r="S160" s="12"/>
      <c r="T160" s="12"/>
      <c r="U160" s="12"/>
      <c r="V160" s="12"/>
      <c r="W160" s="12"/>
    </row>
    <row r="161" ht="15" customHeight="1" spans="1:34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18</v>
      </c>
      <c r="I161" s="51">
        <v>12</v>
      </c>
      <c r="J161" s="52">
        <v>12</v>
      </c>
      <c r="K161" s="53">
        <f t="shared" si="7"/>
        <v>0</v>
      </c>
      <c r="L161" s="53"/>
      <c r="M161" s="63"/>
      <c r="N161" s="51">
        <v>4</v>
      </c>
      <c r="O161" s="53">
        <f t="shared" si="6"/>
        <v>11860.53</v>
      </c>
      <c r="P161" s="53">
        <v>11860.53</v>
      </c>
      <c r="Q161" s="63"/>
      <c r="R161" s="12"/>
      <c r="S161" s="12"/>
      <c r="T161" s="12"/>
      <c r="U161" s="12"/>
      <c r="V161" s="12"/>
      <c r="W161" s="12"/>
      <c r="AG161" s="12"/>
      <c r="AH161" s="12"/>
    </row>
    <row r="162" ht="15" customHeight="1" spans="1:34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  <c r="R162" s="12"/>
      <c r="S162" s="12"/>
      <c r="T162" s="12"/>
      <c r="U162" s="12"/>
      <c r="V162" s="12"/>
      <c r="W162" s="12"/>
      <c r="AG162" s="12"/>
      <c r="AH162" s="12"/>
    </row>
    <row r="163" ht="15" customHeight="1" spans="1:34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11</v>
      </c>
      <c r="I163" s="57"/>
      <c r="J163" s="58"/>
      <c r="K163" s="59">
        <f t="shared" si="7"/>
        <v>0</v>
      </c>
      <c r="L163" s="59"/>
      <c r="M163" s="59"/>
      <c r="N163" s="57">
        <v>6</v>
      </c>
      <c r="O163" s="59">
        <f t="shared" si="6"/>
        <v>7684</v>
      </c>
      <c r="P163" s="59">
        <v>7684</v>
      </c>
      <c r="Q163" s="59"/>
      <c r="R163" s="12"/>
      <c r="S163" s="12"/>
      <c r="T163" s="12"/>
      <c r="U163" s="12"/>
      <c r="V163" s="12"/>
      <c r="W163" s="12"/>
      <c r="AG163" s="12"/>
      <c r="AH163" s="12"/>
    </row>
    <row r="164" ht="15" customHeight="1" spans="1:34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4</v>
      </c>
      <c r="I164" s="57">
        <v>1</v>
      </c>
      <c r="J164" s="58">
        <v>1</v>
      </c>
      <c r="K164" s="59">
        <f t="shared" si="7"/>
        <v>0</v>
      </c>
      <c r="L164" s="59"/>
      <c r="M164" s="59"/>
      <c r="N164" s="57">
        <v>8</v>
      </c>
      <c r="O164" s="59">
        <f t="shared" si="6"/>
        <v>14303.5</v>
      </c>
      <c r="P164" s="59">
        <v>14303.5</v>
      </c>
      <c r="Q164" s="59"/>
      <c r="R164" s="12"/>
      <c r="S164" s="12"/>
      <c r="T164" s="12"/>
      <c r="U164" s="12"/>
      <c r="V164" s="12"/>
      <c r="W164" s="12"/>
      <c r="AG164" s="12"/>
      <c r="AH164" s="12"/>
    </row>
    <row r="165" ht="15" customHeight="1" spans="1:34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7"/>
        <v>0</v>
      </c>
      <c r="L165" s="53"/>
      <c r="M165" s="63"/>
      <c r="N165" s="51"/>
      <c r="O165" s="53">
        <f t="shared" si="6"/>
        <v>0</v>
      </c>
      <c r="P165" s="53"/>
      <c r="Q165" s="63"/>
      <c r="R165" s="12"/>
      <c r="S165" s="12"/>
      <c r="T165" s="12"/>
      <c r="U165" s="12"/>
      <c r="V165" s="12"/>
      <c r="W165" s="12"/>
      <c r="AG165" s="12"/>
      <c r="AH165" s="12"/>
    </row>
    <row r="166" ht="15" customHeight="1" spans="1:34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14</v>
      </c>
      <c r="I166" s="51">
        <v>6</v>
      </c>
      <c r="J166" s="52">
        <v>6</v>
      </c>
      <c r="K166" s="53">
        <f t="shared" si="7"/>
        <v>0</v>
      </c>
      <c r="L166" s="53"/>
      <c r="M166" s="63"/>
      <c r="N166" s="51">
        <v>3</v>
      </c>
      <c r="O166" s="53">
        <f t="shared" si="6"/>
        <v>25741.61</v>
      </c>
      <c r="P166" s="53">
        <v>25741.61</v>
      </c>
      <c r="Q166" s="63"/>
      <c r="R166" s="12"/>
      <c r="S166" s="12"/>
      <c r="T166" s="12"/>
      <c r="U166" s="12"/>
      <c r="V166" s="12"/>
      <c r="W166" s="12"/>
      <c r="AG166" s="12"/>
      <c r="AH166" s="12"/>
    </row>
    <row r="167" ht="15" customHeight="1" spans="1:34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>
        <v>2</v>
      </c>
      <c r="O167" s="53">
        <f t="shared" si="6"/>
        <v>4598.87</v>
      </c>
      <c r="P167" s="53">
        <v>4598.87</v>
      </c>
      <c r="Q167" s="63"/>
      <c r="R167" s="12"/>
      <c r="S167" s="12"/>
      <c r="T167" s="12"/>
      <c r="U167" s="12"/>
      <c r="V167" s="12"/>
      <c r="W167" s="12"/>
      <c r="AG167" s="12"/>
      <c r="AH167" s="12"/>
    </row>
    <row r="168" ht="24.6" customHeight="1" spans="1:34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6</v>
      </c>
      <c r="O168" s="53">
        <f t="shared" si="6"/>
        <v>2425.27</v>
      </c>
      <c r="P168" s="53">
        <v>2425.27</v>
      </c>
      <c r="Q168" s="63"/>
      <c r="R168" s="12"/>
      <c r="S168" s="12"/>
      <c r="T168" s="12"/>
      <c r="U168" s="12"/>
      <c r="V168" s="12"/>
      <c r="W168" s="12"/>
      <c r="AG168" s="12"/>
      <c r="AH168" s="12"/>
    </row>
    <row r="169" ht="29.25" customHeight="1" spans="1:34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7"/>
        <v>0</v>
      </c>
      <c r="L169" s="59"/>
      <c r="M169" s="59"/>
      <c r="N169" s="57"/>
      <c r="O169" s="59">
        <f t="shared" si="6"/>
        <v>0</v>
      </c>
      <c r="P169" s="59"/>
      <c r="Q169" s="59"/>
      <c r="R169" s="12"/>
      <c r="S169" s="12"/>
      <c r="T169" s="12"/>
      <c r="U169" s="12"/>
      <c r="V169" s="12"/>
      <c r="W169" s="12"/>
      <c r="AG169" s="12"/>
      <c r="AH169" s="12"/>
    </row>
    <row r="170" ht="26.25" customHeight="1" spans="1:34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7"/>
        <v>0</v>
      </c>
      <c r="L170" s="114"/>
      <c r="M170" s="74"/>
      <c r="N170" s="51"/>
      <c r="O170" s="53">
        <f t="shared" si="6"/>
        <v>0</v>
      </c>
      <c r="P170" s="114"/>
      <c r="Q170" s="74"/>
      <c r="R170" s="12"/>
      <c r="S170" s="12"/>
      <c r="T170" s="12"/>
      <c r="U170" s="12"/>
      <c r="V170" s="12"/>
      <c r="W170" s="12"/>
      <c r="AG170" s="12"/>
      <c r="AH170" s="12"/>
    </row>
    <row r="171" ht="15.75" customHeight="1" spans="1:34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/>
      <c r="O171" s="53">
        <f t="shared" si="6"/>
        <v>0</v>
      </c>
      <c r="P171" s="53"/>
      <c r="Q171" s="63"/>
      <c r="R171" s="12"/>
      <c r="S171" s="12"/>
      <c r="T171" s="12"/>
      <c r="U171" s="12"/>
      <c r="V171" s="12"/>
      <c r="W171" s="12"/>
      <c r="AG171" s="12"/>
      <c r="AH171" s="12"/>
    </row>
    <row r="172" ht="15" customHeight="1" spans="1:34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  <c r="R172" s="12"/>
      <c r="S172" s="12"/>
      <c r="T172" s="12"/>
      <c r="U172" s="12"/>
      <c r="V172" s="12"/>
      <c r="W172" s="12"/>
      <c r="AG172" s="12"/>
      <c r="AH172" s="12"/>
    </row>
    <row r="173" ht="15" customHeight="1" spans="1:34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  <c r="R173" s="12"/>
      <c r="S173" s="12"/>
      <c r="T173" s="12"/>
      <c r="U173" s="12"/>
      <c r="V173" s="12"/>
      <c r="W173" s="12"/>
      <c r="AG173" s="12"/>
      <c r="AH173" s="12"/>
    </row>
    <row r="174" ht="15" customHeight="1" spans="1:34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3</v>
      </c>
      <c r="J174" s="52">
        <v>4</v>
      </c>
      <c r="K174" s="53">
        <f t="shared" si="7"/>
        <v>0</v>
      </c>
      <c r="L174" s="53"/>
      <c r="M174" s="63"/>
      <c r="N174" s="51">
        <v>18</v>
      </c>
      <c r="O174" s="53">
        <f t="shared" si="6"/>
        <v>43120.13</v>
      </c>
      <c r="P174" s="63">
        <v>43120.13</v>
      </c>
      <c r="Q174" s="63"/>
      <c r="R174" s="12"/>
      <c r="S174" s="12"/>
      <c r="T174" s="12"/>
      <c r="U174" s="12"/>
      <c r="V174" s="12"/>
      <c r="W174" s="12"/>
      <c r="AG174" s="12"/>
      <c r="AH174" s="12"/>
    </row>
    <row r="175" ht="15" customHeight="1" spans="1:34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7"/>
        <v>1152.6</v>
      </c>
      <c r="L175" s="112">
        <v>1152.6</v>
      </c>
      <c r="M175" s="59"/>
      <c r="N175" s="57">
        <v>9</v>
      </c>
      <c r="O175" s="59">
        <f t="shared" si="6"/>
        <v>10757.6</v>
      </c>
      <c r="P175" s="59">
        <v>10757.6</v>
      </c>
      <c r="Q175" s="59"/>
      <c r="R175" s="12"/>
      <c r="S175" s="12"/>
      <c r="T175" s="12"/>
      <c r="U175" s="12"/>
      <c r="V175" s="12"/>
      <c r="W175" s="12"/>
      <c r="AG175" s="12"/>
      <c r="AH175" s="12"/>
    </row>
    <row r="176" ht="15" customHeight="1" spans="1:34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3</v>
      </c>
      <c r="I176" s="57"/>
      <c r="J176" s="58"/>
      <c r="K176" s="59">
        <f t="shared" si="7"/>
        <v>0</v>
      </c>
      <c r="L176" s="59"/>
      <c r="M176" s="59"/>
      <c r="N176" s="57">
        <v>5</v>
      </c>
      <c r="O176" s="59">
        <f t="shared" si="6"/>
        <v>4418.3</v>
      </c>
      <c r="P176" s="59">
        <v>4418.3</v>
      </c>
      <c r="Q176" s="59"/>
      <c r="R176" s="12"/>
      <c r="S176" s="12"/>
      <c r="T176" s="12"/>
      <c r="U176" s="12"/>
      <c r="V176" s="12"/>
      <c r="W176" s="12"/>
      <c r="AG176" s="12"/>
      <c r="AH176" s="12"/>
    </row>
    <row r="177" ht="15" customHeight="1" spans="1:34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12</v>
      </c>
      <c r="I177" s="51">
        <v>7</v>
      </c>
      <c r="J177" s="52">
        <v>7</v>
      </c>
      <c r="K177" s="53">
        <f t="shared" si="7"/>
        <v>0</v>
      </c>
      <c r="L177" s="53"/>
      <c r="M177" s="63"/>
      <c r="N177" s="51">
        <v>4</v>
      </c>
      <c r="O177" s="53">
        <f t="shared" si="6"/>
        <v>7159.38</v>
      </c>
      <c r="P177" s="63">
        <v>7159.38</v>
      </c>
      <c r="Q177" s="63"/>
      <c r="R177" s="12"/>
      <c r="S177" s="12"/>
      <c r="T177" s="12"/>
      <c r="U177" s="12"/>
      <c r="V177" s="12"/>
      <c r="W177" s="12"/>
      <c r="AG177" s="12"/>
      <c r="AH177" s="12"/>
    </row>
    <row r="178" s="7" customFormat="1" ht="15" customHeight="1" spans="1:23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7"/>
        <v>0</v>
      </c>
      <c r="L178" s="59"/>
      <c r="M178" s="59"/>
      <c r="N178" s="57"/>
      <c r="O178" s="59">
        <f t="shared" si="6"/>
        <v>0</v>
      </c>
      <c r="P178" s="59"/>
      <c r="Q178" s="59"/>
      <c r="R178" s="12"/>
      <c r="S178" s="12"/>
      <c r="T178" s="12"/>
      <c r="U178" s="12"/>
      <c r="V178" s="12"/>
      <c r="W178" s="12"/>
    </row>
    <row r="179" s="7" customFormat="1" ht="15" customHeight="1" spans="1:23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16</v>
      </c>
      <c r="I179" s="57">
        <v>3</v>
      </c>
      <c r="J179" s="58">
        <v>3</v>
      </c>
      <c r="K179" s="59">
        <f t="shared" si="7"/>
        <v>0</v>
      </c>
      <c r="L179" s="59"/>
      <c r="M179" s="59"/>
      <c r="N179" s="57">
        <v>10</v>
      </c>
      <c r="O179" s="59">
        <f t="shared" si="6"/>
        <v>33633.9</v>
      </c>
      <c r="P179" s="59">
        <v>33633.9</v>
      </c>
      <c r="Q179" s="59"/>
      <c r="R179" s="12"/>
      <c r="S179" s="12"/>
      <c r="T179" s="12"/>
      <c r="U179" s="12"/>
      <c r="V179" s="12"/>
      <c r="W179" s="12"/>
    </row>
    <row r="180" s="7" customFormat="1" ht="15" customHeight="1" spans="1:23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>
        <v>2</v>
      </c>
      <c r="J180" s="58">
        <v>2</v>
      </c>
      <c r="K180" s="59">
        <f t="shared" si="7"/>
        <v>0</v>
      </c>
      <c r="L180" s="59"/>
      <c r="M180" s="59"/>
      <c r="N180" s="57">
        <v>6</v>
      </c>
      <c r="O180" s="59">
        <f t="shared" si="6"/>
        <v>14206.15</v>
      </c>
      <c r="P180" s="59">
        <v>14206.15</v>
      </c>
      <c r="Q180" s="59"/>
      <c r="R180" s="12"/>
      <c r="S180" s="12"/>
      <c r="T180" s="12"/>
      <c r="U180" s="12"/>
      <c r="V180" s="12"/>
      <c r="W180" s="12"/>
    </row>
    <row r="181" s="7" customFormat="1" ht="15" customHeight="1" spans="1:23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10</v>
      </c>
      <c r="I181" s="57">
        <v>1</v>
      </c>
      <c r="J181" s="58">
        <v>1</v>
      </c>
      <c r="K181" s="59">
        <f t="shared" si="7"/>
        <v>1152.6</v>
      </c>
      <c r="L181" s="112">
        <v>1152.6</v>
      </c>
      <c r="M181" s="59"/>
      <c r="N181" s="57">
        <v>5</v>
      </c>
      <c r="O181" s="59">
        <f t="shared" si="6"/>
        <v>3265.7</v>
      </c>
      <c r="P181" s="59">
        <v>3265.7</v>
      </c>
      <c r="Q181" s="59"/>
      <c r="R181" s="12"/>
      <c r="S181" s="12"/>
      <c r="T181" s="12"/>
      <c r="U181" s="12"/>
      <c r="V181" s="12"/>
      <c r="W181" s="12"/>
    </row>
    <row r="182" ht="24.75" customHeight="1" spans="1:34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7"/>
        <v>0</v>
      </c>
      <c r="L182" s="53"/>
      <c r="M182" s="63"/>
      <c r="N182" s="51">
        <v>3</v>
      </c>
      <c r="O182" s="53">
        <f t="shared" si="6"/>
        <v>13966.41</v>
      </c>
      <c r="P182" s="53">
        <v>13966.41</v>
      </c>
      <c r="Q182" s="63"/>
      <c r="R182" s="12"/>
      <c r="S182" s="12"/>
      <c r="T182" s="12"/>
      <c r="U182" s="12"/>
      <c r="V182" s="12"/>
      <c r="W182" s="12"/>
      <c r="AG182" s="12"/>
      <c r="AH182" s="12"/>
    </row>
    <row r="183" ht="24.75" customHeight="1" spans="1:34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11</v>
      </c>
      <c r="I183" s="51">
        <v>5</v>
      </c>
      <c r="J183" s="52">
        <v>7</v>
      </c>
      <c r="K183" s="53">
        <f t="shared" si="7"/>
        <v>0</v>
      </c>
      <c r="L183" s="53"/>
      <c r="M183" s="63"/>
      <c r="N183" s="51">
        <v>2</v>
      </c>
      <c r="O183" s="53">
        <f t="shared" si="6"/>
        <v>19081.86</v>
      </c>
      <c r="P183" s="53">
        <v>19081.86</v>
      </c>
      <c r="Q183" s="63"/>
      <c r="R183" s="12"/>
      <c r="S183" s="12"/>
      <c r="T183" s="12"/>
      <c r="U183" s="12"/>
      <c r="V183" s="12"/>
      <c r="W183" s="12"/>
      <c r="AG183" s="12"/>
      <c r="AH183" s="12"/>
    </row>
    <row r="184" s="7" customFormat="1" ht="24.75" customHeight="1" spans="1:23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7"/>
        <v>0</v>
      </c>
      <c r="L184" s="59"/>
      <c r="M184" s="59"/>
      <c r="N184" s="57"/>
      <c r="O184" s="59">
        <f t="shared" si="6"/>
        <v>0</v>
      </c>
      <c r="P184" s="59"/>
      <c r="Q184" s="59"/>
      <c r="R184" s="12"/>
      <c r="S184" s="12"/>
      <c r="T184" s="12"/>
      <c r="U184" s="12"/>
      <c r="V184" s="12"/>
      <c r="W184" s="12"/>
    </row>
    <row r="185" s="9" customFormat="1" ht="38.45" customHeight="1" spans="1:23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/>
      <c r="O185" s="53">
        <f t="shared" si="6"/>
        <v>0</v>
      </c>
      <c r="P185" s="53"/>
      <c r="Q185" s="63"/>
      <c r="R185" s="12"/>
      <c r="S185" s="12"/>
      <c r="T185" s="12"/>
      <c r="U185" s="12"/>
      <c r="V185" s="12"/>
      <c r="W185" s="12"/>
    </row>
    <row r="186" s="9" customFormat="1" ht="38.45" customHeight="1" spans="1:23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7"/>
        <v>0</v>
      </c>
      <c r="L186" s="53"/>
      <c r="M186" s="63"/>
      <c r="N186" s="51">
        <v>2</v>
      </c>
      <c r="O186" s="53">
        <f t="shared" si="6"/>
        <v>21429.69</v>
      </c>
      <c r="P186" s="53">
        <v>7481.44</v>
      </c>
      <c r="Q186" s="63">
        <v>13948.25</v>
      </c>
      <c r="R186" s="12"/>
      <c r="S186" s="12"/>
      <c r="T186" s="12"/>
      <c r="U186" s="12"/>
      <c r="V186" s="12"/>
      <c r="W186" s="12"/>
    </row>
    <row r="187" s="7" customFormat="1" ht="15.75" customHeight="1" spans="1:23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12</v>
      </c>
      <c r="I187" s="57"/>
      <c r="J187" s="58"/>
      <c r="K187" s="59">
        <f t="shared" si="7"/>
        <v>0</v>
      </c>
      <c r="L187" s="59"/>
      <c r="M187" s="59"/>
      <c r="N187" s="57">
        <v>3</v>
      </c>
      <c r="O187" s="59">
        <f t="shared" si="6"/>
        <v>6367.35</v>
      </c>
      <c r="P187" s="59">
        <v>6367.35</v>
      </c>
      <c r="Q187" s="59"/>
      <c r="R187" s="12"/>
      <c r="S187" s="12"/>
      <c r="T187" s="12"/>
      <c r="U187" s="12"/>
      <c r="V187" s="12"/>
      <c r="W187" s="12"/>
    </row>
    <row r="188" s="7" customFormat="1" ht="15.75" customHeight="1" spans="1:23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4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  <c r="R188" s="12"/>
      <c r="S188" s="12"/>
      <c r="T188" s="12"/>
      <c r="U188" s="12"/>
      <c r="V188" s="12"/>
      <c r="W188" s="12"/>
    </row>
    <row r="189" ht="16.5" customHeight="1" spans="1:34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21</v>
      </c>
      <c r="I189" s="51">
        <v>14</v>
      </c>
      <c r="J189" s="52">
        <v>14</v>
      </c>
      <c r="K189" s="53">
        <f t="shared" si="7"/>
        <v>3586.03</v>
      </c>
      <c r="L189" s="53"/>
      <c r="M189" s="63">
        <v>3586.03</v>
      </c>
      <c r="N189" s="51">
        <v>5</v>
      </c>
      <c r="O189" s="53">
        <f t="shared" si="6"/>
        <v>6762.11</v>
      </c>
      <c r="P189" s="53">
        <v>5204.76</v>
      </c>
      <c r="Q189" s="63">
        <v>1557.35</v>
      </c>
      <c r="R189" s="12"/>
      <c r="S189" s="12"/>
      <c r="T189" s="12"/>
      <c r="U189" s="12"/>
      <c r="V189" s="12"/>
      <c r="W189" s="12"/>
      <c r="AG189" s="12"/>
      <c r="AH189" s="12"/>
    </row>
    <row r="190" s="7" customFormat="1" ht="16.5" customHeight="1" spans="1:23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14</v>
      </c>
      <c r="I190" s="57">
        <v>5</v>
      </c>
      <c r="J190" s="58">
        <v>5</v>
      </c>
      <c r="K190" s="59">
        <f t="shared" si="7"/>
        <v>576.3</v>
      </c>
      <c r="L190" s="112">
        <v>576.3</v>
      </c>
      <c r="M190" s="59"/>
      <c r="N190" s="57">
        <v>8</v>
      </c>
      <c r="O190" s="59">
        <f t="shared" si="6"/>
        <v>13927.25</v>
      </c>
      <c r="P190" s="59">
        <v>13927.25</v>
      </c>
      <c r="Q190" s="59"/>
      <c r="R190" s="12"/>
      <c r="S190" s="12"/>
      <c r="T190" s="12"/>
      <c r="U190" s="12"/>
      <c r="V190" s="12"/>
      <c r="W190" s="12"/>
    </row>
    <row r="191" s="9" customFormat="1" ht="16.5" customHeight="1" spans="1:23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37</v>
      </c>
      <c r="I191" s="51">
        <v>26</v>
      </c>
      <c r="J191" s="52">
        <v>26</v>
      </c>
      <c r="K191" s="53">
        <f t="shared" si="7"/>
        <v>24634.46</v>
      </c>
      <c r="L191" s="53"/>
      <c r="M191" s="63">
        <v>24634.46</v>
      </c>
      <c r="N191" s="51">
        <v>15</v>
      </c>
      <c r="O191" s="53">
        <f t="shared" si="6"/>
        <v>83130.24</v>
      </c>
      <c r="P191" s="53">
        <v>83130.24</v>
      </c>
      <c r="Q191" s="63"/>
      <c r="R191" s="12"/>
      <c r="S191" s="12"/>
      <c r="T191" s="12"/>
      <c r="U191" s="12"/>
      <c r="V191" s="12"/>
      <c r="W191" s="12"/>
    </row>
    <row r="192" s="9" customFormat="1" ht="16.5" customHeight="1" spans="1:23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7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12"/>
      <c r="S192" s="12"/>
      <c r="T192" s="12"/>
      <c r="U192" s="12"/>
      <c r="V192" s="12"/>
      <c r="W192" s="12"/>
    </row>
    <row r="193" s="9" customFormat="1" ht="16.5" customHeight="1" spans="1:23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14</v>
      </c>
      <c r="I193" s="91"/>
      <c r="J193" s="92"/>
      <c r="K193" s="93"/>
      <c r="L193" s="93"/>
      <c r="M193" s="94"/>
      <c r="N193" s="91"/>
      <c r="O193" s="93"/>
      <c r="P193" s="93"/>
      <c r="Q193" s="94"/>
      <c r="R193" s="12"/>
      <c r="S193" s="12"/>
      <c r="T193" s="12"/>
      <c r="U193" s="12"/>
      <c r="V193" s="12"/>
      <c r="W193" s="12"/>
    </row>
    <row r="194" ht="23.45" customHeight="1" spans="1:34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26</v>
      </c>
      <c r="I194" s="51">
        <v>17</v>
      </c>
      <c r="J194" s="65">
        <v>17</v>
      </c>
      <c r="K194" s="53">
        <f t="shared" ref="K194:K220" si="8">L194+M194</f>
        <v>0</v>
      </c>
      <c r="L194" s="53"/>
      <c r="M194" s="63"/>
      <c r="N194" s="51">
        <v>7</v>
      </c>
      <c r="O194" s="53">
        <f t="shared" ref="O194:O220" si="9">P194+Q194</f>
        <v>80000.81</v>
      </c>
      <c r="P194" s="63">
        <v>80000.81</v>
      </c>
      <c r="Q194" s="63"/>
      <c r="R194" s="12"/>
      <c r="S194" s="12"/>
      <c r="T194" s="12"/>
      <c r="U194" s="12"/>
      <c r="V194" s="12"/>
      <c r="W194" s="12"/>
      <c r="AG194" s="12"/>
      <c r="AH194" s="12"/>
    </row>
    <row r="195" s="7" customFormat="1" ht="27" customHeight="1" spans="1:23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29</v>
      </c>
      <c r="I195" s="57">
        <v>12</v>
      </c>
      <c r="J195" s="64">
        <v>12</v>
      </c>
      <c r="K195" s="59">
        <f t="shared" si="8"/>
        <v>12582.55</v>
      </c>
      <c r="L195" s="112">
        <v>12582.55</v>
      </c>
      <c r="M195" s="59"/>
      <c r="N195" s="57">
        <v>17</v>
      </c>
      <c r="O195" s="59">
        <f t="shared" si="9"/>
        <v>47790.48</v>
      </c>
      <c r="P195" s="59">
        <v>47790.48</v>
      </c>
      <c r="Q195" s="59"/>
      <c r="R195" s="12"/>
      <c r="S195" s="12"/>
      <c r="T195" s="12"/>
      <c r="U195" s="12"/>
      <c r="V195" s="12"/>
      <c r="W195" s="12"/>
    </row>
    <row r="196" ht="27.75" customHeight="1" spans="1:34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8"/>
        <v>0</v>
      </c>
      <c r="L196" s="53"/>
      <c r="M196" s="63"/>
      <c r="N196" s="51">
        <v>1</v>
      </c>
      <c r="O196" s="53">
        <f t="shared" si="9"/>
        <v>29889.24</v>
      </c>
      <c r="P196" s="53">
        <v>29889.24</v>
      </c>
      <c r="Q196" s="63"/>
      <c r="R196" s="12"/>
      <c r="S196" s="12"/>
      <c r="T196" s="12"/>
      <c r="U196" s="12"/>
      <c r="V196" s="12"/>
      <c r="W196" s="12"/>
      <c r="AG196" s="12"/>
      <c r="AH196" s="12"/>
    </row>
    <row r="197" s="7" customFormat="1" ht="16.5" customHeight="1" spans="1:23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8"/>
        <v>0</v>
      </c>
      <c r="L197" s="59"/>
      <c r="M197" s="59"/>
      <c r="N197" s="57"/>
      <c r="O197" s="59">
        <f t="shared" si="9"/>
        <v>0</v>
      </c>
      <c r="P197" s="59"/>
      <c r="Q197" s="59"/>
      <c r="R197" s="12"/>
      <c r="S197" s="12"/>
      <c r="T197" s="12"/>
      <c r="U197" s="12"/>
      <c r="V197" s="12"/>
      <c r="W197" s="12"/>
    </row>
    <row r="198" s="7" customFormat="1" ht="16.5" customHeight="1" spans="1:23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24</v>
      </c>
      <c r="I198" s="57">
        <v>9</v>
      </c>
      <c r="J198" s="58">
        <v>9</v>
      </c>
      <c r="K198" s="59">
        <f t="shared" si="8"/>
        <v>3073.6</v>
      </c>
      <c r="L198" s="112">
        <v>3073.6</v>
      </c>
      <c r="M198" s="59"/>
      <c r="N198" s="57">
        <v>5</v>
      </c>
      <c r="O198" s="59">
        <f t="shared" si="9"/>
        <v>6632.71</v>
      </c>
      <c r="P198" s="59">
        <v>6632.71</v>
      </c>
      <c r="Q198" s="59"/>
      <c r="R198" s="12"/>
      <c r="S198" s="12"/>
      <c r="T198" s="12"/>
      <c r="U198" s="12"/>
      <c r="V198" s="12"/>
      <c r="W198" s="12"/>
    </row>
    <row r="199" ht="16.5" customHeight="1" spans="1:34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8"/>
        <v>0</v>
      </c>
      <c r="L199" s="53"/>
      <c r="M199" s="63"/>
      <c r="N199" s="51"/>
      <c r="O199" s="53">
        <f t="shared" si="9"/>
        <v>11555.7</v>
      </c>
      <c r="P199" s="53">
        <v>11555.7</v>
      </c>
      <c r="Q199" s="63"/>
      <c r="R199" s="12"/>
      <c r="S199" s="12"/>
      <c r="T199" s="12"/>
      <c r="U199" s="12"/>
      <c r="V199" s="12"/>
      <c r="W199" s="12"/>
      <c r="AG199" s="12"/>
      <c r="AH199" s="12"/>
    </row>
    <row r="200" s="7" customFormat="1" ht="18.75" customHeight="1" spans="1:23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19</v>
      </c>
      <c r="I200" s="57">
        <v>4</v>
      </c>
      <c r="J200" s="58">
        <v>4</v>
      </c>
      <c r="K200" s="59">
        <f t="shared" si="8"/>
        <v>0</v>
      </c>
      <c r="L200" s="59"/>
      <c r="M200" s="59"/>
      <c r="N200" s="57">
        <v>8</v>
      </c>
      <c r="O200" s="59">
        <f t="shared" si="9"/>
        <v>21429.89</v>
      </c>
      <c r="P200" s="59">
        <v>21429.89</v>
      </c>
      <c r="Q200" s="59"/>
      <c r="R200" s="12"/>
      <c r="S200" s="12"/>
      <c r="T200" s="12"/>
      <c r="U200" s="12"/>
      <c r="V200" s="12"/>
      <c r="W200" s="12"/>
    </row>
    <row r="201" ht="20.25" customHeight="1" spans="1:34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7</v>
      </c>
      <c r="I201" s="51">
        <v>3</v>
      </c>
      <c r="J201" s="52">
        <v>3</v>
      </c>
      <c r="K201" s="53">
        <f t="shared" si="8"/>
        <v>0</v>
      </c>
      <c r="L201" s="53"/>
      <c r="M201" s="63"/>
      <c r="N201" s="51">
        <v>4</v>
      </c>
      <c r="O201" s="53">
        <f t="shared" si="9"/>
        <v>16131.24</v>
      </c>
      <c r="P201" s="53">
        <v>16131.24</v>
      </c>
      <c r="Q201" s="63"/>
      <c r="R201" s="12"/>
      <c r="S201" s="12"/>
      <c r="T201" s="12"/>
      <c r="U201" s="12"/>
      <c r="V201" s="12"/>
      <c r="W201" s="12"/>
      <c r="AG201" s="12"/>
      <c r="AH201" s="12"/>
    </row>
    <row r="202" s="7" customFormat="1" ht="16.9" customHeight="1" spans="1:23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6</v>
      </c>
      <c r="I202" s="57"/>
      <c r="J202" s="58"/>
      <c r="K202" s="59">
        <f t="shared" si="8"/>
        <v>0</v>
      </c>
      <c r="L202" s="59"/>
      <c r="M202" s="59"/>
      <c r="N202" s="57">
        <v>5</v>
      </c>
      <c r="O202" s="59">
        <f t="shared" si="9"/>
        <v>28999.3</v>
      </c>
      <c r="P202" s="59">
        <v>28999.3</v>
      </c>
      <c r="Q202" s="59"/>
      <c r="R202" s="12"/>
      <c r="S202" s="12"/>
      <c r="T202" s="12"/>
      <c r="U202" s="12"/>
      <c r="V202" s="12"/>
      <c r="W202" s="12"/>
    </row>
    <row r="203" ht="16.9" customHeight="1" spans="1:34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24</v>
      </c>
      <c r="I203" s="51">
        <v>16</v>
      </c>
      <c r="J203" s="52">
        <v>16</v>
      </c>
      <c r="K203" s="53">
        <f t="shared" si="8"/>
        <v>24132.87</v>
      </c>
      <c r="L203" s="53"/>
      <c r="M203" s="63">
        <v>24132.87</v>
      </c>
      <c r="N203" s="51">
        <v>1</v>
      </c>
      <c r="O203" s="53">
        <f t="shared" si="9"/>
        <v>32054.02</v>
      </c>
      <c r="P203" s="63">
        <v>32054.02</v>
      </c>
      <c r="Q203" s="63"/>
      <c r="R203" s="12"/>
      <c r="S203" s="12"/>
      <c r="T203" s="12"/>
      <c r="U203" s="12"/>
      <c r="V203" s="12"/>
      <c r="W203" s="12"/>
      <c r="AG203" s="12"/>
      <c r="AH203" s="12"/>
    </row>
    <row r="204" s="7" customFormat="1" ht="16.9" customHeight="1" spans="1:23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10</v>
      </c>
      <c r="I204" s="57">
        <v>1</v>
      </c>
      <c r="J204" s="58">
        <v>1</v>
      </c>
      <c r="K204" s="59">
        <f t="shared" si="8"/>
        <v>0</v>
      </c>
      <c r="L204" s="59"/>
      <c r="M204" s="59"/>
      <c r="N204" s="57">
        <v>1</v>
      </c>
      <c r="O204" s="59">
        <f t="shared" si="9"/>
        <v>4226.2</v>
      </c>
      <c r="P204" s="59">
        <v>4226.2</v>
      </c>
      <c r="Q204" s="59"/>
      <c r="R204" s="12"/>
      <c r="S204" s="12"/>
      <c r="T204" s="12"/>
      <c r="U204" s="12"/>
      <c r="V204" s="12"/>
      <c r="W204" s="12"/>
    </row>
    <row r="205" s="7" customFormat="1" ht="16.9" customHeight="1" spans="1:23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8"/>
        <v>0</v>
      </c>
      <c r="L205" s="59"/>
      <c r="M205" s="59"/>
      <c r="N205" s="57"/>
      <c r="O205" s="59">
        <f t="shared" si="9"/>
        <v>0</v>
      </c>
      <c r="P205" s="59"/>
      <c r="Q205" s="59"/>
      <c r="R205" s="12"/>
      <c r="S205" s="12"/>
      <c r="T205" s="12"/>
      <c r="U205" s="12"/>
      <c r="V205" s="12"/>
      <c r="W205" s="12"/>
    </row>
    <row r="206" ht="24.6" customHeight="1" spans="1:34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8"/>
        <v>0</v>
      </c>
      <c r="L206" s="53"/>
      <c r="M206" s="63"/>
      <c r="N206" s="51"/>
      <c r="O206" s="53">
        <f t="shared" si="9"/>
        <v>0</v>
      </c>
      <c r="P206" s="53"/>
      <c r="Q206" s="63"/>
      <c r="R206" s="12"/>
      <c r="S206" s="12"/>
      <c r="T206" s="12"/>
      <c r="U206" s="12"/>
      <c r="V206" s="12"/>
      <c r="W206" s="12"/>
      <c r="AG206" s="12"/>
      <c r="AH206" s="12"/>
    </row>
    <row r="207" s="7" customFormat="1" ht="32.25" customHeight="1" spans="1:23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4</v>
      </c>
      <c r="I207" s="57"/>
      <c r="J207" s="64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  <c r="R207" s="12"/>
      <c r="S207" s="12"/>
      <c r="T207" s="12"/>
      <c r="U207" s="12"/>
      <c r="V207" s="12"/>
      <c r="W207" s="12"/>
    </row>
    <row r="208" ht="34.9" customHeight="1" spans="1:34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21</v>
      </c>
      <c r="I208" s="51">
        <v>11</v>
      </c>
      <c r="J208" s="65">
        <v>11</v>
      </c>
      <c r="K208" s="53">
        <f t="shared" si="8"/>
        <v>23651.92</v>
      </c>
      <c r="L208" s="53"/>
      <c r="M208" s="63">
        <v>23651.92</v>
      </c>
      <c r="N208" s="51">
        <v>5</v>
      </c>
      <c r="O208" s="53">
        <f t="shared" si="9"/>
        <v>53355.91</v>
      </c>
      <c r="P208" s="53">
        <v>53355.91</v>
      </c>
      <c r="Q208" s="63"/>
      <c r="R208" s="12"/>
      <c r="S208" s="12"/>
      <c r="T208" s="12"/>
      <c r="U208" s="12"/>
      <c r="V208" s="12"/>
      <c r="W208" s="12"/>
      <c r="AG208" s="12"/>
      <c r="AH208" s="12"/>
    </row>
    <row r="209" ht="34.9" customHeight="1" spans="1:34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11</v>
      </c>
      <c r="I209" s="51">
        <v>3</v>
      </c>
      <c r="J209" s="65">
        <v>3</v>
      </c>
      <c r="K209" s="53">
        <f t="shared" si="8"/>
        <v>0</v>
      </c>
      <c r="L209" s="53"/>
      <c r="M209" s="63"/>
      <c r="N209" s="51"/>
      <c r="O209" s="53">
        <f t="shared" si="9"/>
        <v>0</v>
      </c>
      <c r="P209" s="53"/>
      <c r="Q209" s="63"/>
      <c r="R209" s="12"/>
      <c r="S209" s="12"/>
      <c r="T209" s="12"/>
      <c r="U209" s="12"/>
      <c r="V209" s="12"/>
      <c r="W209" s="12"/>
      <c r="AG209" s="12"/>
      <c r="AH209" s="12"/>
    </row>
    <row r="210" s="7" customFormat="1" ht="34.9" customHeight="1" spans="1:23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8"/>
        <v>0</v>
      </c>
      <c r="L210" s="59"/>
      <c r="M210" s="59"/>
      <c r="N210" s="57"/>
      <c r="O210" s="59">
        <f t="shared" si="9"/>
        <v>0</v>
      </c>
      <c r="P210" s="59"/>
      <c r="Q210" s="59"/>
      <c r="R210" s="12"/>
      <c r="S210" s="12"/>
      <c r="T210" s="12"/>
      <c r="U210" s="12"/>
      <c r="V210" s="12"/>
      <c r="W210" s="12"/>
    </row>
    <row r="211" ht="28.5" customHeight="1" spans="1:34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R211" s="12"/>
      <c r="S211" s="12"/>
      <c r="T211" s="12"/>
      <c r="U211" s="12"/>
      <c r="V211" s="12"/>
      <c r="W211" s="12"/>
      <c r="AF211" s="12"/>
      <c r="AG211" s="12"/>
      <c r="AH211" s="12"/>
    </row>
    <row r="212" ht="19.5" customHeight="1" spans="1:34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13</v>
      </c>
      <c r="I212" s="51">
        <v>4</v>
      </c>
      <c r="J212" s="65">
        <v>4</v>
      </c>
      <c r="K212" s="53">
        <f t="shared" si="8"/>
        <v>0</v>
      </c>
      <c r="L212" s="53"/>
      <c r="M212" s="63"/>
      <c r="N212" s="51">
        <v>9</v>
      </c>
      <c r="O212" s="53">
        <f t="shared" si="9"/>
        <v>13807.09</v>
      </c>
      <c r="P212" s="63">
        <v>13807.09</v>
      </c>
      <c r="Q212" s="63"/>
      <c r="R212" s="12"/>
      <c r="S212" s="12"/>
      <c r="T212" s="12"/>
      <c r="U212" s="12"/>
      <c r="V212" s="12"/>
      <c r="W212" s="12"/>
      <c r="AF212" s="12"/>
      <c r="AG212" s="12"/>
      <c r="AH212" s="12"/>
    </row>
    <row r="213" s="7" customFormat="1" ht="30.6" customHeight="1" spans="1:23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8"/>
        <v>0</v>
      </c>
      <c r="L213" s="59"/>
      <c r="M213" s="59"/>
      <c r="N213" s="57">
        <v>1</v>
      </c>
      <c r="O213" s="59">
        <f t="shared" si="9"/>
        <v>3457.8</v>
      </c>
      <c r="P213" s="59">
        <v>3457.8</v>
      </c>
      <c r="Q213" s="59"/>
      <c r="R213" s="12"/>
      <c r="S213" s="12"/>
      <c r="T213" s="12"/>
      <c r="U213" s="12"/>
      <c r="V213" s="12"/>
      <c r="W213" s="12"/>
    </row>
    <row r="214" s="7" customFormat="1" ht="27" customHeight="1" spans="1:23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8"/>
        <v>0</v>
      </c>
      <c r="L214" s="59"/>
      <c r="M214" s="59"/>
      <c r="N214" s="57"/>
      <c r="O214" s="59">
        <f t="shared" si="9"/>
        <v>1574.43</v>
      </c>
      <c r="P214" s="59">
        <v>1574.43</v>
      </c>
      <c r="Q214" s="59"/>
      <c r="R214" s="12"/>
      <c r="S214" s="12"/>
      <c r="T214" s="12"/>
      <c r="U214" s="12"/>
      <c r="V214" s="12"/>
      <c r="W214" s="12"/>
    </row>
    <row r="215" s="7" customFormat="1" ht="27" customHeight="1" spans="1:23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16</v>
      </c>
      <c r="I215" s="145">
        <v>5</v>
      </c>
      <c r="J215" s="146">
        <v>6</v>
      </c>
      <c r="K215" s="53">
        <f t="shared" si="8"/>
        <v>0</v>
      </c>
      <c r="L215" s="114"/>
      <c r="M215" s="114"/>
      <c r="N215" s="145">
        <v>1</v>
      </c>
      <c r="O215" s="53">
        <f t="shared" si="9"/>
        <v>0</v>
      </c>
      <c r="P215" s="114"/>
      <c r="Q215" s="114"/>
      <c r="R215" s="12"/>
      <c r="S215" s="12"/>
      <c r="T215" s="12"/>
      <c r="U215" s="12"/>
      <c r="V215" s="12"/>
      <c r="W215" s="12"/>
    </row>
    <row r="216" s="7" customFormat="1" ht="27" customHeight="1" spans="1:23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8"/>
        <v>0</v>
      </c>
      <c r="L216" s="150"/>
      <c r="M216" s="150"/>
      <c r="N216" s="148"/>
      <c r="O216" s="93">
        <f t="shared" si="9"/>
        <v>0</v>
      </c>
      <c r="P216" s="150"/>
      <c r="Q216" s="150"/>
      <c r="R216" s="12"/>
      <c r="S216" s="12"/>
      <c r="T216" s="12"/>
      <c r="U216" s="12"/>
      <c r="V216" s="12"/>
      <c r="W216" s="12"/>
    </row>
    <row r="217" s="7" customFormat="1" ht="27" customHeight="1" spans="1:23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17</v>
      </c>
      <c r="I217" s="151">
        <v>2</v>
      </c>
      <c r="J217" s="152">
        <v>2</v>
      </c>
      <c r="K217" s="59">
        <f t="shared" si="8"/>
        <v>0</v>
      </c>
      <c r="L217" s="153"/>
      <c r="M217" s="153"/>
      <c r="N217" s="151">
        <v>4</v>
      </c>
      <c r="O217" s="93">
        <f t="shared" si="9"/>
        <v>6339.3</v>
      </c>
      <c r="P217" s="153">
        <v>6339.3</v>
      </c>
      <c r="Q217" s="153"/>
      <c r="R217" s="12"/>
      <c r="S217" s="12"/>
      <c r="T217" s="12"/>
      <c r="U217" s="12"/>
      <c r="V217" s="12"/>
      <c r="W217" s="12"/>
    </row>
    <row r="218" s="8" customFormat="1" ht="27" customHeight="1" spans="1:37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14</v>
      </c>
      <c r="I218" s="145">
        <v>5</v>
      </c>
      <c r="J218" s="154">
        <v>6</v>
      </c>
      <c r="K218" s="53">
        <f t="shared" si="8"/>
        <v>0</v>
      </c>
      <c r="L218" s="114"/>
      <c r="M218" s="74"/>
      <c r="N218" s="145">
        <v>1</v>
      </c>
      <c r="O218" s="53">
        <f t="shared" si="9"/>
        <v>14327.87</v>
      </c>
      <c r="P218" s="114">
        <v>14327.87</v>
      </c>
      <c r="Q218" s="74"/>
      <c r="R218" s="12"/>
      <c r="S218" s="12"/>
      <c r="T218" s="12"/>
      <c r="U218" s="12"/>
      <c r="V218" s="12"/>
      <c r="W218" s="12"/>
      <c r="AF218" s="12"/>
      <c r="AG218" s="12"/>
      <c r="AH218" s="12"/>
      <c r="AI218" s="12"/>
      <c r="AJ218" s="12"/>
      <c r="AK218" s="12"/>
    </row>
    <row r="219" s="7" customFormat="1" ht="27" customHeight="1" spans="1:23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9"/>
        <v>0</v>
      </c>
      <c r="P219" s="59"/>
      <c r="Q219" s="59"/>
      <c r="R219" s="12"/>
      <c r="S219" s="12"/>
      <c r="T219" s="12"/>
      <c r="U219" s="12"/>
      <c r="V219" s="12"/>
      <c r="W219" s="12"/>
    </row>
    <row r="220" s="7" customFormat="1" ht="18.75" customHeight="1" spans="1:23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13</v>
      </c>
      <c r="I220" s="155">
        <v>4</v>
      </c>
      <c r="J220" s="156">
        <v>4</v>
      </c>
      <c r="K220" s="59">
        <f t="shared" si="8"/>
        <v>0</v>
      </c>
      <c r="L220" s="157"/>
      <c r="M220" s="157"/>
      <c r="N220" s="155">
        <v>1</v>
      </c>
      <c r="O220" s="59">
        <f t="shared" si="9"/>
        <v>2945.6</v>
      </c>
      <c r="P220" s="157">
        <v>2945.6</v>
      </c>
      <c r="Q220" s="157"/>
      <c r="R220" s="12"/>
      <c r="S220" s="12"/>
      <c r="T220" s="12"/>
      <c r="U220" s="12"/>
      <c r="V220" s="12"/>
      <c r="W220" s="12"/>
    </row>
    <row r="221" s="8" customFormat="1" ht="16.5" customHeight="1" spans="1:40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0">SUM(H10:H220)</f>
        <v>1837</v>
      </c>
      <c r="I221" s="138">
        <f t="shared" si="10"/>
        <v>711</v>
      </c>
      <c r="J221" s="138">
        <f t="shared" si="10"/>
        <v>753</v>
      </c>
      <c r="K221" s="158">
        <f t="shared" si="10"/>
        <v>460643.56</v>
      </c>
      <c r="L221" s="158">
        <f t="shared" si="10"/>
        <v>36816.43</v>
      </c>
      <c r="M221" s="138">
        <f t="shared" si="10"/>
        <v>423827.13</v>
      </c>
      <c r="N221" s="138">
        <f t="shared" si="10"/>
        <v>966</v>
      </c>
      <c r="O221" s="158">
        <f t="shared" si="10"/>
        <v>4340505.21</v>
      </c>
      <c r="P221" s="158">
        <f t="shared" si="10"/>
        <v>4212375.39</v>
      </c>
      <c r="Q221" s="158">
        <f t="shared" si="10"/>
        <v>128129.82</v>
      </c>
      <c r="R221" s="7"/>
      <c r="S221" s="12"/>
      <c r="T221" s="12"/>
      <c r="U221" s="12"/>
      <c r="V221" s="12"/>
      <c r="W221" s="12"/>
      <c r="AI221" s="12"/>
      <c r="AJ221" s="12"/>
      <c r="AK221" s="12"/>
      <c r="AL221" s="12"/>
      <c r="AM221" s="12"/>
      <c r="AN221" s="12"/>
    </row>
    <row r="222" s="8" customFormat="1" ht="15" customHeight="1" spans="1:40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12"/>
      <c r="T222" s="12"/>
      <c r="U222" s="12"/>
      <c r="V222" s="12"/>
      <c r="W222" s="12"/>
      <c r="AI222" s="12"/>
      <c r="AJ222" s="12"/>
      <c r="AK222" s="12"/>
      <c r="AL222" s="12"/>
      <c r="AM222" s="12"/>
      <c r="AN222" s="12"/>
    </row>
    <row r="223" s="8" customFormat="1" spans="1:40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AI223" s="12"/>
      <c r="AJ223" s="12"/>
      <c r="AK223" s="12"/>
      <c r="AL223" s="12"/>
      <c r="AM223" s="12"/>
      <c r="AN223" s="12"/>
    </row>
    <row r="224" s="8" customFormat="1" hidden="1" spans="1:40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400936.11</v>
      </c>
      <c r="L224" s="12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4716.52</v>
      </c>
      <c r="M224" s="12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396219.59</v>
      </c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AI224" s="12"/>
      <c r="AJ224" s="12"/>
      <c r="AK224" s="12"/>
      <c r="AL224" s="12"/>
      <c r="AM224" s="12"/>
      <c r="AN224" s="12"/>
    </row>
    <row r="225" s="8" customFormat="1" hidden="1" spans="1:40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AI225" s="12"/>
      <c r="AJ225" s="12"/>
      <c r="AK225" s="12"/>
      <c r="AL225" s="12"/>
      <c r="AM225" s="12"/>
      <c r="AN225" s="12"/>
    </row>
    <row r="226" s="8" customFormat="1" hidden="1" spans="1:40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AI226" s="12"/>
      <c r="AJ226" s="12"/>
      <c r="AK226" s="12"/>
      <c r="AL226" s="12"/>
      <c r="AM226" s="12"/>
      <c r="AN226" s="12"/>
    </row>
    <row r="227" s="8" customFormat="1" hidden="1" spans="1:40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2"/>
      <c r="M227" s="12">
        <f>M224+Q224</f>
        <v>396219.59</v>
      </c>
      <c r="N227" s="12">
        <v>1694872.64</v>
      </c>
      <c r="O227" s="12"/>
      <c r="P227" s="12"/>
      <c r="Q227" s="12"/>
      <c r="R227" s="12"/>
      <c r="S227" s="12"/>
      <c r="T227" s="12"/>
      <c r="U227" s="12"/>
      <c r="V227" s="12"/>
      <c r="W227" s="12"/>
      <c r="AI227" s="12"/>
      <c r="AJ227" s="12"/>
      <c r="AK227" s="12"/>
      <c r="AL227" s="12"/>
      <c r="AM227" s="12"/>
      <c r="AN227" s="12"/>
    </row>
    <row r="228" s="8" customFormat="1" hidden="1" spans="1:40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2">
        <f>K224+O224</f>
        <v>400936.11</v>
      </c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AI228" s="12"/>
      <c r="AJ228" s="12"/>
      <c r="AK228" s="12"/>
      <c r="AL228" s="12"/>
      <c r="AM228" s="12"/>
      <c r="AN228" s="12"/>
    </row>
    <row r="229" s="8" customFormat="1" hidden="1" spans="1:40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AI229" s="12"/>
      <c r="AJ229" s="12"/>
      <c r="AK229" s="12"/>
      <c r="AL229" s="12"/>
      <c r="AM229" s="12"/>
      <c r="AN229" s="12"/>
    </row>
    <row r="230" hidden="1" spans="11:23">
      <c r="K230" s="163"/>
      <c r="M230" s="12"/>
      <c r="Q230" s="12"/>
      <c r="R230" s="12"/>
      <c r="S230" s="12"/>
      <c r="T230" s="12"/>
      <c r="U230" s="12"/>
      <c r="V230" s="12"/>
      <c r="W230" s="12"/>
    </row>
    <row r="231" hidden="1" spans="11:23">
      <c r="K231" s="163">
        <f>L228-L231</f>
        <v>-5122054.44</v>
      </c>
      <c r="L231" s="12">
        <v>5522990.55</v>
      </c>
      <c r="M231" s="12"/>
      <c r="Q231" s="12"/>
      <c r="R231" s="12"/>
      <c r="S231" s="12"/>
      <c r="T231" s="12"/>
      <c r="U231" s="12"/>
      <c r="V231" s="12"/>
      <c r="W231" s="12"/>
    </row>
    <row r="232" spans="13:34">
      <c r="M232" s="12"/>
      <c r="Q232" s="12"/>
      <c r="R232" s="12"/>
      <c r="S232" s="12"/>
      <c r="T232" s="12"/>
      <c r="U232" s="12"/>
      <c r="V232" s="12"/>
      <c r="W232" s="12"/>
      <c r="AH232" s="12"/>
    </row>
    <row r="233" spans="13:34">
      <c r="M233" s="12"/>
      <c r="Q233" s="12"/>
      <c r="R233" s="12"/>
      <c r="S233" s="12"/>
      <c r="T233" s="12"/>
      <c r="U233" s="12"/>
      <c r="V233" s="12"/>
      <c r="W233" s="12"/>
      <c r="AG233" s="12"/>
      <c r="AH233" s="12"/>
    </row>
    <row r="234" spans="13:34">
      <c r="M234" s="12"/>
      <c r="Q234" s="12"/>
      <c r="R234" s="12"/>
      <c r="S234" s="12"/>
      <c r="T234" s="12"/>
      <c r="U234" s="12"/>
      <c r="V234" s="12"/>
      <c r="W234" s="12"/>
      <c r="AG234" s="12"/>
      <c r="AH234" s="12"/>
    </row>
    <row r="235" spans="13:34">
      <c r="M235" s="12"/>
      <c r="Q235" s="12"/>
      <c r="R235" s="12"/>
      <c r="S235" s="12"/>
      <c r="T235" s="12"/>
      <c r="U235" s="12"/>
      <c r="V235" s="12"/>
      <c r="W235" s="12"/>
      <c r="AG235" s="12"/>
      <c r="AH235" s="12"/>
    </row>
    <row r="236" s="11" customFormat="1" spans="1:38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8"/>
      <c r="Y236" s="8"/>
      <c r="Z236" s="8"/>
      <c r="AA236" s="8"/>
      <c r="AB236" s="8"/>
      <c r="AC236" s="8"/>
      <c r="AD236" s="8"/>
      <c r="AE236" s="8"/>
      <c r="AF236" s="8"/>
      <c r="AG236" s="12"/>
      <c r="AH236" s="12"/>
      <c r="AI236" s="12"/>
      <c r="AJ236" s="12"/>
      <c r="AK236" s="12"/>
      <c r="AL236" s="12"/>
    </row>
    <row r="237" spans="13:34">
      <c r="M237" s="12"/>
      <c r="Q237" s="12"/>
      <c r="R237" s="12"/>
      <c r="S237" s="12"/>
      <c r="T237" s="12"/>
      <c r="U237" s="12"/>
      <c r="V237" s="12"/>
      <c r="W237" s="12"/>
      <c r="AG237" s="12"/>
      <c r="AH237" s="12"/>
    </row>
    <row r="238" spans="13:34">
      <c r="M238" s="12"/>
      <c r="Q238" s="12"/>
      <c r="R238" s="12"/>
      <c r="S238" s="12"/>
      <c r="T238" s="12"/>
      <c r="U238" s="12"/>
      <c r="V238" s="12"/>
      <c r="W238" s="12"/>
      <c r="AG238" s="12"/>
      <c r="AH238" s="12"/>
    </row>
    <row r="239" spans="13:34">
      <c r="M239" s="12"/>
      <c r="Q239" s="12"/>
      <c r="R239" s="12"/>
      <c r="S239" s="12"/>
      <c r="T239" s="12"/>
      <c r="U239" s="12"/>
      <c r="V239" s="12"/>
      <c r="W239" s="12"/>
      <c r="AH239" s="12"/>
    </row>
    <row r="240" spans="13:23">
      <c r="M240" s="12"/>
      <c r="Q240" s="12"/>
      <c r="R240" s="12"/>
      <c r="S240" s="12"/>
      <c r="T240" s="12"/>
      <c r="U240" s="12"/>
      <c r="V240" s="12"/>
      <c r="W240" s="12"/>
    </row>
    <row r="241" spans="13:23">
      <c r="M241" s="12"/>
      <c r="Q241" s="12"/>
      <c r="R241" s="12"/>
      <c r="S241" s="12"/>
      <c r="T241" s="12"/>
      <c r="U241" s="12"/>
      <c r="V241" s="12"/>
      <c r="W241" s="12"/>
    </row>
    <row r="242" spans="13:23">
      <c r="M242" s="12"/>
      <c r="Q242" s="12"/>
      <c r="R242" s="12"/>
      <c r="S242" s="12"/>
      <c r="T242" s="12"/>
      <c r="U242" s="12"/>
      <c r="V242" s="12"/>
      <c r="W242" s="12"/>
    </row>
    <row r="243" spans="13:23">
      <c r="M243" s="12"/>
      <c r="Q243" s="12"/>
      <c r="R243" s="12"/>
      <c r="S243" s="12"/>
      <c r="T243" s="12"/>
      <c r="U243" s="12"/>
      <c r="V243" s="12"/>
      <c r="W243" s="12"/>
    </row>
    <row r="244" spans="13:23">
      <c r="M244" s="12"/>
      <c r="Q244" s="12"/>
      <c r="R244" s="12"/>
      <c r="S244" s="12"/>
      <c r="T244" s="12"/>
      <c r="U244" s="12"/>
      <c r="V244" s="12"/>
      <c r="W244" s="12"/>
    </row>
    <row r="245" spans="13:23">
      <c r="M245" s="12"/>
      <c r="Q245" s="12"/>
      <c r="R245" s="12"/>
      <c r="S245" s="12"/>
      <c r="T245" s="12"/>
      <c r="U245" s="12"/>
      <c r="V245" s="12"/>
      <c r="W245" s="12"/>
    </row>
    <row r="246" spans="13:23">
      <c r="M246" s="12"/>
      <c r="Q246" s="12"/>
      <c r="R246" s="12"/>
      <c r="S246" s="12"/>
      <c r="T246" s="12"/>
      <c r="U246" s="12"/>
      <c r="V246" s="12"/>
      <c r="W246" s="12"/>
    </row>
    <row r="247" spans="13:23">
      <c r="M247" s="12"/>
      <c r="Q247" s="12"/>
      <c r="R247" s="12"/>
      <c r="S247" s="12"/>
      <c r="T247" s="12"/>
      <c r="U247" s="12"/>
      <c r="V247" s="12"/>
      <c r="W247" s="12"/>
    </row>
    <row r="248" spans="13:23">
      <c r="M248" s="12"/>
      <c r="Q248" s="12"/>
      <c r="R248" s="12"/>
      <c r="S248" s="12"/>
      <c r="T248" s="12"/>
      <c r="U248" s="12"/>
      <c r="V248" s="12"/>
      <c r="W248" s="12"/>
    </row>
    <row r="249" spans="13:23">
      <c r="M249" s="12"/>
      <c r="Q249" s="12"/>
      <c r="R249" s="12"/>
      <c r="S249" s="12"/>
      <c r="T249" s="12"/>
      <c r="U249" s="12"/>
      <c r="V249" s="12"/>
      <c r="W249" s="12"/>
    </row>
    <row r="250" spans="13:23">
      <c r="M250" s="12"/>
      <c r="Q250" s="12"/>
      <c r="R250" s="12"/>
      <c r="S250" s="12"/>
      <c r="T250" s="12"/>
      <c r="U250" s="12"/>
      <c r="V250" s="12"/>
      <c r="W250" s="12"/>
    </row>
    <row r="251" spans="13:23">
      <c r="M251" s="12"/>
      <c r="Q251" s="12"/>
      <c r="R251" s="12"/>
      <c r="S251" s="12"/>
      <c r="T251" s="12"/>
      <c r="U251" s="12"/>
      <c r="V251" s="12"/>
      <c r="W251" s="12"/>
    </row>
    <row r="252" spans="13:23">
      <c r="M252" s="12"/>
      <c r="Q252" s="12"/>
      <c r="R252" s="12"/>
      <c r="S252" s="12"/>
      <c r="T252" s="12"/>
      <c r="U252" s="12"/>
      <c r="V252" s="12"/>
      <c r="W252" s="12"/>
    </row>
    <row r="253" spans="13:23">
      <c r="M253" s="12"/>
      <c r="Q253" s="12"/>
      <c r="R253" s="12"/>
      <c r="S253" s="12"/>
      <c r="T253" s="12"/>
      <c r="U253" s="12"/>
      <c r="V253" s="12"/>
      <c r="W253" s="12"/>
    </row>
    <row r="254" spans="13:23">
      <c r="M254" s="12"/>
      <c r="Q254" s="12"/>
      <c r="R254" s="12"/>
      <c r="S254" s="12"/>
      <c r="T254" s="12"/>
      <c r="U254" s="12"/>
      <c r="V254" s="12"/>
      <c r="W254" s="12"/>
    </row>
    <row r="255" spans="13:23">
      <c r="M255" s="12"/>
      <c r="Q255" s="12"/>
      <c r="R255" s="12"/>
      <c r="S255" s="12"/>
      <c r="T255" s="12"/>
      <c r="U255" s="12"/>
      <c r="V255" s="12"/>
      <c r="W255" s="12"/>
    </row>
    <row r="256" spans="13:23">
      <c r="M256" s="12"/>
      <c r="Q256" s="12"/>
      <c r="R256" s="12"/>
      <c r="S256" s="12"/>
      <c r="T256" s="12"/>
      <c r="U256" s="12"/>
      <c r="V256" s="12"/>
      <c r="W256" s="12"/>
    </row>
    <row r="257" spans="13:23">
      <c r="M257" s="12"/>
      <c r="Q257" s="12"/>
      <c r="R257" s="12"/>
      <c r="S257" s="12"/>
      <c r="T257" s="12"/>
      <c r="U257" s="12"/>
      <c r="V257" s="12"/>
      <c r="W257" s="12"/>
    </row>
    <row r="258" spans="13:23">
      <c r="M258" s="12"/>
      <c r="Q258" s="12"/>
      <c r="R258" s="12"/>
      <c r="S258" s="12"/>
      <c r="T258" s="12"/>
      <c r="U258" s="12"/>
      <c r="V258" s="12"/>
      <c r="W258" s="12"/>
    </row>
    <row r="259" spans="13:23">
      <c r="M259" s="12"/>
      <c r="Q259" s="12"/>
      <c r="R259" s="12"/>
      <c r="S259" s="12"/>
      <c r="T259" s="12"/>
      <c r="U259" s="12"/>
      <c r="V259" s="12"/>
      <c r="W259" s="12"/>
    </row>
    <row r="260" spans="13:23">
      <c r="M260" s="12"/>
      <c r="Q260" s="12"/>
      <c r="R260" s="12"/>
      <c r="S260" s="12"/>
      <c r="T260" s="12"/>
      <c r="U260" s="12"/>
      <c r="V260" s="12"/>
      <c r="W260" s="12"/>
    </row>
    <row r="261" spans="13:23">
      <c r="M261" s="12"/>
      <c r="Q261" s="12"/>
      <c r="R261" s="12"/>
      <c r="S261" s="12"/>
      <c r="T261" s="12"/>
      <c r="U261" s="12"/>
      <c r="V261" s="12"/>
      <c r="W261" s="12"/>
    </row>
    <row r="262" spans="13:23">
      <c r="M262" s="12"/>
      <c r="Q262" s="12"/>
      <c r="R262" s="12"/>
      <c r="S262" s="12"/>
      <c r="T262" s="12"/>
      <c r="U262" s="12"/>
      <c r="V262" s="12"/>
      <c r="W262" s="12"/>
    </row>
    <row r="263" spans="13:23">
      <c r="M263" s="12"/>
      <c r="Q263" s="12"/>
      <c r="R263" s="12"/>
      <c r="S263" s="12"/>
      <c r="T263" s="12"/>
      <c r="U263" s="12"/>
      <c r="V263" s="12"/>
      <c r="W263" s="12"/>
    </row>
    <row r="264" spans="13:23">
      <c r="M264" s="12"/>
      <c r="Q264" s="12"/>
      <c r="R264" s="12"/>
      <c r="S264" s="12"/>
      <c r="T264" s="12"/>
      <c r="U264" s="12"/>
      <c r="V264" s="12"/>
      <c r="W264" s="12"/>
    </row>
    <row r="265" spans="13:19">
      <c r="M265" s="12"/>
      <c r="Q265" s="12"/>
      <c r="R265" s="12"/>
      <c r="S265" s="12"/>
    </row>
    <row r="266" spans="13:19">
      <c r="M266" s="12"/>
      <c r="Q266" s="12"/>
      <c r="R266" s="12"/>
      <c r="S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9">
      <c r="M269" s="12"/>
      <c r="Q269" s="12"/>
      <c r="R269" s="12"/>
      <c r="S269" s="12"/>
    </row>
    <row r="270" spans="13:19">
      <c r="M270" s="12"/>
      <c r="Q270" s="12"/>
      <c r="R270" s="12"/>
      <c r="S270" s="12"/>
    </row>
    <row r="271" spans="13:19">
      <c r="M271" s="12"/>
      <c r="Q271" s="12"/>
      <c r="R271" s="12"/>
      <c r="S271" s="12"/>
    </row>
    <row r="272" spans="13:19">
      <c r="M272" s="12"/>
      <c r="Q272" s="12"/>
      <c r="R272" s="12"/>
      <c r="S272" s="12"/>
    </row>
    <row r="273" spans="13:19">
      <c r="M273" s="12"/>
      <c r="Q273" s="12"/>
      <c r="R273" s="12"/>
      <c r="S273" s="12"/>
    </row>
    <row r="274" spans="13:19">
      <c r="M274" s="12"/>
      <c r="Q274" s="12"/>
      <c r="R274" s="12"/>
      <c r="S274" s="12"/>
    </row>
    <row r="275" spans="13:19">
      <c r="M275" s="12"/>
      <c r="Q275" s="12"/>
      <c r="R275" s="12"/>
      <c r="S275" s="12"/>
    </row>
    <row r="276" spans="13:19">
      <c r="M276" s="12"/>
      <c r="Q276" s="12"/>
      <c r="R276" s="12"/>
      <c r="S276" s="12"/>
    </row>
    <row r="277" spans="13:19">
      <c r="M277" s="12"/>
      <c r="Q277" s="12"/>
      <c r="R277" s="12"/>
      <c r="S277" s="12"/>
    </row>
    <row r="278" spans="13:19">
      <c r="M278" s="12"/>
      <c r="Q278" s="12"/>
      <c r="R278" s="12"/>
      <c r="S278" s="12"/>
    </row>
    <row r="279" spans="13:19">
      <c r="M279" s="12"/>
      <c r="Q279" s="12"/>
      <c r="R279" s="12"/>
      <c r="S279" s="12"/>
    </row>
    <row r="280" spans="13:19">
      <c r="M280" s="12"/>
      <c r="Q280" s="12"/>
      <c r="R280" s="12"/>
      <c r="S280" s="12"/>
    </row>
    <row r="281" spans="13:19">
      <c r="M281" s="12"/>
      <c r="Q281" s="12"/>
      <c r="R281" s="12"/>
      <c r="S281" s="12"/>
    </row>
    <row r="282" spans="13:19">
      <c r="M282" s="12"/>
      <c r="Q282" s="12"/>
      <c r="R282" s="12"/>
      <c r="S282" s="12"/>
    </row>
    <row r="283" spans="13:19">
      <c r="M283" s="12"/>
      <c r="Q283" s="12"/>
      <c r="R283" s="12"/>
      <c r="S283" s="12"/>
    </row>
    <row r="284" spans="13:19">
      <c r="M284" s="12"/>
      <c r="Q284" s="12"/>
      <c r="R284" s="12"/>
      <c r="S284" s="12"/>
    </row>
    <row r="285" spans="13:19">
      <c r="M285" s="12"/>
      <c r="Q285" s="12"/>
      <c r="R285" s="12"/>
      <c r="S285" s="12"/>
    </row>
    <row r="286" spans="13:19">
      <c r="M286" s="12"/>
      <c r="Q286" s="12"/>
      <c r="R286" s="12"/>
      <c r="S286" s="12"/>
    </row>
    <row r="287" spans="13:19">
      <c r="M287" s="12"/>
      <c r="Q287" s="12"/>
      <c r="R287" s="12"/>
      <c r="S287" s="12"/>
    </row>
    <row r="288" spans="13:19">
      <c r="M288" s="12"/>
      <c r="Q288" s="12"/>
      <c r="R288" s="12"/>
      <c r="S288" s="12"/>
    </row>
    <row r="289" spans="13:19">
      <c r="M289" s="12"/>
      <c r="Q289" s="12"/>
      <c r="R289" s="12"/>
      <c r="S289" s="12"/>
    </row>
    <row r="290" spans="13:19">
      <c r="M290" s="12"/>
      <c r="Q290" s="12"/>
      <c r="R290" s="12"/>
      <c r="S290" s="12"/>
    </row>
    <row r="291" spans="13:19">
      <c r="M291" s="12"/>
      <c r="Q291" s="12"/>
      <c r="R291" s="12"/>
      <c r="S291" s="12"/>
    </row>
    <row r="292" spans="13:19">
      <c r="M292" s="12"/>
      <c r="Q292" s="12"/>
      <c r="R292" s="12"/>
      <c r="S292" s="12"/>
    </row>
    <row r="293" spans="13:19">
      <c r="M293" s="12"/>
      <c r="Q293" s="12"/>
      <c r="R293" s="12"/>
      <c r="S293" s="12"/>
    </row>
    <row r="294" spans="13:19">
      <c r="M294" s="12"/>
      <c r="Q294" s="12"/>
      <c r="R294" s="12"/>
      <c r="S294" s="12"/>
    </row>
    <row r="295" spans="13:19">
      <c r="M295" s="12"/>
      <c r="Q295" s="12"/>
      <c r="R295" s="12"/>
      <c r="S295" s="12"/>
    </row>
    <row r="296" spans="13:19">
      <c r="M296" s="12"/>
      <c r="Q296" s="12"/>
      <c r="R296" s="12"/>
      <c r="S296" s="12"/>
    </row>
    <row r="297" spans="13:19">
      <c r="M297" s="12"/>
      <c r="Q297" s="12"/>
      <c r="R297" s="12"/>
      <c r="S297" s="12"/>
    </row>
    <row r="298" spans="13:19">
      <c r="M298" s="12"/>
      <c r="Q298" s="12"/>
      <c r="R298" s="12"/>
      <c r="S298" s="12"/>
    </row>
    <row r="299" spans="13:19">
      <c r="M299" s="12"/>
      <c r="Q299" s="12"/>
      <c r="R299" s="12"/>
      <c r="S299" s="12"/>
    </row>
    <row r="300" spans="13:19">
      <c r="M300" s="12"/>
      <c r="Q300" s="12"/>
      <c r="R300" s="12"/>
      <c r="S300" s="12"/>
    </row>
    <row r="301" spans="13:19">
      <c r="M301" s="12"/>
      <c r="Q301" s="12"/>
      <c r="R301" s="12"/>
      <c r="S301" s="12"/>
    </row>
    <row r="302" spans="13:19">
      <c r="M302" s="12"/>
      <c r="Q302" s="12"/>
      <c r="R302" s="12"/>
      <c r="S302" s="12"/>
    </row>
    <row r="303" spans="13:19">
      <c r="M303" s="12"/>
      <c r="Q303" s="12"/>
      <c r="R303" s="12"/>
      <c r="S303" s="12"/>
    </row>
    <row r="304" spans="13:19">
      <c r="M304" s="12"/>
      <c r="Q304" s="12"/>
      <c r="R304" s="12"/>
      <c r="S304" s="12"/>
    </row>
    <row r="305" spans="13:19">
      <c r="M305" s="12"/>
      <c r="Q305" s="12"/>
      <c r="R305" s="12"/>
      <c r="S305" s="12"/>
    </row>
    <row r="306" spans="13:19">
      <c r="M306" s="12"/>
      <c r="Q306" s="12"/>
      <c r="R306" s="12"/>
      <c r="S306" s="12"/>
    </row>
    <row r="307" spans="13:19">
      <c r="M307" s="12"/>
      <c r="Q307" s="12"/>
      <c r="R307" s="12"/>
      <c r="S307" s="12"/>
    </row>
    <row r="308" spans="13:19">
      <c r="M308" s="12"/>
      <c r="Q308" s="12"/>
      <c r="R308" s="12"/>
      <c r="S308" s="12"/>
    </row>
    <row r="309" spans="13:19">
      <c r="M309" s="12"/>
      <c r="Q309" s="12"/>
      <c r="R309" s="12"/>
      <c r="S309" s="12"/>
    </row>
    <row r="310" spans="13:19">
      <c r="M310" s="12"/>
      <c r="Q310" s="12"/>
      <c r="R310" s="12"/>
      <c r="S310" s="12"/>
    </row>
    <row r="311" spans="13:19">
      <c r="M311" s="12"/>
      <c r="Q311" s="12"/>
      <c r="R311" s="12"/>
      <c r="S311" s="12"/>
    </row>
    <row r="312" spans="13:19">
      <c r="M312" s="12"/>
      <c r="Q312" s="12"/>
      <c r="R312" s="12"/>
      <c r="S312" s="12"/>
    </row>
    <row r="313" spans="13:19">
      <c r="M313" s="12"/>
      <c r="Q313" s="12"/>
      <c r="R313" s="12"/>
      <c r="S313" s="12"/>
    </row>
    <row r="314" spans="13:19">
      <c r="M314" s="12"/>
      <c r="Q314" s="12"/>
      <c r="R314" s="12"/>
      <c r="S314" s="12"/>
    </row>
    <row r="315" spans="13:19">
      <c r="M315" s="12"/>
      <c r="Q315" s="12"/>
      <c r="R315" s="12"/>
      <c r="S315" s="12"/>
    </row>
    <row r="316" spans="13:19">
      <c r="M316" s="12"/>
      <c r="Q316" s="12"/>
      <c r="R316" s="12"/>
      <c r="S316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316"/>
  <sheetViews>
    <sheetView zoomScale="90" zoomScaleNormal="90" topLeftCell="A133" workbookViewId="0">
      <selection activeCell="A147" sqref="$A147:$XFD147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4.1416666666667" style="12" customWidth="1"/>
    <col min="16" max="16" width="13.2833333333333" style="12" customWidth="1"/>
    <col min="17" max="17" width="11.2833333333333" style="11" customWidth="1"/>
    <col min="18" max="20" width="10.2833333333333" style="7" customWidth="1"/>
    <col min="21" max="21" width="9" style="7"/>
    <col min="22" max="34" width="9" style="8"/>
    <col min="35" max="16384" width="9" style="12"/>
  </cols>
  <sheetData>
    <row r="1" ht="101.25" hidden="1" customHeight="1" spans="1:2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</row>
    <row r="2" spans="1:2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</row>
    <row r="3" ht="15" customHeight="1" spans="1:23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</row>
    <row r="4" spans="1:23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</row>
    <row r="5" ht="13.9" customHeight="1" spans="1:23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</row>
    <row r="6" spans="1:2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R6" s="12"/>
      <c r="S6" s="12"/>
      <c r="T6" s="12"/>
      <c r="U6" s="12"/>
      <c r="V6" s="12"/>
      <c r="W6" s="12"/>
    </row>
    <row r="7" ht="59.45" customHeight="1" spans="1:23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R7" s="12"/>
      <c r="S7" s="12"/>
      <c r="T7" s="12"/>
      <c r="U7" s="12"/>
      <c r="V7" s="12"/>
      <c r="W7" s="12"/>
    </row>
    <row r="8" ht="126.6" customHeight="1" spans="1:23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 s="12"/>
      <c r="S8" s="12"/>
      <c r="T8" s="12"/>
      <c r="U8" s="12"/>
      <c r="V8" s="12"/>
      <c r="W8" s="12"/>
    </row>
    <row r="9" ht="15" customHeight="1" spans="1:23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R9" s="12"/>
      <c r="S9" s="12"/>
      <c r="T9" s="12"/>
      <c r="U9" s="12"/>
      <c r="V9" s="12"/>
      <c r="W9" s="12"/>
    </row>
    <row r="10" s="6" customFormat="1" ht="15" customHeight="1" spans="1:36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3" si="2">P10+Q10</f>
        <v>0</v>
      </c>
      <c r="P10" s="56"/>
      <c r="Q10" s="72"/>
      <c r="R10" s="12"/>
      <c r="S10" s="12"/>
      <c r="T10" s="12"/>
      <c r="U10" s="12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="7" customFormat="1" ht="15" customHeight="1" spans="1:21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33</v>
      </c>
      <c r="I11" s="57">
        <v>6</v>
      </c>
      <c r="J11" s="58">
        <v>6</v>
      </c>
      <c r="K11" s="59">
        <f t="shared" si="1"/>
        <v>7222.96</v>
      </c>
      <c r="L11" s="112">
        <v>3188.86</v>
      </c>
      <c r="M11" s="61">
        <v>4034.1</v>
      </c>
      <c r="N11" s="57">
        <v>14</v>
      </c>
      <c r="O11" s="59">
        <f t="shared" si="2"/>
        <v>57630</v>
      </c>
      <c r="P11" s="59">
        <v>43414.6</v>
      </c>
      <c r="Q11" s="59">
        <v>14215.4</v>
      </c>
      <c r="R11" s="12"/>
      <c r="S11" s="12"/>
      <c r="T11" s="12"/>
      <c r="U11" s="12"/>
    </row>
    <row r="12" s="8" customFormat="1" ht="15" customHeight="1" spans="1:21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32</v>
      </c>
      <c r="I12" s="51">
        <v>14</v>
      </c>
      <c r="J12" s="52">
        <v>20</v>
      </c>
      <c r="K12" s="53">
        <f t="shared" si="1"/>
        <v>1267.86</v>
      </c>
      <c r="L12" s="53">
        <v>1267.86</v>
      </c>
      <c r="M12" s="63"/>
      <c r="N12" s="51">
        <v>32</v>
      </c>
      <c r="O12" s="53">
        <f t="shared" si="2"/>
        <v>135056.15</v>
      </c>
      <c r="P12" s="63">
        <v>135056.15</v>
      </c>
      <c r="Q12" s="63"/>
      <c r="R12" s="12"/>
      <c r="S12" s="12"/>
      <c r="T12" s="12"/>
      <c r="U12" s="12"/>
    </row>
    <row r="13" s="7" customFormat="1" ht="15" customHeight="1" spans="1:21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R13" s="12"/>
      <c r="S13" s="12"/>
      <c r="T13" s="12"/>
      <c r="U13" s="12"/>
    </row>
    <row r="14" s="9" customFormat="1" ht="15" customHeight="1" spans="1:21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12"/>
      <c r="S14" s="12"/>
      <c r="T14" s="12"/>
      <c r="U14" s="12"/>
    </row>
    <row r="15" s="7" customFormat="1" ht="13.9" customHeight="1" spans="1:21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R15" s="12"/>
      <c r="S15" s="12"/>
      <c r="T15" s="12"/>
      <c r="U15" s="12"/>
    </row>
    <row r="16" s="9" customFormat="1" ht="15" customHeight="1" spans="1:21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33</v>
      </c>
      <c r="I16" s="51">
        <v>21</v>
      </c>
      <c r="J16" s="52">
        <v>24</v>
      </c>
      <c r="K16" s="53">
        <f t="shared" si="1"/>
        <v>23756.26</v>
      </c>
      <c r="L16" s="53">
        <v>23756.26</v>
      </c>
      <c r="M16" s="63"/>
      <c r="N16" s="51">
        <v>26</v>
      </c>
      <c r="O16" s="53">
        <f t="shared" si="2"/>
        <v>81218.27</v>
      </c>
      <c r="P16" s="53">
        <v>81218.27</v>
      </c>
      <c r="Q16" s="63"/>
      <c r="R16" s="12"/>
      <c r="S16" s="12"/>
      <c r="T16" s="12"/>
      <c r="U16" s="12"/>
    </row>
    <row r="17" s="7" customFormat="1" ht="15" customHeight="1" spans="1:2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R17" s="12"/>
      <c r="S17" s="12"/>
      <c r="T17" s="12"/>
      <c r="U17" s="12"/>
    </row>
    <row r="18" s="6" customFormat="1" ht="15" customHeight="1" spans="1:30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12"/>
      <c r="S18" s="12"/>
      <c r="T18" s="12"/>
      <c r="U18" s="12"/>
      <c r="V18" s="8"/>
      <c r="W18" s="8"/>
      <c r="X18" s="8"/>
      <c r="Y18" s="8"/>
      <c r="Z18" s="8"/>
      <c r="AA18" s="8"/>
      <c r="AB18" s="8"/>
      <c r="AC18" s="8"/>
      <c r="AD18" s="8"/>
    </row>
    <row r="19" ht="15" customHeight="1" spans="1:34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R19" s="12"/>
      <c r="S19" s="12"/>
      <c r="T19" s="12"/>
      <c r="U19" s="12"/>
      <c r="AE19" s="12"/>
      <c r="AF19" s="12"/>
      <c r="AG19" s="12"/>
      <c r="AH19" s="12"/>
    </row>
    <row r="20" s="9" customFormat="1" ht="15" customHeight="1" spans="1:21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37</v>
      </c>
      <c r="I20" s="51">
        <v>22</v>
      </c>
      <c r="J20" s="52">
        <v>23</v>
      </c>
      <c r="K20" s="53">
        <f t="shared" si="1"/>
        <v>26727.12</v>
      </c>
      <c r="L20" s="53">
        <v>26727.12</v>
      </c>
      <c r="M20" s="63"/>
      <c r="N20" s="51">
        <v>30</v>
      </c>
      <c r="O20" s="53">
        <f t="shared" si="2"/>
        <v>218533.83</v>
      </c>
      <c r="P20" s="53">
        <v>218533.83</v>
      </c>
      <c r="Q20" s="63"/>
      <c r="R20" s="12"/>
      <c r="S20" s="12"/>
      <c r="T20" s="12"/>
      <c r="U20" s="12"/>
    </row>
    <row r="21" s="7" customFormat="1" ht="15" customHeight="1" spans="1:21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8140.3</v>
      </c>
      <c r="P21" s="59">
        <v>8140.3</v>
      </c>
      <c r="Q21" s="59"/>
      <c r="R21" s="12"/>
      <c r="S21" s="12"/>
      <c r="T21" s="12"/>
      <c r="U21" s="12"/>
    </row>
    <row r="22" s="7" customFormat="1" ht="37.5" customHeight="1" spans="1:21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1</v>
      </c>
      <c r="J22" s="64">
        <v>1</v>
      </c>
      <c r="K22" s="59">
        <f t="shared" si="1"/>
        <v>3073.6</v>
      </c>
      <c r="L22" s="59">
        <v>3073.6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R22" s="12"/>
      <c r="S22" s="12"/>
      <c r="T22" s="12"/>
      <c r="U22" s="12"/>
    </row>
    <row r="23" ht="15" customHeight="1" spans="1:34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R23" s="12"/>
      <c r="S23" s="12"/>
      <c r="T23" s="12"/>
      <c r="U23" s="12"/>
      <c r="AE23" s="12"/>
      <c r="AF23" s="12"/>
      <c r="AG23" s="12"/>
      <c r="AH23" s="12"/>
    </row>
    <row r="24" s="7" customFormat="1" ht="31.5" customHeight="1" spans="1:21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5406</v>
      </c>
      <c r="P24" s="59">
        <v>5406</v>
      </c>
      <c r="Q24" s="59"/>
      <c r="R24" s="12"/>
      <c r="S24" s="12"/>
      <c r="T24" s="12"/>
      <c r="U24" s="12"/>
    </row>
    <row r="25" s="7" customFormat="1" ht="15" customHeight="1" spans="1:21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R25" s="12"/>
      <c r="S25" s="12"/>
      <c r="T25" s="12"/>
      <c r="U25" s="12"/>
    </row>
    <row r="26" s="7" customFormat="1" ht="15" customHeight="1" spans="1:21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R26" s="12"/>
      <c r="S26" s="12"/>
      <c r="T26" s="12"/>
      <c r="U26" s="12"/>
    </row>
    <row r="27" s="7" customFormat="1" ht="36.75" customHeight="1" spans="1:21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14</v>
      </c>
      <c r="I27" s="51">
        <v>9</v>
      </c>
      <c r="J27" s="65">
        <v>9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R27" s="12"/>
      <c r="S27" s="12"/>
      <c r="T27" s="12"/>
      <c r="U27" s="12"/>
    </row>
    <row r="28" s="7" customFormat="1" ht="15" customHeight="1" spans="1:21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13</v>
      </c>
      <c r="I28" s="57">
        <v>3</v>
      </c>
      <c r="J28" s="58">
        <v>3</v>
      </c>
      <c r="K28" s="59"/>
      <c r="L28" s="59"/>
      <c r="M28" s="59"/>
      <c r="N28" s="57"/>
      <c r="O28" s="59">
        <f t="shared" si="2"/>
        <v>0</v>
      </c>
      <c r="P28" s="59"/>
      <c r="Q28" s="59"/>
      <c r="R28" s="12"/>
      <c r="S28" s="12"/>
      <c r="T28" s="12"/>
      <c r="U28" s="12"/>
    </row>
    <row r="29" s="7" customFormat="1" ht="15" customHeight="1" spans="1:21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23</v>
      </c>
      <c r="I29" s="57">
        <v>2</v>
      </c>
      <c r="J29" s="58">
        <v>2</v>
      </c>
      <c r="K29" s="59">
        <f t="shared" ref="K29:K75" si="3">L29+M29</f>
        <v>576.3</v>
      </c>
      <c r="L29" s="112">
        <v>576.3</v>
      </c>
      <c r="M29" s="59"/>
      <c r="N29" s="57">
        <v>5</v>
      </c>
      <c r="O29" s="59">
        <f t="shared" si="2"/>
        <v>9028.7</v>
      </c>
      <c r="P29" s="59">
        <v>6531.4</v>
      </c>
      <c r="Q29" s="59">
        <v>2497.3</v>
      </c>
      <c r="R29" s="12"/>
      <c r="S29" s="12"/>
      <c r="T29" s="12"/>
      <c r="U29" s="12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R30" s="12"/>
      <c r="S30" s="12"/>
      <c r="T30" s="12"/>
      <c r="U30" s="12"/>
      <c r="AD30" s="12"/>
      <c r="AE30" s="12"/>
      <c r="AF30" s="12"/>
      <c r="AG30" s="12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12</v>
      </c>
      <c r="I31" s="51">
        <v>3</v>
      </c>
      <c r="J31" s="65">
        <v>3</v>
      </c>
      <c r="K31" s="53">
        <f t="shared" si="3"/>
        <v>3973.2</v>
      </c>
      <c r="L31" s="63">
        <v>3973.2</v>
      </c>
      <c r="M31" s="63"/>
      <c r="N31" s="51">
        <v>11</v>
      </c>
      <c r="O31" s="53">
        <f t="shared" si="2"/>
        <v>40925.19</v>
      </c>
      <c r="P31" s="53">
        <v>40925.19</v>
      </c>
      <c r="Q31" s="63"/>
      <c r="R31" s="12"/>
      <c r="S31" s="12"/>
      <c r="T31" s="12"/>
      <c r="U31" s="12"/>
      <c r="AD31" s="12"/>
      <c r="AE31" s="12"/>
      <c r="AF31" s="12"/>
      <c r="AG31" s="12"/>
      <c r="AH31" s="12"/>
    </row>
    <row r="32" s="7" customFormat="1" ht="27.75" customHeight="1" spans="1:21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R32" s="12"/>
      <c r="S32" s="12"/>
      <c r="T32" s="12"/>
      <c r="U32" s="12"/>
    </row>
    <row r="33" s="9" customFormat="1" ht="15" customHeight="1" spans="1:21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10</v>
      </c>
      <c r="J33" s="52">
        <v>12</v>
      </c>
      <c r="K33" s="53">
        <f t="shared" si="3"/>
        <v>1993.03</v>
      </c>
      <c r="L33" s="63">
        <v>1993.03</v>
      </c>
      <c r="M33" s="63"/>
      <c r="N33" s="51">
        <v>31</v>
      </c>
      <c r="O33" s="53">
        <f t="shared" si="2"/>
        <v>136987.29</v>
      </c>
      <c r="P33" s="53">
        <v>136987.29</v>
      </c>
      <c r="Q33" s="63"/>
      <c r="R33" s="12"/>
      <c r="S33" s="12"/>
      <c r="T33" s="12"/>
      <c r="U33" s="12"/>
    </row>
    <row r="34" s="7" customFormat="1" ht="15" customHeight="1" spans="1:21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R34" s="12"/>
      <c r="S34" s="12"/>
      <c r="T34" s="12"/>
      <c r="U34" s="12"/>
    </row>
    <row r="35" s="7" customFormat="1" ht="15" customHeight="1" spans="1:21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21099.5</v>
      </c>
      <c r="P35" s="59">
        <v>21099.5</v>
      </c>
      <c r="Q35" s="59"/>
      <c r="R35" s="12"/>
      <c r="S35" s="12"/>
      <c r="T35" s="12"/>
      <c r="U35" s="12"/>
    </row>
    <row r="36" s="9" customFormat="1" ht="15" customHeight="1" spans="1:21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13</v>
      </c>
      <c r="I36" s="51">
        <v>5</v>
      </c>
      <c r="J36" s="52">
        <v>6</v>
      </c>
      <c r="K36" s="53">
        <f t="shared" si="3"/>
        <v>7299.94</v>
      </c>
      <c r="L36" s="63">
        <v>7299.94</v>
      </c>
      <c r="M36" s="63"/>
      <c r="N36" s="51">
        <v>5</v>
      </c>
      <c r="O36" s="53">
        <f t="shared" si="2"/>
        <v>47633.14</v>
      </c>
      <c r="P36" s="53">
        <v>47633.14</v>
      </c>
      <c r="Q36" s="63"/>
      <c r="R36" s="12"/>
      <c r="S36" s="12"/>
      <c r="T36" s="12"/>
      <c r="U36" s="12"/>
    </row>
    <row r="37" s="7" customFormat="1" ht="15" customHeight="1" spans="1:21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7684</v>
      </c>
      <c r="P37" s="59">
        <v>7684</v>
      </c>
      <c r="Q37" s="59"/>
      <c r="R37" s="12"/>
      <c r="S37" s="12"/>
      <c r="T37" s="12"/>
      <c r="U37" s="12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1</v>
      </c>
      <c r="O38" s="53">
        <f t="shared" si="2"/>
        <v>32035.13</v>
      </c>
      <c r="P38" s="53">
        <v>32035.13</v>
      </c>
      <c r="Q38" s="63"/>
      <c r="R38" s="12"/>
      <c r="S38" s="12"/>
      <c r="T38" s="12"/>
      <c r="U38" s="12"/>
      <c r="AD38" s="12"/>
      <c r="AE38" s="12"/>
      <c r="AF38" s="12"/>
      <c r="AG38" s="12"/>
      <c r="AH38" s="12"/>
    </row>
    <row r="39" s="7" customFormat="1" ht="15.6" customHeight="1" spans="1:21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5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12290.29</v>
      </c>
      <c r="P39" s="59">
        <v>6009.16</v>
      </c>
      <c r="Q39" s="59">
        <v>6281.13</v>
      </c>
      <c r="R39" s="12"/>
      <c r="S39" s="12"/>
      <c r="T39" s="12"/>
      <c r="U39" s="12"/>
    </row>
    <row r="40" s="9" customFormat="1" ht="15" customHeight="1" spans="1:21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11</v>
      </c>
      <c r="I40" s="51">
        <v>3</v>
      </c>
      <c r="J40" s="52">
        <v>3</v>
      </c>
      <c r="K40" s="53">
        <f t="shared" si="3"/>
        <v>7166.58</v>
      </c>
      <c r="L40" s="63">
        <v>7166.58</v>
      </c>
      <c r="M40" s="63"/>
      <c r="N40" s="51">
        <v>6</v>
      </c>
      <c r="O40" s="53">
        <f t="shared" si="2"/>
        <v>36094.71</v>
      </c>
      <c r="P40" s="53">
        <v>36094.71</v>
      </c>
      <c r="Q40" s="74"/>
      <c r="R40" s="12"/>
      <c r="S40" s="12"/>
      <c r="T40" s="12"/>
      <c r="U40" s="12"/>
    </row>
    <row r="41" s="7" customFormat="1" ht="15" customHeight="1" spans="1:21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14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57702.6</v>
      </c>
      <c r="P41" s="67">
        <v>57702.6</v>
      </c>
      <c r="Q41" s="59"/>
      <c r="R41" s="12"/>
      <c r="S41" s="12"/>
      <c r="T41" s="12"/>
      <c r="U41" s="12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25</v>
      </c>
      <c r="I42" s="51">
        <v>9</v>
      </c>
      <c r="J42" s="52">
        <v>10</v>
      </c>
      <c r="K42" s="53">
        <f t="shared" si="3"/>
        <v>12801.43</v>
      </c>
      <c r="L42" s="63">
        <v>12801.43</v>
      </c>
      <c r="M42" s="63"/>
      <c r="N42" s="51">
        <v>11</v>
      </c>
      <c r="O42" s="53">
        <f t="shared" si="2"/>
        <v>59383.93</v>
      </c>
      <c r="P42" s="53">
        <v>59383.93</v>
      </c>
      <c r="Q42" s="75"/>
      <c r="R42" s="12"/>
      <c r="S42" s="12"/>
      <c r="T42" s="12"/>
      <c r="U42" s="12"/>
      <c r="AD42" s="12"/>
      <c r="AE42" s="12"/>
      <c r="AF42" s="12"/>
      <c r="AG42" s="12"/>
      <c r="AH42" s="12"/>
    </row>
    <row r="43" s="7" customFormat="1" ht="14.45" customHeight="1" spans="1:21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7</v>
      </c>
      <c r="I43" s="57"/>
      <c r="J43" s="58"/>
      <c r="K43" s="59">
        <f t="shared" si="3"/>
        <v>0</v>
      </c>
      <c r="L43" s="59"/>
      <c r="M43" s="59"/>
      <c r="N43" s="57">
        <v>10</v>
      </c>
      <c r="O43" s="59">
        <f t="shared" si="2"/>
        <v>63457.3</v>
      </c>
      <c r="P43" s="59">
        <v>63457.3</v>
      </c>
      <c r="Q43" s="59"/>
      <c r="R43" s="12"/>
      <c r="S43" s="12"/>
      <c r="T43" s="12"/>
      <c r="U43" s="12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15</v>
      </c>
      <c r="I44" s="51">
        <v>3</v>
      </c>
      <c r="J44" s="52">
        <v>3</v>
      </c>
      <c r="K44" s="53">
        <f t="shared" si="3"/>
        <v>1008.53</v>
      </c>
      <c r="L44" s="63">
        <v>1008.53</v>
      </c>
      <c r="M44" s="63"/>
      <c r="N44" s="51">
        <v>8</v>
      </c>
      <c r="O44" s="53">
        <f t="shared" si="2"/>
        <v>17855.38</v>
      </c>
      <c r="P44" s="53">
        <v>17855.38</v>
      </c>
      <c r="Q44" s="63"/>
      <c r="R44" s="12"/>
      <c r="S44" s="12"/>
      <c r="T44" s="12"/>
      <c r="U44" s="12"/>
      <c r="AD44" s="12"/>
      <c r="AE44" s="12"/>
      <c r="AF44" s="12"/>
      <c r="AG44" s="12"/>
      <c r="AH44" s="12"/>
    </row>
    <row r="45" s="7" customFormat="1" ht="15" customHeight="1" spans="1:21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12</v>
      </c>
      <c r="I45" s="57">
        <v>1</v>
      </c>
      <c r="J45" s="58">
        <v>1</v>
      </c>
      <c r="K45" s="59">
        <f t="shared" si="3"/>
        <v>2497.3</v>
      </c>
      <c r="L45" s="68">
        <v>1921</v>
      </c>
      <c r="M45" s="59">
        <v>576.3</v>
      </c>
      <c r="N45" s="57">
        <v>6</v>
      </c>
      <c r="O45" s="59">
        <f t="shared" si="2"/>
        <v>21575.84</v>
      </c>
      <c r="P45" s="68">
        <v>20231.14</v>
      </c>
      <c r="Q45" s="59">
        <v>1344.7</v>
      </c>
      <c r="R45" s="12"/>
      <c r="S45" s="12"/>
      <c r="T45" s="12"/>
      <c r="U45" s="12"/>
    </row>
    <row r="46" s="9" customFormat="1" ht="15" customHeight="1" spans="1:21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24</v>
      </c>
      <c r="I46" s="51">
        <v>7</v>
      </c>
      <c r="J46" s="52">
        <v>9</v>
      </c>
      <c r="K46" s="53">
        <f t="shared" si="3"/>
        <v>15061.43</v>
      </c>
      <c r="L46" s="63">
        <v>15061.43</v>
      </c>
      <c r="M46" s="63"/>
      <c r="N46" s="51">
        <v>12</v>
      </c>
      <c r="O46" s="53">
        <f t="shared" si="2"/>
        <v>35136.14</v>
      </c>
      <c r="P46" s="53">
        <v>35136.14</v>
      </c>
      <c r="Q46" s="63"/>
      <c r="R46" s="12"/>
      <c r="S46" s="12"/>
      <c r="T46" s="12"/>
      <c r="U46" s="12"/>
    </row>
    <row r="47" s="7" customFormat="1" ht="15" customHeight="1" spans="1:2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R47" s="12"/>
      <c r="S47" s="12"/>
      <c r="T47" s="12"/>
      <c r="U47" s="12"/>
      <c r="V47" s="12"/>
      <c r="W47" s="12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2"/>
      <c r="S48" s="12"/>
      <c r="T48" s="12"/>
      <c r="U48" s="12"/>
      <c r="V48" s="12"/>
      <c r="W48" s="12"/>
      <c r="AF48" s="12"/>
      <c r="AG48" s="12"/>
      <c r="AH48" s="12"/>
    </row>
    <row r="49" s="7" customFormat="1" ht="15.6" customHeight="1" spans="1:2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4994.6</v>
      </c>
      <c r="P49" s="59">
        <v>3073.6</v>
      </c>
      <c r="Q49" s="59">
        <v>1921</v>
      </c>
      <c r="R49" s="12"/>
      <c r="S49" s="12"/>
      <c r="T49" s="12"/>
      <c r="U49" s="12"/>
      <c r="V49" s="12"/>
      <c r="W49" s="12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19770.15</v>
      </c>
      <c r="P50" s="53">
        <v>19770.15</v>
      </c>
      <c r="Q50" s="63"/>
      <c r="R50" s="12"/>
      <c r="S50" s="12"/>
      <c r="T50" s="12"/>
      <c r="U50" s="12"/>
      <c r="V50" s="12"/>
      <c r="W50" s="12"/>
      <c r="AF50" s="12"/>
      <c r="AG50" s="12"/>
      <c r="AH50" s="12"/>
    </row>
    <row r="51" s="7" customFormat="1" ht="13.9" customHeight="1" spans="1:2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9</v>
      </c>
      <c r="I51" s="57">
        <v>1</v>
      </c>
      <c r="J51" s="58">
        <v>1</v>
      </c>
      <c r="K51" s="59">
        <f t="shared" si="3"/>
        <v>0</v>
      </c>
      <c r="L51" s="59"/>
      <c r="M51" s="59"/>
      <c r="N51" s="57">
        <v>5</v>
      </c>
      <c r="O51" s="59">
        <f t="shared" si="2"/>
        <v>5378.8</v>
      </c>
      <c r="P51" s="59">
        <v>5378.8</v>
      </c>
      <c r="Q51" s="59"/>
      <c r="R51" s="12"/>
      <c r="S51" s="12"/>
      <c r="T51" s="12"/>
      <c r="U51" s="12"/>
      <c r="V51" s="12"/>
      <c r="W51" s="12"/>
    </row>
    <row r="52" spans="1:34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12</v>
      </c>
      <c r="I52" s="51">
        <v>10</v>
      </c>
      <c r="J52" s="52">
        <v>11</v>
      </c>
      <c r="K52" s="53">
        <f t="shared" si="3"/>
        <v>11063.37</v>
      </c>
      <c r="L52" s="63">
        <v>11063.37</v>
      </c>
      <c r="M52" s="63"/>
      <c r="N52" s="51"/>
      <c r="O52" s="53">
        <f t="shared" si="2"/>
        <v>9673.49</v>
      </c>
      <c r="P52" s="63">
        <v>9673.49</v>
      </c>
      <c r="Q52" s="63"/>
      <c r="R52" s="12"/>
      <c r="S52" s="12"/>
      <c r="T52" s="12"/>
      <c r="U52" s="12"/>
      <c r="V52" s="12"/>
      <c r="W52" s="12"/>
      <c r="AG52" s="12"/>
      <c r="AH52" s="12"/>
    </row>
    <row r="53" s="7" customFormat="1" ht="13.9" customHeight="1" spans="1:2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6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R53" s="12"/>
      <c r="S53" s="12"/>
      <c r="T53" s="12"/>
      <c r="U53" s="12"/>
      <c r="V53" s="12"/>
      <c r="W53" s="12"/>
    </row>
    <row r="54" ht="15" customHeight="1" spans="1:34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3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0</v>
      </c>
      <c r="P54" s="53"/>
      <c r="Q54" s="63"/>
      <c r="R54" s="12"/>
      <c r="S54" s="12"/>
      <c r="T54" s="12"/>
      <c r="U54" s="12"/>
      <c r="V54" s="12"/>
      <c r="W54" s="12"/>
      <c r="AG54" s="12"/>
      <c r="AH54" s="12"/>
    </row>
    <row r="55" s="7" customFormat="1" ht="15" customHeight="1" spans="1:2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R55" s="12"/>
      <c r="S55" s="12"/>
      <c r="T55" s="12"/>
      <c r="U55" s="12"/>
      <c r="V55" s="12"/>
      <c r="W55" s="12"/>
    </row>
    <row r="56" ht="15" customHeight="1" spans="1:34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R56" s="12"/>
      <c r="S56" s="12"/>
      <c r="T56" s="12"/>
      <c r="U56" s="12"/>
      <c r="V56" s="12"/>
      <c r="W56" s="12"/>
      <c r="AG56" s="12"/>
      <c r="AH56" s="12"/>
    </row>
    <row r="57" s="9" customFormat="1" ht="15" customHeight="1" spans="1:2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34</v>
      </c>
      <c r="I57" s="51">
        <v>27</v>
      </c>
      <c r="J57" s="52">
        <v>27</v>
      </c>
      <c r="K57" s="53">
        <f t="shared" si="3"/>
        <v>6482.41</v>
      </c>
      <c r="L57" s="63">
        <v>6482.41</v>
      </c>
      <c r="M57" s="63"/>
      <c r="N57" s="51">
        <v>14</v>
      </c>
      <c r="O57" s="53">
        <f t="shared" si="2"/>
        <v>99858.2</v>
      </c>
      <c r="P57" s="53">
        <v>99858.2</v>
      </c>
      <c r="Q57" s="63"/>
      <c r="R57" s="12"/>
      <c r="S57" s="12"/>
      <c r="T57" s="12"/>
      <c r="U57" s="12"/>
      <c r="V57" s="12"/>
      <c r="W57" s="12"/>
    </row>
    <row r="58" s="7" customFormat="1" ht="15" customHeight="1" spans="1:2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  <c r="R58" s="12"/>
      <c r="S58" s="12"/>
      <c r="T58" s="12"/>
      <c r="U58" s="12"/>
      <c r="V58" s="12"/>
      <c r="W58" s="12"/>
    </row>
    <row r="59" s="7" customFormat="1" ht="15" customHeight="1" spans="1:2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R59" s="12"/>
      <c r="S59" s="12"/>
      <c r="T59" s="12"/>
      <c r="U59" s="12"/>
      <c r="V59" s="12"/>
      <c r="W59" s="12"/>
    </row>
    <row r="60" s="7" customFormat="1" ht="15" customHeight="1" spans="1:2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16</v>
      </c>
      <c r="I60" s="57">
        <v>3</v>
      </c>
      <c r="J60" s="58">
        <v>3</v>
      </c>
      <c r="K60" s="59">
        <f t="shared" si="3"/>
        <v>0</v>
      </c>
      <c r="L60" s="59"/>
      <c r="M60" s="59"/>
      <c r="N60" s="57">
        <v>2</v>
      </c>
      <c r="O60" s="59">
        <f t="shared" si="2"/>
        <v>32600.43</v>
      </c>
      <c r="P60" s="59">
        <v>32600.43</v>
      </c>
      <c r="Q60" s="59"/>
      <c r="R60" s="12"/>
      <c r="S60" s="12"/>
      <c r="T60" s="12"/>
      <c r="U60" s="12"/>
      <c r="V60" s="12"/>
      <c r="W60" s="12"/>
    </row>
    <row r="61" s="10" customFormat="1" spans="1:32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12"/>
      <c r="S61" s="12"/>
      <c r="T61" s="12"/>
      <c r="U61" s="12"/>
      <c r="V61" s="12"/>
      <c r="W61" s="12"/>
      <c r="X61" s="77"/>
      <c r="Y61" s="77"/>
      <c r="Z61" s="77"/>
      <c r="AA61" s="77"/>
      <c r="AB61" s="77"/>
      <c r="AC61" s="77"/>
      <c r="AD61" s="77"/>
      <c r="AE61" s="77"/>
      <c r="AF61" s="77"/>
    </row>
    <row r="62" s="10" customFormat="1" spans="1:32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12"/>
      <c r="S62" s="12"/>
      <c r="T62" s="12"/>
      <c r="U62" s="12"/>
      <c r="V62" s="12"/>
      <c r="W62" s="12"/>
      <c r="X62" s="77"/>
      <c r="Y62" s="77"/>
      <c r="Z62" s="77"/>
      <c r="AA62" s="77"/>
      <c r="AB62" s="77"/>
      <c r="AC62" s="77"/>
      <c r="AD62" s="77"/>
      <c r="AE62" s="77"/>
      <c r="AF62" s="77"/>
    </row>
    <row r="63" s="10" customFormat="1" spans="1:32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28</v>
      </c>
      <c r="I63" s="52">
        <v>10</v>
      </c>
      <c r="J63" s="52">
        <v>10</v>
      </c>
      <c r="K63" s="53">
        <f t="shared" si="3"/>
        <v>14356.04</v>
      </c>
      <c r="L63" s="63">
        <v>14356.04</v>
      </c>
      <c r="M63" s="63"/>
      <c r="N63" s="52">
        <v>4</v>
      </c>
      <c r="O63" s="53">
        <f t="shared" si="2"/>
        <v>55831.71</v>
      </c>
      <c r="P63" s="3">
        <v>55831.71</v>
      </c>
      <c r="Q63" s="76"/>
      <c r="R63" s="12"/>
      <c r="S63" s="12"/>
      <c r="T63" s="12"/>
      <c r="U63" s="12"/>
      <c r="V63" s="12"/>
      <c r="W63" s="12"/>
      <c r="X63" s="77"/>
      <c r="Y63" s="77"/>
      <c r="Z63" s="77"/>
      <c r="AA63" s="77"/>
      <c r="AB63" s="77"/>
      <c r="AC63" s="77"/>
      <c r="AD63" s="77"/>
      <c r="AE63" s="77"/>
      <c r="AF63" s="77"/>
    </row>
    <row r="64" s="9" customFormat="1" ht="24.75" customHeight="1" spans="1:2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17</v>
      </c>
      <c r="I64" s="51">
        <v>8</v>
      </c>
      <c r="J64" s="52">
        <v>8</v>
      </c>
      <c r="K64" s="53">
        <f t="shared" si="3"/>
        <v>5350.95</v>
      </c>
      <c r="L64" s="63">
        <v>5350.95</v>
      </c>
      <c r="M64" s="63"/>
      <c r="N64" s="51">
        <v>8</v>
      </c>
      <c r="O64" s="53">
        <f t="shared" si="2"/>
        <v>69365.39</v>
      </c>
      <c r="P64" s="53">
        <v>69365.39</v>
      </c>
      <c r="Q64" s="63"/>
      <c r="R64" s="12"/>
      <c r="S64" s="12"/>
      <c r="T64" s="12"/>
      <c r="U64" s="12"/>
      <c r="V64" s="12"/>
      <c r="W64" s="12"/>
    </row>
    <row r="65" ht="15" customHeight="1" spans="1:34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23</v>
      </c>
      <c r="I65" s="51">
        <v>12</v>
      </c>
      <c r="J65" s="52">
        <v>12</v>
      </c>
      <c r="K65" s="53">
        <f t="shared" si="3"/>
        <v>10504.98</v>
      </c>
      <c r="L65" s="63">
        <v>10504.98</v>
      </c>
      <c r="M65" s="63"/>
      <c r="N65" s="51">
        <v>7</v>
      </c>
      <c r="O65" s="53">
        <f t="shared" si="2"/>
        <v>37808.27</v>
      </c>
      <c r="P65" s="53">
        <v>37808.27</v>
      </c>
      <c r="Q65" s="63"/>
      <c r="R65" s="12"/>
      <c r="S65" s="12"/>
      <c r="T65" s="12"/>
      <c r="U65" s="12"/>
      <c r="V65" s="12"/>
      <c r="W65" s="12"/>
      <c r="AG65" s="12"/>
      <c r="AH65" s="12"/>
    </row>
    <row r="66" s="7" customFormat="1" ht="15" customHeight="1" spans="1:2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5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16808.75</v>
      </c>
      <c r="P66" s="59">
        <v>14695.65</v>
      </c>
      <c r="Q66" s="59">
        <v>2113.1</v>
      </c>
      <c r="R66" s="12"/>
      <c r="S66" s="12"/>
      <c r="T66" s="12"/>
      <c r="U66" s="12"/>
      <c r="V66" s="12"/>
      <c r="W66" s="12"/>
    </row>
    <row r="67" s="9" customFormat="1" ht="15" customHeight="1" spans="1:2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2"/>
      <c r="S67" s="12"/>
      <c r="T67" s="12"/>
      <c r="U67" s="12"/>
      <c r="V67" s="12"/>
      <c r="W67" s="12"/>
    </row>
    <row r="68" s="7" customFormat="1" ht="15.6" customHeight="1" spans="1:2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R68" s="12"/>
      <c r="S68" s="12"/>
      <c r="T68" s="12"/>
      <c r="U68" s="12"/>
      <c r="V68" s="12"/>
      <c r="W68" s="12"/>
    </row>
    <row r="69" s="9" customFormat="1" ht="15" customHeight="1" spans="1:23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14</v>
      </c>
      <c r="I69" s="51">
        <v>5</v>
      </c>
      <c r="J69" s="52">
        <v>5</v>
      </c>
      <c r="K69" s="53">
        <f t="shared" si="3"/>
        <v>4716.52</v>
      </c>
      <c r="L69" s="53">
        <v>4716.52</v>
      </c>
      <c r="M69" s="63"/>
      <c r="N69" s="51">
        <v>5</v>
      </c>
      <c r="O69" s="53">
        <f t="shared" si="2"/>
        <v>8239.37</v>
      </c>
      <c r="P69" s="53">
        <v>8239.37</v>
      </c>
      <c r="Q69" s="63"/>
      <c r="R69" s="12"/>
      <c r="S69" s="12"/>
      <c r="T69" s="12"/>
      <c r="U69" s="12"/>
      <c r="V69" s="12"/>
      <c r="W69" s="12"/>
    </row>
    <row r="70" s="9" customFormat="1" ht="15" customHeight="1" spans="1:23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11</v>
      </c>
      <c r="I70" s="51">
        <v>3</v>
      </c>
      <c r="J70" s="52">
        <v>3</v>
      </c>
      <c r="K70" s="53">
        <f t="shared" si="3"/>
        <v>1457.65</v>
      </c>
      <c r="L70" s="63">
        <v>1457.65</v>
      </c>
      <c r="M70" s="63"/>
      <c r="N70" s="51">
        <v>1</v>
      </c>
      <c r="O70" s="53">
        <f t="shared" si="2"/>
        <v>59996.18</v>
      </c>
      <c r="P70" s="53">
        <v>59996.18</v>
      </c>
      <c r="Q70" s="63"/>
      <c r="R70" s="12"/>
      <c r="S70" s="12"/>
      <c r="T70" s="12"/>
      <c r="U70" s="12"/>
      <c r="V70" s="12"/>
      <c r="W70" s="12"/>
    </row>
    <row r="71" s="7" customFormat="1" ht="15" customHeight="1" spans="1:23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3073.6</v>
      </c>
      <c r="P71" s="59"/>
      <c r="Q71" s="59">
        <v>3073.6</v>
      </c>
      <c r="R71" s="12"/>
      <c r="S71" s="12"/>
      <c r="T71" s="12"/>
      <c r="U71" s="12"/>
      <c r="V71" s="12"/>
      <c r="W71" s="12"/>
    </row>
    <row r="72" s="7" customFormat="1" ht="15" customHeight="1" spans="1:23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20</v>
      </c>
      <c r="I72" s="51">
        <v>11</v>
      </c>
      <c r="J72" s="52">
        <v>11</v>
      </c>
      <c r="K72" s="53">
        <f t="shared" si="3"/>
        <v>25213.01</v>
      </c>
      <c r="L72" s="53">
        <v>25213.01</v>
      </c>
      <c r="M72" s="53"/>
      <c r="N72" s="51"/>
      <c r="O72" s="53">
        <f t="shared" si="2"/>
        <v>0</v>
      </c>
      <c r="P72" s="53"/>
      <c r="Q72" s="53"/>
      <c r="R72" s="12"/>
      <c r="S72" s="12"/>
      <c r="T72" s="12"/>
      <c r="U72" s="12"/>
      <c r="V72" s="12"/>
      <c r="W72" s="12"/>
    </row>
    <row r="73" ht="15" customHeight="1" spans="1:34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22</v>
      </c>
      <c r="I73" s="51">
        <v>15</v>
      </c>
      <c r="J73" s="52">
        <v>15</v>
      </c>
      <c r="K73" s="53">
        <f t="shared" si="3"/>
        <v>0</v>
      </c>
      <c r="L73" s="63"/>
      <c r="M73" s="63"/>
      <c r="N73" s="51">
        <v>14</v>
      </c>
      <c r="O73" s="53">
        <f t="shared" si="2"/>
        <v>56383.45</v>
      </c>
      <c r="P73" s="53">
        <v>56383.45</v>
      </c>
      <c r="Q73" s="63"/>
      <c r="R73" s="12"/>
      <c r="S73" s="12"/>
      <c r="T73" s="12"/>
      <c r="U73" s="12"/>
      <c r="V73" s="12"/>
      <c r="W73" s="12"/>
      <c r="AG73" s="12"/>
      <c r="AH73" s="12"/>
    </row>
    <row r="74" s="7" customFormat="1" ht="15" customHeight="1" spans="1:23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14</v>
      </c>
      <c r="I74" s="57">
        <v>4</v>
      </c>
      <c r="J74" s="58">
        <v>4</v>
      </c>
      <c r="K74" s="59">
        <f t="shared" si="3"/>
        <v>0</v>
      </c>
      <c r="L74" s="59"/>
      <c r="M74" s="59"/>
      <c r="N74" s="57">
        <v>6</v>
      </c>
      <c r="O74" s="59">
        <f>P74+Q74</f>
        <v>17393.15</v>
      </c>
      <c r="P74" s="59">
        <v>17393.15</v>
      </c>
      <c r="Q74" s="59"/>
      <c r="R74" s="12"/>
      <c r="S74" s="12"/>
      <c r="T74" s="12"/>
      <c r="U74" s="12"/>
      <c r="V74" s="12"/>
      <c r="W74" s="12"/>
    </row>
    <row r="75" ht="15" customHeight="1" spans="1:34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17</v>
      </c>
      <c r="I75" s="51">
        <v>9</v>
      </c>
      <c r="J75" s="52">
        <v>10</v>
      </c>
      <c r="K75" s="53">
        <f t="shared" si="3"/>
        <v>12702.96</v>
      </c>
      <c r="L75" s="63">
        <v>12702.96</v>
      </c>
      <c r="M75" s="63"/>
      <c r="N75" s="51">
        <v>5</v>
      </c>
      <c r="O75" s="53">
        <f>P75+Q75</f>
        <v>28869.91</v>
      </c>
      <c r="P75" s="53">
        <v>28869.91</v>
      </c>
      <c r="Q75" s="63"/>
      <c r="R75" s="12"/>
      <c r="S75" s="12"/>
      <c r="T75" s="12"/>
      <c r="U75" s="12"/>
      <c r="V75" s="12"/>
      <c r="W75" s="12"/>
      <c r="AG75" s="12"/>
      <c r="AH75" s="12"/>
    </row>
    <row r="76" ht="15" customHeight="1" spans="1:34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4"/>
      <c r="M76" s="94"/>
      <c r="N76" s="91"/>
      <c r="O76" s="93"/>
      <c r="P76" s="93"/>
      <c r="Q76" s="94"/>
      <c r="R76" s="12"/>
      <c r="S76" s="12"/>
      <c r="T76" s="12"/>
      <c r="U76" s="12"/>
      <c r="V76" s="12"/>
      <c r="W76" s="12"/>
      <c r="AG76" s="12"/>
      <c r="AH76" s="12"/>
    </row>
    <row r="77" s="9" customFormat="1" ht="15" customHeight="1" spans="1:23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22</v>
      </c>
      <c r="I77" s="51">
        <v>4</v>
      </c>
      <c r="J77" s="52">
        <v>4</v>
      </c>
      <c r="K77" s="53">
        <f>L77+M77</f>
        <v>17005.06</v>
      </c>
      <c r="L77" s="63">
        <v>17005.06</v>
      </c>
      <c r="M77" s="63"/>
      <c r="N77" s="51">
        <v>11</v>
      </c>
      <c r="O77" s="53">
        <f t="shared" ref="O77:O140" si="4">P77+Q77</f>
        <v>117052.2</v>
      </c>
      <c r="P77" s="53">
        <v>117052.2</v>
      </c>
      <c r="Q77" s="63"/>
      <c r="R77" s="12"/>
      <c r="S77" s="12"/>
      <c r="T77" s="12"/>
      <c r="U77" s="12"/>
      <c r="V77" s="12"/>
      <c r="W77" s="12"/>
    </row>
    <row r="78" s="7" customFormat="1" ht="15" customHeight="1" spans="1:23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4"/>
        <v>0</v>
      </c>
      <c r="P78" s="59"/>
      <c r="Q78" s="59"/>
      <c r="R78" s="12"/>
      <c r="S78" s="12"/>
      <c r="T78" s="12"/>
      <c r="U78" s="12"/>
      <c r="V78" s="12"/>
      <c r="W78" s="12"/>
    </row>
    <row r="79" ht="15" customHeight="1" spans="1:34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19</v>
      </c>
      <c r="I79" s="51">
        <v>8</v>
      </c>
      <c r="J79" s="52">
        <v>8</v>
      </c>
      <c r="K79" s="53">
        <f>L79+M79</f>
        <v>2265.85</v>
      </c>
      <c r="L79" s="63">
        <v>2265.85</v>
      </c>
      <c r="M79" s="63"/>
      <c r="N79" s="51">
        <v>11</v>
      </c>
      <c r="O79" s="53">
        <f t="shared" si="4"/>
        <v>164588.38</v>
      </c>
      <c r="P79" s="63">
        <v>164588.38</v>
      </c>
      <c r="Q79" s="63"/>
      <c r="R79" s="12"/>
      <c r="S79" s="12"/>
      <c r="T79" s="12"/>
      <c r="U79" s="12"/>
      <c r="V79" s="12"/>
      <c r="W79" s="12"/>
      <c r="AG79" s="12"/>
      <c r="AH79" s="12"/>
    </row>
    <row r="80" s="7" customFormat="1" ht="15" customHeight="1" spans="1:23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>
        <v>1</v>
      </c>
      <c r="O80" s="59">
        <f t="shared" si="4"/>
        <v>5630.9</v>
      </c>
      <c r="P80" s="59">
        <v>5630.9</v>
      </c>
      <c r="Q80" s="59"/>
      <c r="R80" s="12"/>
      <c r="S80" s="12"/>
      <c r="T80" s="12"/>
      <c r="U80" s="12"/>
      <c r="V80" s="12"/>
      <c r="W80" s="12"/>
    </row>
    <row r="81" s="7" customFormat="1" ht="15" customHeight="1" spans="1:23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10</v>
      </c>
      <c r="I81" s="57">
        <v>2</v>
      </c>
      <c r="J81" s="58">
        <v>2</v>
      </c>
      <c r="K81" s="59">
        <f>L81+M81</f>
        <v>576.3</v>
      </c>
      <c r="L81" s="112">
        <v>576.3</v>
      </c>
      <c r="M81" s="59"/>
      <c r="N81" s="57">
        <v>6</v>
      </c>
      <c r="O81" s="59">
        <f t="shared" si="4"/>
        <v>29582</v>
      </c>
      <c r="P81" s="59">
        <v>26464.4</v>
      </c>
      <c r="Q81" s="59">
        <v>3117.6</v>
      </c>
      <c r="R81" s="12"/>
      <c r="S81" s="12"/>
      <c r="T81" s="12"/>
      <c r="U81" s="12"/>
      <c r="V81" s="12"/>
      <c r="W81" s="12"/>
    </row>
    <row r="82" s="7" customFormat="1" ht="15" customHeight="1" spans="1:23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4"/>
        <v>0</v>
      </c>
      <c r="P82" s="59"/>
      <c r="Q82" s="59"/>
      <c r="R82" s="12"/>
      <c r="S82" s="12"/>
      <c r="T82" s="12"/>
      <c r="U82" s="12"/>
      <c r="V82" s="12"/>
      <c r="W82" s="12"/>
    </row>
    <row r="83" s="7" customFormat="1" ht="15" customHeight="1" spans="1:23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5">L83+M83</f>
        <v>0</v>
      </c>
      <c r="L83" s="59"/>
      <c r="M83" s="59"/>
      <c r="N83" s="57">
        <v>3</v>
      </c>
      <c r="O83" s="59">
        <f t="shared" si="4"/>
        <v>44234.55</v>
      </c>
      <c r="P83" s="59">
        <v>44234.55</v>
      </c>
      <c r="Q83" s="59"/>
      <c r="R83" s="12"/>
      <c r="S83" s="12"/>
      <c r="T83" s="12"/>
      <c r="U83" s="12"/>
      <c r="V83" s="12"/>
      <c r="W83" s="12"/>
    </row>
    <row r="84" s="7" customFormat="1" ht="15" customHeight="1" spans="1:23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13</v>
      </c>
      <c r="I84" s="51">
        <v>7</v>
      </c>
      <c r="J84" s="52">
        <v>7</v>
      </c>
      <c r="K84" s="53">
        <f t="shared" si="5"/>
        <v>2394.53</v>
      </c>
      <c r="L84" s="53">
        <v>2394.53</v>
      </c>
      <c r="M84" s="53"/>
      <c r="N84" s="51"/>
      <c r="O84" s="53">
        <f t="shared" si="4"/>
        <v>0</v>
      </c>
      <c r="P84" s="53"/>
      <c r="Q84" s="53"/>
      <c r="R84" s="12"/>
      <c r="S84" s="12"/>
      <c r="T84" s="12"/>
      <c r="U84" s="12"/>
      <c r="V84" s="12"/>
      <c r="W84" s="12"/>
    </row>
    <row r="85" ht="15" customHeight="1" spans="1:34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5</v>
      </c>
      <c r="I85" s="51">
        <v>2</v>
      </c>
      <c r="J85" s="52">
        <v>2</v>
      </c>
      <c r="K85" s="53">
        <f t="shared" si="5"/>
        <v>4740.8</v>
      </c>
      <c r="L85" s="63">
        <v>4740.8</v>
      </c>
      <c r="M85" s="63"/>
      <c r="N85" s="51">
        <v>16</v>
      </c>
      <c r="O85" s="53">
        <f t="shared" si="4"/>
        <v>46118.24</v>
      </c>
      <c r="P85" s="53">
        <v>46118.24</v>
      </c>
      <c r="Q85" s="63"/>
      <c r="R85" s="12"/>
      <c r="S85" s="12"/>
      <c r="T85" s="12"/>
      <c r="U85" s="12"/>
      <c r="V85" s="12"/>
      <c r="W85" s="12"/>
      <c r="AG85" s="12"/>
      <c r="AH85" s="12"/>
    </row>
    <row r="86" s="7" customFormat="1" ht="15" customHeight="1" spans="1:23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10</v>
      </c>
      <c r="I86" s="57">
        <v>1</v>
      </c>
      <c r="J86" s="58">
        <v>1</v>
      </c>
      <c r="K86" s="59">
        <f t="shared" si="5"/>
        <v>0</v>
      </c>
      <c r="L86" s="59"/>
      <c r="M86" s="59"/>
      <c r="N86" s="57">
        <v>13</v>
      </c>
      <c r="O86" s="59">
        <f t="shared" si="4"/>
        <v>41026.29</v>
      </c>
      <c r="P86" s="95">
        <v>41026.29</v>
      </c>
      <c r="Q86" s="59"/>
      <c r="R86" s="12"/>
      <c r="S86" s="12"/>
      <c r="T86" s="12"/>
      <c r="U86" s="12"/>
      <c r="V86" s="12"/>
      <c r="W86" s="12"/>
    </row>
    <row r="87" s="6" customFormat="1" ht="15" customHeight="1" spans="1:32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>
        <v>1</v>
      </c>
      <c r="J87" s="52">
        <v>1</v>
      </c>
      <c r="K87" s="53">
        <f t="shared" si="5"/>
        <v>0</v>
      </c>
      <c r="L87" s="63"/>
      <c r="M87" s="63"/>
      <c r="N87" s="51"/>
      <c r="O87" s="53">
        <f t="shared" si="4"/>
        <v>1841</v>
      </c>
      <c r="P87" s="53">
        <v>1841</v>
      </c>
      <c r="Q87" s="63"/>
      <c r="R87" s="12"/>
      <c r="S87" s="12"/>
      <c r="T87" s="12"/>
      <c r="U87" s="12"/>
      <c r="V87" s="12"/>
      <c r="W87" s="12"/>
      <c r="X87" s="8"/>
      <c r="Y87" s="8"/>
      <c r="Z87" s="8"/>
      <c r="AA87" s="8"/>
      <c r="AB87" s="8"/>
      <c r="AC87" s="8"/>
      <c r="AD87" s="8"/>
      <c r="AE87" s="8"/>
      <c r="AF87" s="8"/>
    </row>
    <row r="88" s="7" customFormat="1" ht="15" customHeight="1" spans="1:23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8</v>
      </c>
      <c r="I88" s="57">
        <v>1</v>
      </c>
      <c r="J88" s="58">
        <v>1</v>
      </c>
      <c r="K88" s="59">
        <f t="shared" si="5"/>
        <v>1728.9</v>
      </c>
      <c r="L88" s="59"/>
      <c r="M88" s="59">
        <v>1728.9</v>
      </c>
      <c r="N88" s="57">
        <v>7</v>
      </c>
      <c r="O88" s="59">
        <f t="shared" si="4"/>
        <v>3457.8</v>
      </c>
      <c r="P88" s="59">
        <v>3457.8</v>
      </c>
      <c r="Q88" s="59"/>
      <c r="R88" s="12"/>
      <c r="S88" s="12"/>
      <c r="T88" s="12"/>
      <c r="U88" s="12"/>
      <c r="V88" s="12"/>
      <c r="W88" s="12"/>
    </row>
    <row r="89" ht="15" customHeight="1" spans="1:34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7</v>
      </c>
      <c r="K89" s="53">
        <f t="shared" si="5"/>
        <v>3133.99</v>
      </c>
      <c r="L89" s="63">
        <v>3133.99</v>
      </c>
      <c r="M89" s="63"/>
      <c r="N89" s="51">
        <v>8</v>
      </c>
      <c r="O89" s="53">
        <f t="shared" si="4"/>
        <v>19341.17</v>
      </c>
      <c r="P89" s="53">
        <v>19341.17</v>
      </c>
      <c r="Q89" s="63"/>
      <c r="R89" s="12"/>
      <c r="S89" s="12"/>
      <c r="T89" s="12"/>
      <c r="U89" s="12"/>
      <c r="V89" s="12"/>
      <c r="W89" s="12"/>
      <c r="AG89" s="12"/>
      <c r="AH89" s="12"/>
    </row>
    <row r="90" s="7" customFormat="1" ht="15" customHeight="1" spans="1:23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5"/>
        <v>0</v>
      </c>
      <c r="L90" s="59"/>
      <c r="M90" s="59"/>
      <c r="N90" s="57">
        <v>3</v>
      </c>
      <c r="O90" s="59">
        <f t="shared" si="4"/>
        <v>9605</v>
      </c>
      <c r="P90" s="59">
        <v>9605</v>
      </c>
      <c r="Q90" s="59"/>
      <c r="R90" s="12"/>
      <c r="S90" s="12"/>
      <c r="T90" s="12"/>
      <c r="U90" s="12"/>
      <c r="V90" s="12"/>
      <c r="W90" s="12"/>
    </row>
    <row r="91" s="6" customFormat="1" ht="15" customHeight="1" spans="1:32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47</v>
      </c>
      <c r="I91" s="51">
        <v>20</v>
      </c>
      <c r="J91" s="52">
        <v>20</v>
      </c>
      <c r="K91" s="53">
        <f t="shared" si="5"/>
        <v>4751.01</v>
      </c>
      <c r="L91" s="63">
        <v>4751.01</v>
      </c>
      <c r="M91" s="63"/>
      <c r="N91" s="51">
        <v>33</v>
      </c>
      <c r="O91" s="53">
        <f t="shared" si="4"/>
        <v>73506.26</v>
      </c>
      <c r="P91" s="53">
        <v>73506.26</v>
      </c>
      <c r="Q91" s="63"/>
      <c r="R91" s="12"/>
      <c r="S91" s="12"/>
      <c r="T91" s="12"/>
      <c r="U91" s="12"/>
      <c r="V91" s="12"/>
      <c r="W91" s="12"/>
      <c r="X91" s="8"/>
      <c r="Y91" s="8"/>
      <c r="Z91" s="8"/>
      <c r="AA91" s="8"/>
      <c r="AB91" s="8"/>
      <c r="AC91" s="8"/>
      <c r="AD91" s="8"/>
      <c r="AE91" s="8"/>
      <c r="AF91" s="8"/>
    </row>
    <row r="92" s="7" customFormat="1" ht="15" customHeight="1" spans="1:23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15</v>
      </c>
      <c r="I92" s="57">
        <v>2</v>
      </c>
      <c r="J92" s="58">
        <v>2</v>
      </c>
      <c r="K92" s="59">
        <f t="shared" si="5"/>
        <v>0</v>
      </c>
      <c r="L92" s="59"/>
      <c r="M92" s="59"/>
      <c r="N92" s="57">
        <v>5</v>
      </c>
      <c r="O92" s="59">
        <f t="shared" si="4"/>
        <v>22583.9</v>
      </c>
      <c r="P92" s="96">
        <v>22583.9</v>
      </c>
      <c r="Q92" s="59"/>
      <c r="R92" s="12"/>
      <c r="S92" s="12"/>
      <c r="T92" s="12"/>
      <c r="U92" s="12"/>
      <c r="V92" s="12"/>
      <c r="W92" s="12"/>
    </row>
    <row r="93" s="9" customFormat="1" ht="15" customHeight="1" spans="1:23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5"/>
        <v>0</v>
      </c>
      <c r="L93" s="63"/>
      <c r="M93" s="63"/>
      <c r="N93" s="51"/>
      <c r="O93" s="53">
        <f t="shared" si="4"/>
        <v>3050.28</v>
      </c>
      <c r="P93" s="63">
        <v>3050.28</v>
      </c>
      <c r="Q93" s="63"/>
      <c r="R93" s="12"/>
      <c r="S93" s="12"/>
      <c r="T93" s="12"/>
      <c r="U93" s="12"/>
      <c r="V93" s="12"/>
      <c r="W93" s="12"/>
    </row>
    <row r="94" s="7" customFormat="1" ht="15" customHeight="1" spans="1:23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  <c r="R94" s="12"/>
      <c r="S94" s="12"/>
      <c r="T94" s="12"/>
      <c r="U94" s="12"/>
      <c r="V94" s="12"/>
      <c r="W94" s="12"/>
    </row>
    <row r="95" s="9" customFormat="1" ht="15" customHeight="1" spans="1:23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30</v>
      </c>
      <c r="I95" s="51">
        <v>24</v>
      </c>
      <c r="J95" s="52">
        <v>26</v>
      </c>
      <c r="K95" s="53">
        <f t="shared" si="5"/>
        <v>25070.93</v>
      </c>
      <c r="L95" s="63">
        <v>25070.93</v>
      </c>
      <c r="M95" s="63"/>
      <c r="N95" s="51">
        <v>18</v>
      </c>
      <c r="O95" s="53">
        <f t="shared" si="4"/>
        <v>61402.49</v>
      </c>
      <c r="P95" s="53">
        <v>61402.49</v>
      </c>
      <c r="Q95" s="63"/>
      <c r="R95" s="12"/>
      <c r="S95" s="12"/>
      <c r="T95" s="12"/>
      <c r="U95" s="12"/>
      <c r="V95" s="12"/>
      <c r="W95" s="12"/>
    </row>
    <row r="96" s="7" customFormat="1" ht="15" customHeight="1" spans="1:23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  <c r="R96" s="12"/>
      <c r="S96" s="12"/>
      <c r="T96" s="12"/>
      <c r="U96" s="12"/>
      <c r="V96" s="12"/>
      <c r="W96" s="12"/>
    </row>
    <row r="97" ht="15" customHeight="1" spans="1:34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5"/>
        <v>0</v>
      </c>
      <c r="L97" s="63"/>
      <c r="M97" s="63"/>
      <c r="N97" s="51"/>
      <c r="O97" s="53">
        <f t="shared" si="4"/>
        <v>0</v>
      </c>
      <c r="P97" s="53"/>
      <c r="Q97" s="63"/>
      <c r="R97" s="12"/>
      <c r="S97" s="12"/>
      <c r="T97" s="12"/>
      <c r="U97" s="12"/>
      <c r="V97" s="12"/>
      <c r="W97" s="12"/>
      <c r="AG97" s="12"/>
      <c r="AH97" s="12"/>
    </row>
    <row r="98" s="7" customFormat="1" ht="15" customHeight="1" spans="1:23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  <c r="R98" s="12"/>
      <c r="S98" s="12"/>
      <c r="T98" s="12"/>
      <c r="U98" s="12"/>
      <c r="V98" s="12"/>
      <c r="W98" s="12"/>
    </row>
    <row r="99" s="7" customFormat="1" ht="15" customHeight="1" spans="1:23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  <c r="R99" s="12"/>
      <c r="S99" s="12"/>
      <c r="T99" s="12"/>
      <c r="U99" s="12"/>
      <c r="V99" s="12"/>
      <c r="W99" s="12"/>
    </row>
    <row r="100" ht="15" customHeight="1" spans="1:34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22</v>
      </c>
      <c r="I100" s="51">
        <v>11</v>
      </c>
      <c r="J100" s="52">
        <v>15</v>
      </c>
      <c r="K100" s="53">
        <f t="shared" si="5"/>
        <v>10169.77</v>
      </c>
      <c r="L100" s="63">
        <v>10169.77</v>
      </c>
      <c r="M100" s="63"/>
      <c r="N100" s="51">
        <v>6</v>
      </c>
      <c r="O100" s="53">
        <f t="shared" si="4"/>
        <v>16512.97</v>
      </c>
      <c r="P100" s="53">
        <v>16512.97</v>
      </c>
      <c r="Q100" s="63"/>
      <c r="R100" s="12"/>
      <c r="S100" s="12"/>
      <c r="T100" s="12"/>
      <c r="U100" s="12"/>
      <c r="V100" s="12"/>
      <c r="W100" s="12"/>
      <c r="AG100" s="12"/>
      <c r="AH100" s="12"/>
    </row>
    <row r="101" s="7" customFormat="1" ht="15" customHeight="1" spans="1:23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4</v>
      </c>
      <c r="I101" s="57">
        <v>1</v>
      </c>
      <c r="J101" s="58">
        <v>1</v>
      </c>
      <c r="K101" s="59">
        <f t="shared" si="5"/>
        <v>0</v>
      </c>
      <c r="L101" s="59"/>
      <c r="M101" s="59"/>
      <c r="N101" s="57">
        <v>1</v>
      </c>
      <c r="O101" s="59">
        <f t="shared" si="4"/>
        <v>16224.5</v>
      </c>
      <c r="P101" s="99">
        <v>16224.5</v>
      </c>
      <c r="Q101" s="59"/>
      <c r="R101" s="12"/>
      <c r="S101" s="12"/>
      <c r="T101" s="12"/>
      <c r="U101" s="12"/>
      <c r="V101" s="12"/>
      <c r="W101" s="12"/>
    </row>
    <row r="102" s="7" customFormat="1" ht="15" customHeight="1" spans="1:23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  <c r="R102" s="12"/>
      <c r="S102" s="12"/>
      <c r="T102" s="12"/>
      <c r="U102" s="12"/>
      <c r="V102" s="12"/>
      <c r="W102" s="12"/>
    </row>
    <row r="103" s="9" customFormat="1" ht="15" customHeight="1" spans="1:23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5"/>
        <v>0</v>
      </c>
      <c r="L103" s="63"/>
      <c r="M103" s="63"/>
      <c r="N103" s="51"/>
      <c r="O103" s="53">
        <f t="shared" si="4"/>
        <v>0</v>
      </c>
      <c r="P103" s="53"/>
      <c r="Q103" s="63"/>
      <c r="R103" s="12"/>
      <c r="S103" s="12"/>
      <c r="T103" s="12"/>
      <c r="U103" s="12"/>
      <c r="V103" s="12"/>
      <c r="W103" s="12"/>
    </row>
    <row r="104" s="9" customFormat="1" ht="15.75" customHeight="1" spans="1:23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12</v>
      </c>
      <c r="I104" s="51">
        <v>6</v>
      </c>
      <c r="J104" s="52">
        <v>6</v>
      </c>
      <c r="K104" s="53">
        <f t="shared" si="5"/>
        <v>2440.63</v>
      </c>
      <c r="L104" s="63">
        <v>2440.63</v>
      </c>
      <c r="M104" s="63"/>
      <c r="N104" s="51">
        <v>3</v>
      </c>
      <c r="O104" s="53">
        <f t="shared" si="4"/>
        <v>16483.69</v>
      </c>
      <c r="P104" s="53">
        <v>16483.69</v>
      </c>
      <c r="Q104" s="63"/>
      <c r="R104" s="12"/>
      <c r="S104" s="12"/>
      <c r="T104" s="12"/>
      <c r="U104" s="12"/>
      <c r="V104" s="12"/>
      <c r="W104" s="12"/>
    </row>
    <row r="105" ht="15" customHeight="1" spans="1:34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5"/>
        <v>0</v>
      </c>
      <c r="L105" s="53"/>
      <c r="M105" s="63"/>
      <c r="N105" s="51"/>
      <c r="O105" s="53">
        <f t="shared" si="4"/>
        <v>0</v>
      </c>
      <c r="P105" s="53"/>
      <c r="Q105" s="63"/>
      <c r="R105" s="12"/>
      <c r="S105" s="12"/>
      <c r="T105" s="12"/>
      <c r="U105" s="12"/>
      <c r="V105" s="12"/>
      <c r="W105" s="12"/>
      <c r="AG105" s="12"/>
      <c r="AH105" s="12"/>
    </row>
    <row r="106" s="7" customFormat="1" ht="15" customHeight="1" spans="1:23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  <c r="R106" s="12"/>
      <c r="S106" s="12"/>
      <c r="T106" s="12"/>
      <c r="U106" s="12"/>
      <c r="V106" s="12"/>
      <c r="W106" s="12"/>
    </row>
    <row r="107" ht="15" customHeight="1" spans="1:34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R107" s="12"/>
      <c r="S107" s="12"/>
      <c r="T107" s="12"/>
      <c r="U107" s="12"/>
      <c r="V107" s="12"/>
      <c r="W107" s="12"/>
      <c r="AF107" s="12"/>
      <c r="AG107" s="12"/>
      <c r="AH107" s="12"/>
    </row>
    <row r="108" s="7" customFormat="1" ht="15" customHeight="1" spans="1:23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  <c r="R108" s="12"/>
      <c r="S108" s="12"/>
      <c r="T108" s="12"/>
      <c r="U108" s="12"/>
      <c r="V108" s="12"/>
      <c r="W108" s="12"/>
    </row>
    <row r="109" ht="15" customHeight="1" spans="1:34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4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R109" s="12"/>
      <c r="S109" s="12"/>
      <c r="T109" s="12"/>
      <c r="U109" s="12"/>
      <c r="V109" s="12"/>
      <c r="W109" s="12"/>
      <c r="AF109" s="12"/>
      <c r="AG109" s="12"/>
      <c r="AH109" s="12"/>
    </row>
    <row r="110" s="9" customFormat="1" ht="15" customHeight="1" spans="1:23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16</v>
      </c>
      <c r="I110" s="51">
        <v>8</v>
      </c>
      <c r="J110" s="52">
        <v>8</v>
      </c>
      <c r="K110" s="53">
        <f t="shared" si="5"/>
        <v>4916.79</v>
      </c>
      <c r="L110" s="63">
        <v>4916.79</v>
      </c>
      <c r="M110" s="63"/>
      <c r="N110" s="51">
        <v>6</v>
      </c>
      <c r="O110" s="53">
        <f t="shared" si="4"/>
        <v>41385.33</v>
      </c>
      <c r="P110" s="53">
        <v>41385.33</v>
      </c>
      <c r="Q110" s="63"/>
      <c r="R110" s="12"/>
      <c r="S110" s="12"/>
      <c r="T110" s="12"/>
      <c r="U110" s="12"/>
      <c r="V110" s="12"/>
      <c r="W110" s="12"/>
    </row>
    <row r="111" s="9" customFormat="1" ht="15" customHeight="1" spans="1:23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18</v>
      </c>
      <c r="I111" s="51">
        <v>10</v>
      </c>
      <c r="J111" s="52">
        <v>10</v>
      </c>
      <c r="K111" s="53">
        <f t="shared" si="5"/>
        <v>5009.97</v>
      </c>
      <c r="L111" s="63">
        <v>5009.97</v>
      </c>
      <c r="M111" s="63"/>
      <c r="N111" s="51">
        <v>3</v>
      </c>
      <c r="O111" s="53">
        <f t="shared" si="4"/>
        <v>21904.03</v>
      </c>
      <c r="P111" s="53">
        <v>21904.03</v>
      </c>
      <c r="Q111" s="63"/>
      <c r="R111" s="12"/>
      <c r="S111" s="12"/>
      <c r="T111" s="12"/>
      <c r="U111" s="12"/>
      <c r="V111" s="12"/>
      <c r="W111" s="12"/>
    </row>
    <row r="112" s="7" customFormat="1" ht="15" customHeight="1" spans="1:23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9</v>
      </c>
      <c r="I112" s="57">
        <v>1</v>
      </c>
      <c r="J112" s="58">
        <v>1</v>
      </c>
      <c r="K112" s="59">
        <f t="shared" si="5"/>
        <v>0</v>
      </c>
      <c r="L112" s="59"/>
      <c r="M112" s="59"/>
      <c r="N112" s="57">
        <v>2</v>
      </c>
      <c r="O112" s="59">
        <f t="shared" si="4"/>
        <v>9717.1</v>
      </c>
      <c r="P112" s="99">
        <v>9717.1</v>
      </c>
      <c r="Q112" s="59"/>
      <c r="R112" s="12"/>
      <c r="S112" s="12"/>
      <c r="T112" s="12"/>
      <c r="U112" s="12"/>
      <c r="V112" s="12"/>
      <c r="W112" s="12"/>
    </row>
    <row r="113" s="7" customFormat="1" ht="15" customHeight="1" spans="1:23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32</v>
      </c>
      <c r="I113" s="57">
        <v>8</v>
      </c>
      <c r="J113" s="58">
        <v>8</v>
      </c>
      <c r="K113" s="59">
        <f t="shared" si="5"/>
        <v>576.3</v>
      </c>
      <c r="L113" s="59">
        <v>576.3</v>
      </c>
      <c r="M113" s="59"/>
      <c r="N113" s="57">
        <v>9</v>
      </c>
      <c r="O113" s="59">
        <f t="shared" si="4"/>
        <v>51267.21</v>
      </c>
      <c r="P113" s="95">
        <v>51267.21</v>
      </c>
      <c r="Q113" s="59"/>
      <c r="R113" s="12"/>
      <c r="S113" s="12"/>
      <c r="T113" s="12"/>
      <c r="U113" s="12"/>
      <c r="V113" s="12"/>
      <c r="W113" s="12"/>
    </row>
    <row r="114" ht="15" customHeight="1" spans="1:34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6</v>
      </c>
      <c r="I114" s="51">
        <v>4</v>
      </c>
      <c r="J114" s="52">
        <v>4</v>
      </c>
      <c r="K114" s="53">
        <f t="shared" si="5"/>
        <v>1951.74</v>
      </c>
      <c r="L114" s="63">
        <v>1951.74</v>
      </c>
      <c r="M114" s="63"/>
      <c r="N114" s="51">
        <v>8</v>
      </c>
      <c r="O114" s="53">
        <f t="shared" si="4"/>
        <v>85580.56</v>
      </c>
      <c r="P114" s="63">
        <v>85580.56</v>
      </c>
      <c r="Q114" s="63"/>
      <c r="R114" s="12"/>
      <c r="S114" s="12"/>
      <c r="T114" s="12"/>
      <c r="U114" s="12"/>
      <c r="V114" s="12"/>
      <c r="W114" s="12"/>
      <c r="AF114" s="12"/>
      <c r="AG114" s="12"/>
      <c r="AH114" s="12"/>
    </row>
    <row r="115" s="7" customFormat="1" ht="12.75" customHeight="1" spans="1:23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43</v>
      </c>
      <c r="I115" s="57">
        <v>14</v>
      </c>
      <c r="J115" s="58">
        <v>14</v>
      </c>
      <c r="K115" s="59">
        <f t="shared" si="5"/>
        <v>0</v>
      </c>
      <c r="L115" s="59"/>
      <c r="M115" s="59"/>
      <c r="N115" s="57">
        <v>19</v>
      </c>
      <c r="O115" s="59">
        <f t="shared" si="4"/>
        <v>42454.1</v>
      </c>
      <c r="P115" s="199">
        <v>42454.1</v>
      </c>
      <c r="Q115" s="59"/>
      <c r="R115" s="12"/>
      <c r="S115" s="12"/>
      <c r="T115" s="12"/>
      <c r="U115" s="12"/>
      <c r="V115" s="12"/>
      <c r="W115" s="12"/>
    </row>
    <row r="116" s="7" customFormat="1" ht="15" customHeight="1" spans="1:23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33</v>
      </c>
      <c r="I116" s="57">
        <v>6</v>
      </c>
      <c r="J116" s="58">
        <v>6</v>
      </c>
      <c r="K116" s="59">
        <f t="shared" si="5"/>
        <v>1344.7</v>
      </c>
      <c r="L116" s="59">
        <v>1344.7</v>
      </c>
      <c r="M116" s="59"/>
      <c r="N116" s="57">
        <v>27</v>
      </c>
      <c r="O116" s="59">
        <f t="shared" si="4"/>
        <v>137412.76</v>
      </c>
      <c r="P116" s="95">
        <v>137412.76</v>
      </c>
      <c r="Q116" s="59"/>
      <c r="R116" s="12"/>
      <c r="S116" s="12"/>
      <c r="T116" s="12"/>
      <c r="U116" s="12"/>
      <c r="V116" s="12"/>
      <c r="W116" s="12"/>
    </row>
    <row r="117" s="6" customFormat="1" ht="15" customHeight="1" spans="1:31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5"/>
        <v>0</v>
      </c>
      <c r="L117" s="63"/>
      <c r="M117" s="63"/>
      <c r="N117" s="51"/>
      <c r="O117" s="53">
        <f t="shared" si="4"/>
        <v>0</v>
      </c>
      <c r="P117" s="53"/>
      <c r="Q117" s="63"/>
      <c r="R117" s="12"/>
      <c r="S117" s="12"/>
      <c r="T117" s="12"/>
      <c r="U117" s="12"/>
      <c r="V117" s="12"/>
      <c r="W117" s="12"/>
      <c r="X117" s="8"/>
      <c r="Y117" s="8"/>
      <c r="Z117" s="8"/>
      <c r="AA117" s="8"/>
      <c r="AB117" s="8"/>
      <c r="AC117" s="8"/>
      <c r="AD117" s="8"/>
      <c r="AE117" s="8"/>
    </row>
    <row r="118" s="7" customFormat="1" ht="15" customHeight="1" spans="1:23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10</v>
      </c>
      <c r="I118" s="57">
        <v>4</v>
      </c>
      <c r="J118" s="58">
        <v>4</v>
      </c>
      <c r="K118" s="59">
        <f t="shared" si="5"/>
        <v>0</v>
      </c>
      <c r="L118" s="59"/>
      <c r="M118" s="59"/>
      <c r="N118" s="57">
        <v>6</v>
      </c>
      <c r="O118" s="59">
        <f t="shared" si="4"/>
        <v>36692.58</v>
      </c>
      <c r="P118" s="59">
        <v>36692.58</v>
      </c>
      <c r="Q118" s="59"/>
      <c r="R118" s="12"/>
      <c r="S118" s="12"/>
      <c r="T118" s="12"/>
      <c r="U118" s="12"/>
      <c r="V118" s="12"/>
      <c r="W118" s="12"/>
    </row>
    <row r="119" s="7" customFormat="1" ht="15" customHeight="1" spans="1:23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4</v>
      </c>
      <c r="I119" s="57"/>
      <c r="J119" s="58"/>
      <c r="K119" s="59">
        <f t="shared" si="5"/>
        <v>0</v>
      </c>
      <c r="L119" s="59"/>
      <c r="M119" s="59"/>
      <c r="N119" s="57">
        <v>4</v>
      </c>
      <c r="O119" s="59">
        <f t="shared" si="4"/>
        <v>18249.5</v>
      </c>
      <c r="P119" s="59">
        <v>18249.5</v>
      </c>
      <c r="Q119" s="59"/>
      <c r="R119" s="12"/>
      <c r="S119" s="12"/>
      <c r="T119" s="12"/>
      <c r="U119" s="12"/>
      <c r="V119" s="12"/>
      <c r="W119" s="12"/>
    </row>
    <row r="120" ht="15" customHeight="1" spans="1:34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19</v>
      </c>
      <c r="I120" s="51">
        <v>11</v>
      </c>
      <c r="J120" s="52">
        <v>11</v>
      </c>
      <c r="K120" s="53">
        <f t="shared" si="5"/>
        <v>18774.06</v>
      </c>
      <c r="L120" s="63">
        <v>18774.06</v>
      </c>
      <c r="M120" s="63"/>
      <c r="N120" s="51">
        <v>4</v>
      </c>
      <c r="O120" s="53">
        <f t="shared" si="4"/>
        <v>34532.86</v>
      </c>
      <c r="P120" s="53">
        <v>34532.86</v>
      </c>
      <c r="Q120" s="63"/>
      <c r="R120" s="12"/>
      <c r="S120" s="12"/>
      <c r="T120" s="12"/>
      <c r="U120" s="12"/>
      <c r="V120" s="12"/>
      <c r="W120" s="12"/>
      <c r="AG120" s="12"/>
      <c r="AH120" s="12"/>
    </row>
    <row r="121" s="7" customFormat="1" ht="15" customHeight="1" spans="1:23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5</v>
      </c>
      <c r="J121" s="58">
        <v>5</v>
      </c>
      <c r="K121" s="59">
        <f t="shared" si="5"/>
        <v>0</v>
      </c>
      <c r="L121" s="59"/>
      <c r="M121" s="59"/>
      <c r="N121" s="57">
        <v>8</v>
      </c>
      <c r="O121" s="59">
        <f t="shared" si="4"/>
        <v>39813.48</v>
      </c>
      <c r="P121" s="59">
        <v>39813.48</v>
      </c>
      <c r="Q121" s="59"/>
      <c r="R121" s="12"/>
      <c r="S121" s="12"/>
      <c r="T121" s="12"/>
      <c r="U121" s="12"/>
      <c r="V121" s="12"/>
      <c r="W121" s="12"/>
    </row>
    <row r="122" s="7" customFormat="1" ht="15" customHeight="1" spans="1:23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9</v>
      </c>
      <c r="I122" s="57"/>
      <c r="J122" s="58"/>
      <c r="K122" s="59">
        <f t="shared" si="5"/>
        <v>0</v>
      </c>
      <c r="L122" s="59"/>
      <c r="M122" s="59"/>
      <c r="N122" s="57">
        <v>4</v>
      </c>
      <c r="O122" s="59">
        <f t="shared" si="4"/>
        <v>14196.19</v>
      </c>
      <c r="P122" s="59">
        <v>12851.49</v>
      </c>
      <c r="Q122" s="59">
        <v>1344.7</v>
      </c>
      <c r="R122" s="12"/>
      <c r="S122" s="12"/>
      <c r="T122" s="12"/>
      <c r="U122" s="12"/>
      <c r="V122" s="12"/>
      <c r="W122" s="12"/>
    </row>
    <row r="123" ht="30.75" customHeight="1" spans="1:34">
      <c r="A123" s="33">
        <v>60</v>
      </c>
      <c r="B123" s="34" t="s">
        <v>339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15</v>
      </c>
      <c r="I123" s="51">
        <v>8</v>
      </c>
      <c r="J123" s="65">
        <v>9</v>
      </c>
      <c r="K123" s="53">
        <f t="shared" si="5"/>
        <v>5766.95</v>
      </c>
      <c r="L123" s="63">
        <v>5766.95</v>
      </c>
      <c r="M123" s="63"/>
      <c r="N123" s="51">
        <v>10</v>
      </c>
      <c r="O123" s="53">
        <f t="shared" si="4"/>
        <v>43970.99</v>
      </c>
      <c r="P123" s="53">
        <v>43970.99</v>
      </c>
      <c r="Q123" s="63"/>
      <c r="R123" s="12"/>
      <c r="S123" s="12"/>
      <c r="T123" s="12"/>
      <c r="U123" s="12"/>
      <c r="V123" s="12"/>
      <c r="W123" s="12"/>
      <c r="AG123" s="12"/>
      <c r="AH123" s="12"/>
    </row>
    <row r="124" s="7" customFormat="1" ht="15" customHeight="1" spans="1:23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5"/>
        <v>0</v>
      </c>
      <c r="L124" s="59"/>
      <c r="M124" s="59"/>
      <c r="N124" s="57"/>
      <c r="O124" s="59">
        <f t="shared" si="4"/>
        <v>0</v>
      </c>
      <c r="P124" s="59"/>
      <c r="Q124" s="59"/>
      <c r="R124" s="12"/>
      <c r="S124" s="12"/>
      <c r="T124" s="12"/>
      <c r="U124" s="12"/>
      <c r="V124" s="12"/>
      <c r="W124" s="12"/>
    </row>
    <row r="125" s="7" customFormat="1" ht="15" customHeight="1" spans="1:23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  <c r="R125" s="12"/>
      <c r="S125" s="12"/>
      <c r="T125" s="12"/>
      <c r="U125" s="12"/>
      <c r="V125" s="12"/>
      <c r="W125" s="12"/>
    </row>
    <row r="126" ht="15" customHeight="1" spans="1:34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5"/>
        <v>0</v>
      </c>
      <c r="L126" s="63"/>
      <c r="M126" s="63"/>
      <c r="N126" s="51"/>
      <c r="O126" s="53">
        <f t="shared" si="4"/>
        <v>0</v>
      </c>
      <c r="P126" s="53"/>
      <c r="Q126" s="63"/>
      <c r="R126" s="12"/>
      <c r="S126" s="12"/>
      <c r="T126" s="12"/>
      <c r="U126" s="12"/>
      <c r="V126" s="12"/>
      <c r="W126" s="12"/>
      <c r="AG126" s="12"/>
      <c r="AH126" s="12"/>
    </row>
    <row r="127" ht="15" customHeight="1" spans="1:34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11</v>
      </c>
      <c r="I127" s="51">
        <v>3</v>
      </c>
      <c r="J127" s="52">
        <v>3</v>
      </c>
      <c r="K127" s="53">
        <f t="shared" si="5"/>
        <v>0</v>
      </c>
      <c r="L127" s="63"/>
      <c r="M127" s="63"/>
      <c r="N127" s="51">
        <v>10</v>
      </c>
      <c r="O127" s="53">
        <f t="shared" si="4"/>
        <v>38411.23</v>
      </c>
      <c r="P127" s="53">
        <v>38411.23</v>
      </c>
      <c r="Q127" s="63"/>
      <c r="R127" s="12"/>
      <c r="S127" s="12"/>
      <c r="T127" s="12"/>
      <c r="U127" s="12"/>
      <c r="V127" s="12"/>
      <c r="W127" s="12"/>
      <c r="AG127" s="12"/>
      <c r="AH127" s="12"/>
    </row>
    <row r="128" s="7" customFormat="1" ht="15" customHeight="1" spans="1:23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  <c r="R128" s="12"/>
      <c r="S128" s="12"/>
      <c r="T128" s="12"/>
      <c r="U128" s="12"/>
      <c r="V128" s="12"/>
      <c r="W128" s="12"/>
    </row>
    <row r="129" s="9" customFormat="1" ht="15" customHeight="1" spans="1:23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31</v>
      </c>
      <c r="I129" s="51">
        <v>24</v>
      </c>
      <c r="J129" s="52">
        <v>24</v>
      </c>
      <c r="K129" s="53">
        <f t="shared" si="5"/>
        <v>28568.02</v>
      </c>
      <c r="L129" s="63">
        <v>28568.02</v>
      </c>
      <c r="M129" s="63"/>
      <c r="N129" s="51">
        <v>6</v>
      </c>
      <c r="O129" s="53">
        <f t="shared" si="4"/>
        <v>30201.94</v>
      </c>
      <c r="P129" s="63">
        <v>30201.94</v>
      </c>
      <c r="Q129" s="63"/>
      <c r="R129" s="12"/>
      <c r="S129" s="12"/>
      <c r="T129" s="12"/>
      <c r="U129" s="12"/>
      <c r="V129" s="12"/>
      <c r="W129" s="12"/>
    </row>
    <row r="130" s="7" customFormat="1" ht="15" customHeight="1" spans="1:23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  <c r="R130" s="12"/>
      <c r="S130" s="12"/>
      <c r="T130" s="12"/>
      <c r="U130" s="12"/>
      <c r="V130" s="12"/>
      <c r="W130" s="12"/>
    </row>
    <row r="131" s="7" customFormat="1" ht="15" customHeight="1" spans="1:23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10</v>
      </c>
      <c r="I131" s="57"/>
      <c r="J131" s="58"/>
      <c r="K131" s="59">
        <f t="shared" si="5"/>
        <v>0</v>
      </c>
      <c r="L131" s="59"/>
      <c r="M131" s="59"/>
      <c r="N131" s="57">
        <v>1</v>
      </c>
      <c r="O131" s="59">
        <f t="shared" si="4"/>
        <v>14527.7</v>
      </c>
      <c r="P131" s="59">
        <v>14527.7</v>
      </c>
      <c r="Q131" s="59"/>
      <c r="R131" s="12"/>
      <c r="S131" s="12"/>
      <c r="T131" s="12"/>
      <c r="U131" s="12"/>
      <c r="V131" s="12"/>
      <c r="W131" s="12"/>
    </row>
    <row r="132" s="9" customFormat="1" ht="15" customHeight="1" spans="1:23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5"/>
        <v>0</v>
      </c>
      <c r="L132" s="53"/>
      <c r="M132" s="63"/>
      <c r="N132" s="51"/>
      <c r="O132" s="53">
        <f t="shared" si="4"/>
        <v>0</v>
      </c>
      <c r="P132" s="53"/>
      <c r="Q132" s="63"/>
      <c r="R132" s="12"/>
      <c r="S132" s="12"/>
      <c r="T132" s="12"/>
      <c r="U132" s="12"/>
      <c r="V132" s="12"/>
      <c r="W132" s="12"/>
    </row>
    <row r="133" ht="15" customHeight="1" spans="1:34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11</v>
      </c>
      <c r="I133" s="51">
        <v>4</v>
      </c>
      <c r="J133" s="52">
        <v>4</v>
      </c>
      <c r="K133" s="53">
        <f t="shared" si="5"/>
        <v>0</v>
      </c>
      <c r="L133" s="53"/>
      <c r="M133" s="63"/>
      <c r="N133" s="51">
        <v>6</v>
      </c>
      <c r="O133" s="53">
        <f t="shared" si="4"/>
        <v>42070.04</v>
      </c>
      <c r="P133" s="53">
        <v>42070.04</v>
      </c>
      <c r="Q133" s="63"/>
      <c r="R133" s="12"/>
      <c r="S133" s="12"/>
      <c r="T133" s="12"/>
      <c r="U133" s="12"/>
      <c r="V133" s="12"/>
      <c r="W133" s="12"/>
      <c r="AG133" s="12"/>
      <c r="AH133" s="12"/>
    </row>
    <row r="134" s="7" customFormat="1" ht="15" customHeight="1" spans="1:23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5"/>
        <v>1152.6</v>
      </c>
      <c r="L134" s="112">
        <v>1152.6</v>
      </c>
      <c r="M134" s="59"/>
      <c r="N134" s="57">
        <v>2</v>
      </c>
      <c r="O134" s="59">
        <f t="shared" si="4"/>
        <v>0</v>
      </c>
      <c r="P134" s="59"/>
      <c r="Q134" s="59"/>
      <c r="R134" s="12"/>
      <c r="S134" s="12"/>
      <c r="T134" s="12"/>
      <c r="U134" s="12"/>
      <c r="V134" s="12"/>
      <c r="W134" s="12"/>
    </row>
    <row r="135" s="9" customFormat="1" ht="15" customHeight="1" spans="1:23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17</v>
      </c>
      <c r="I135" s="51">
        <v>12</v>
      </c>
      <c r="J135" s="52">
        <v>12</v>
      </c>
      <c r="K135" s="53">
        <f t="shared" si="5"/>
        <v>0</v>
      </c>
      <c r="L135" s="53"/>
      <c r="M135" s="63"/>
      <c r="N135" s="51">
        <v>8</v>
      </c>
      <c r="O135" s="53">
        <f t="shared" si="4"/>
        <v>20503.61</v>
      </c>
      <c r="P135" s="53">
        <v>20503.61</v>
      </c>
      <c r="Q135" s="63"/>
      <c r="R135" s="12"/>
      <c r="S135" s="12"/>
      <c r="T135" s="12"/>
      <c r="U135" s="12"/>
      <c r="V135" s="12"/>
      <c r="W135" s="12"/>
    </row>
    <row r="136" s="7" customFormat="1" ht="15" customHeight="1" spans="1:23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5"/>
        <v>0</v>
      </c>
      <c r="L136" s="59"/>
      <c r="M136" s="59"/>
      <c r="N136" s="57"/>
      <c r="O136" s="59">
        <f t="shared" si="4"/>
        <v>0</v>
      </c>
      <c r="P136" s="59"/>
      <c r="Q136" s="59"/>
      <c r="R136" s="12"/>
      <c r="S136" s="12"/>
      <c r="T136" s="12"/>
      <c r="U136" s="12"/>
      <c r="V136" s="12"/>
      <c r="W136" s="12"/>
    </row>
    <row r="137" ht="14.45" customHeight="1" spans="1:34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28</v>
      </c>
      <c r="I137" s="51">
        <v>23</v>
      </c>
      <c r="J137" s="52">
        <v>24</v>
      </c>
      <c r="K137" s="53">
        <f t="shared" si="5"/>
        <v>11112.51</v>
      </c>
      <c r="L137" s="63">
        <v>11112.51</v>
      </c>
      <c r="M137" s="63"/>
      <c r="N137" s="51">
        <v>13</v>
      </c>
      <c r="O137" s="53">
        <f t="shared" si="4"/>
        <v>29615.52</v>
      </c>
      <c r="P137" s="53">
        <v>29615.52</v>
      </c>
      <c r="Q137" s="63"/>
      <c r="R137" s="12"/>
      <c r="S137" s="12"/>
      <c r="T137" s="12"/>
      <c r="U137" s="12"/>
      <c r="V137" s="12"/>
      <c r="W137" s="12"/>
      <c r="AG137" s="12"/>
      <c r="AH137" s="12"/>
    </row>
    <row r="138" s="7" customFormat="1" ht="14.45" customHeight="1" spans="1:23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  <c r="R138" s="12"/>
      <c r="S138" s="12"/>
      <c r="T138" s="12"/>
      <c r="U138" s="12"/>
      <c r="V138" s="12"/>
      <c r="W138" s="12"/>
    </row>
    <row r="139" s="9" customFormat="1" ht="15" customHeight="1" spans="1:23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13</v>
      </c>
      <c r="I139" s="51">
        <v>8</v>
      </c>
      <c r="J139" s="52">
        <v>8</v>
      </c>
      <c r="K139" s="53">
        <f t="shared" si="5"/>
        <v>0</v>
      </c>
      <c r="L139" s="53"/>
      <c r="M139" s="63"/>
      <c r="N139" s="51">
        <v>8</v>
      </c>
      <c r="O139" s="53">
        <f t="shared" si="4"/>
        <v>19493.19</v>
      </c>
      <c r="P139" s="53">
        <v>19493.19</v>
      </c>
      <c r="Q139" s="63"/>
      <c r="R139" s="12"/>
      <c r="S139" s="12"/>
      <c r="T139" s="12"/>
      <c r="U139" s="12"/>
      <c r="V139" s="12"/>
      <c r="W139" s="12"/>
    </row>
    <row r="140" s="7" customFormat="1" ht="15" customHeight="1" spans="1:23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5</v>
      </c>
      <c r="I140" s="57">
        <v>1</v>
      </c>
      <c r="J140" s="58">
        <v>1</v>
      </c>
      <c r="K140" s="59">
        <f t="shared" si="5"/>
        <v>0</v>
      </c>
      <c r="L140" s="59"/>
      <c r="M140" s="59"/>
      <c r="N140" s="57">
        <v>1</v>
      </c>
      <c r="O140" s="59">
        <f t="shared" si="4"/>
        <v>8452.4</v>
      </c>
      <c r="P140" s="59">
        <v>8452.4</v>
      </c>
      <c r="Q140" s="59"/>
      <c r="R140" s="12"/>
      <c r="S140" s="12"/>
      <c r="T140" s="12"/>
      <c r="U140" s="12"/>
      <c r="V140" s="12"/>
      <c r="W140" s="12"/>
    </row>
    <row r="141" ht="15" customHeight="1" spans="1:34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24</v>
      </c>
      <c r="I141" s="51">
        <v>15</v>
      </c>
      <c r="J141" s="52">
        <v>16</v>
      </c>
      <c r="K141" s="53">
        <f t="shared" si="5"/>
        <v>0</v>
      </c>
      <c r="L141" s="53"/>
      <c r="M141" s="63"/>
      <c r="N141" s="51">
        <v>15</v>
      </c>
      <c r="O141" s="53">
        <f t="shared" ref="O141:O191" si="6">P141+Q141</f>
        <v>42324.46</v>
      </c>
      <c r="P141" s="53">
        <v>42324.46</v>
      </c>
      <c r="Q141" s="63"/>
      <c r="R141" s="12"/>
      <c r="S141" s="12"/>
      <c r="T141" s="12"/>
      <c r="U141" s="12"/>
      <c r="V141" s="12"/>
      <c r="W141" s="12"/>
      <c r="AG141" s="12"/>
      <c r="AH141" s="12"/>
    </row>
    <row r="142" s="7" customFormat="1" ht="15" customHeight="1" spans="1:23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16</v>
      </c>
      <c r="I142" s="57">
        <v>1</v>
      </c>
      <c r="J142" s="58">
        <v>1</v>
      </c>
      <c r="K142" s="59">
        <f t="shared" si="5"/>
        <v>0</v>
      </c>
      <c r="L142" s="59"/>
      <c r="M142" s="59"/>
      <c r="N142" s="57">
        <v>19</v>
      </c>
      <c r="O142" s="59">
        <f t="shared" si="6"/>
        <v>82961.71</v>
      </c>
      <c r="P142" s="59">
        <v>82961.71</v>
      </c>
      <c r="Q142" s="141"/>
      <c r="R142" s="12"/>
      <c r="S142" s="12"/>
      <c r="T142" s="12"/>
      <c r="U142" s="12"/>
      <c r="V142" s="12"/>
      <c r="W142" s="12"/>
    </row>
    <row r="143" ht="15" customHeight="1" spans="1:34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23</v>
      </c>
      <c r="I143" s="51">
        <v>12</v>
      </c>
      <c r="J143" s="52">
        <v>18</v>
      </c>
      <c r="K143" s="53">
        <f t="shared" si="5"/>
        <v>0</v>
      </c>
      <c r="L143" s="53"/>
      <c r="M143" s="63"/>
      <c r="N143" s="51">
        <v>31</v>
      </c>
      <c r="O143" s="53">
        <f t="shared" si="6"/>
        <v>132919.95</v>
      </c>
      <c r="P143" s="63">
        <v>132919.95</v>
      </c>
      <c r="Q143" s="63"/>
      <c r="R143" s="12"/>
      <c r="S143" s="12"/>
      <c r="T143" s="12"/>
      <c r="U143" s="12"/>
      <c r="V143" s="12"/>
      <c r="W143" s="12"/>
      <c r="AG143" s="12"/>
      <c r="AH143" s="12"/>
    </row>
    <row r="144" s="7" customFormat="1" ht="15" customHeight="1" spans="1:23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16</v>
      </c>
      <c r="I144" s="57">
        <v>9</v>
      </c>
      <c r="J144" s="58">
        <v>9</v>
      </c>
      <c r="K144" s="59">
        <f t="shared" si="5"/>
        <v>0</v>
      </c>
      <c r="L144" s="59"/>
      <c r="M144" s="59"/>
      <c r="N144" s="57">
        <v>7</v>
      </c>
      <c r="O144" s="59">
        <f t="shared" si="6"/>
        <v>26852.96</v>
      </c>
      <c r="P144" s="59">
        <v>26852.96</v>
      </c>
      <c r="Q144" s="59"/>
      <c r="R144" s="12"/>
      <c r="S144" s="12"/>
      <c r="T144" s="12"/>
      <c r="U144" s="12"/>
      <c r="V144" s="12"/>
      <c r="W144" s="12"/>
    </row>
    <row r="145" ht="28.9" customHeight="1" spans="1:34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5"/>
        <v>0</v>
      </c>
      <c r="L145" s="53"/>
      <c r="M145" s="53"/>
      <c r="N145" s="51"/>
      <c r="O145" s="53">
        <f t="shared" si="6"/>
        <v>0</v>
      </c>
      <c r="P145" s="53"/>
      <c r="Q145" s="63"/>
      <c r="R145" s="12"/>
      <c r="S145" s="12"/>
      <c r="T145" s="12"/>
      <c r="U145" s="12"/>
      <c r="V145" s="12"/>
      <c r="W145" s="12"/>
      <c r="AG145" s="12"/>
      <c r="AH145" s="12"/>
    </row>
    <row r="146" s="7" customFormat="1" ht="29.25" customHeight="1" spans="1:23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20</v>
      </c>
      <c r="I146" s="57">
        <v>1</v>
      </c>
      <c r="J146" s="64">
        <v>1</v>
      </c>
      <c r="K146" s="59">
        <f t="shared" si="5"/>
        <v>4226.2</v>
      </c>
      <c r="L146" s="59">
        <v>1921</v>
      </c>
      <c r="M146" s="59">
        <v>2305.2</v>
      </c>
      <c r="N146" s="57">
        <v>10</v>
      </c>
      <c r="O146" s="59">
        <f t="shared" si="6"/>
        <v>28526.85</v>
      </c>
      <c r="P146" s="59">
        <v>25453.25</v>
      </c>
      <c r="Q146" s="59">
        <v>3073.6</v>
      </c>
      <c r="R146" s="12"/>
      <c r="S146" s="12"/>
      <c r="T146" s="12"/>
      <c r="U146" s="12"/>
      <c r="V146" s="12"/>
      <c r="W146" s="12"/>
    </row>
    <row r="147" ht="26.25" customHeight="1" spans="1:34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12</v>
      </c>
      <c r="I147" s="51">
        <v>4</v>
      </c>
      <c r="J147" s="52">
        <v>4</v>
      </c>
      <c r="K147" s="53">
        <f t="shared" ref="K147:K191" si="7">L147+M147</f>
        <v>0</v>
      </c>
      <c r="L147" s="53"/>
      <c r="M147" s="63"/>
      <c r="N147" s="51">
        <v>10</v>
      </c>
      <c r="O147" s="53">
        <f t="shared" si="6"/>
        <v>47387.3</v>
      </c>
      <c r="P147" s="53">
        <v>47387.3</v>
      </c>
      <c r="Q147" s="63"/>
      <c r="R147" s="12"/>
      <c r="S147" s="12"/>
      <c r="T147" s="12"/>
      <c r="U147" s="12"/>
      <c r="V147" s="12"/>
      <c r="W147" s="12"/>
      <c r="AG147" s="12"/>
      <c r="AH147" s="12"/>
    </row>
    <row r="148" s="7" customFormat="1" ht="15" customHeight="1" spans="1:23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4</v>
      </c>
      <c r="I148" s="57"/>
      <c r="J148" s="58"/>
      <c r="K148" s="59">
        <f t="shared" si="7"/>
        <v>0</v>
      </c>
      <c r="L148" s="59"/>
      <c r="M148" s="59"/>
      <c r="N148" s="57">
        <v>6</v>
      </c>
      <c r="O148" s="59">
        <f t="shared" si="6"/>
        <v>29931.32</v>
      </c>
      <c r="P148" s="113">
        <v>28586.62</v>
      </c>
      <c r="Q148" s="59">
        <v>1344.7</v>
      </c>
      <c r="R148" s="12"/>
      <c r="S148" s="12"/>
      <c r="T148" s="12"/>
      <c r="U148" s="12"/>
      <c r="V148" s="12"/>
      <c r="W148" s="12"/>
    </row>
    <row r="149" ht="15" customHeight="1" spans="1:34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8</v>
      </c>
      <c r="I149" s="51">
        <v>6</v>
      </c>
      <c r="J149" s="52">
        <v>6</v>
      </c>
      <c r="K149" s="53">
        <f t="shared" si="7"/>
        <v>0</v>
      </c>
      <c r="L149" s="53"/>
      <c r="M149" s="63"/>
      <c r="N149" s="51">
        <v>7</v>
      </c>
      <c r="O149" s="53">
        <f t="shared" si="6"/>
        <v>67831.79</v>
      </c>
      <c r="P149" s="53">
        <v>67831.79</v>
      </c>
      <c r="Q149" s="63"/>
      <c r="R149" s="12"/>
      <c r="S149" s="12"/>
      <c r="T149" s="12"/>
      <c r="U149" s="12"/>
      <c r="V149" s="12"/>
      <c r="W149" s="12"/>
      <c r="AG149" s="12"/>
      <c r="AH149" s="12"/>
    </row>
    <row r="150" s="9" customFormat="1" ht="15" customHeight="1" spans="1:23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13</v>
      </c>
      <c r="I150" s="51">
        <v>5</v>
      </c>
      <c r="J150" s="52">
        <v>6</v>
      </c>
      <c r="K150" s="53">
        <f t="shared" si="7"/>
        <v>0</v>
      </c>
      <c r="L150" s="53"/>
      <c r="M150" s="63"/>
      <c r="N150" s="51">
        <v>17</v>
      </c>
      <c r="O150" s="53">
        <f t="shared" si="6"/>
        <v>37824.64</v>
      </c>
      <c r="P150" s="53">
        <v>37824.64</v>
      </c>
      <c r="Q150" s="63"/>
      <c r="R150" s="12"/>
      <c r="S150" s="12"/>
      <c r="T150" s="12"/>
      <c r="U150" s="12"/>
      <c r="V150" s="12"/>
      <c r="W150" s="12"/>
    </row>
    <row r="151" s="7" customFormat="1" ht="15" customHeight="1" spans="1:23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7</v>
      </c>
      <c r="I151" s="57">
        <v>1</v>
      </c>
      <c r="J151" s="58"/>
      <c r="K151" s="59">
        <f t="shared" si="7"/>
        <v>0</v>
      </c>
      <c r="L151" s="59"/>
      <c r="M151" s="59"/>
      <c r="N151" s="57">
        <v>1</v>
      </c>
      <c r="O151" s="59">
        <f t="shared" si="6"/>
        <v>2290.6</v>
      </c>
      <c r="P151" s="59">
        <v>2290.6</v>
      </c>
      <c r="Q151" s="59"/>
      <c r="R151" s="12"/>
      <c r="S151" s="12"/>
      <c r="T151" s="12"/>
      <c r="U151" s="12"/>
      <c r="V151" s="12"/>
      <c r="W151" s="12"/>
    </row>
    <row r="152" ht="15" customHeight="1" spans="1:34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7"/>
        <v>0</v>
      </c>
      <c r="L152" s="53"/>
      <c r="M152" s="63"/>
      <c r="N152" s="51"/>
      <c r="O152" s="53">
        <f t="shared" si="6"/>
        <v>0</v>
      </c>
      <c r="P152" s="53"/>
      <c r="Q152" s="63"/>
      <c r="R152" s="12"/>
      <c r="S152" s="12"/>
      <c r="T152" s="12"/>
      <c r="U152" s="12"/>
      <c r="V152" s="12"/>
      <c r="W152" s="12"/>
      <c r="AG152" s="12"/>
      <c r="AH152" s="12"/>
    </row>
    <row r="153" s="7" customFormat="1" ht="15.75" customHeight="1" spans="1:23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7"/>
        <v>0</v>
      </c>
      <c r="L153" s="59"/>
      <c r="M153" s="59"/>
      <c r="N153" s="57"/>
      <c r="O153" s="59">
        <f t="shared" si="6"/>
        <v>0</v>
      </c>
      <c r="P153" s="59"/>
      <c r="Q153" s="59"/>
      <c r="R153" s="12"/>
      <c r="S153" s="12"/>
      <c r="T153" s="12"/>
      <c r="U153" s="12"/>
      <c r="V153" s="12"/>
      <c r="W153" s="12"/>
    </row>
    <row r="154" s="7" customFormat="1" ht="15" customHeight="1" spans="1:23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6</v>
      </c>
      <c r="I154" s="57"/>
      <c r="J154" s="58"/>
      <c r="K154" s="59">
        <f t="shared" si="7"/>
        <v>0</v>
      </c>
      <c r="L154" s="59"/>
      <c r="M154" s="59"/>
      <c r="N154" s="57">
        <v>3</v>
      </c>
      <c r="O154" s="59">
        <f t="shared" si="6"/>
        <v>11526</v>
      </c>
      <c r="P154" s="59">
        <v>11526</v>
      </c>
      <c r="Q154" s="59"/>
      <c r="R154" s="12"/>
      <c r="S154" s="12"/>
      <c r="T154" s="12"/>
      <c r="U154" s="12"/>
      <c r="V154" s="12"/>
      <c r="W154" s="12"/>
    </row>
    <row r="155" ht="15" customHeight="1" spans="1:34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14</v>
      </c>
      <c r="I155" s="51">
        <v>7</v>
      </c>
      <c r="J155" s="52">
        <v>7</v>
      </c>
      <c r="K155" s="53">
        <f t="shared" si="7"/>
        <v>11562.49</v>
      </c>
      <c r="L155" s="63">
        <v>11562.49</v>
      </c>
      <c r="M155" s="63"/>
      <c r="N155" s="51">
        <v>3</v>
      </c>
      <c r="O155" s="53">
        <f t="shared" si="6"/>
        <v>18924.1</v>
      </c>
      <c r="P155" s="53">
        <v>18924.1</v>
      </c>
      <c r="Q155" s="63"/>
      <c r="R155" s="12"/>
      <c r="S155" s="12"/>
      <c r="T155" s="12"/>
      <c r="U155" s="12"/>
      <c r="V155" s="12"/>
      <c r="W155" s="12"/>
      <c r="AG155" s="12"/>
      <c r="AH155" s="12"/>
    </row>
    <row r="156" s="7" customFormat="1" ht="15" customHeight="1" spans="1:23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  <c r="R156" s="12"/>
      <c r="S156" s="12"/>
      <c r="T156" s="12"/>
      <c r="U156" s="12"/>
      <c r="V156" s="12"/>
      <c r="W156" s="12"/>
    </row>
    <row r="157" s="7" customFormat="1" ht="15" customHeight="1" spans="1:23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23</v>
      </c>
      <c r="I157" s="57">
        <v>4</v>
      </c>
      <c r="J157" s="58">
        <v>4</v>
      </c>
      <c r="K157" s="59">
        <f t="shared" si="7"/>
        <v>4994.6</v>
      </c>
      <c r="L157" s="112">
        <v>1152.6</v>
      </c>
      <c r="M157" s="59">
        <v>3842</v>
      </c>
      <c r="N157" s="57">
        <v>7</v>
      </c>
      <c r="O157" s="59">
        <f t="shared" si="6"/>
        <v>12486.5</v>
      </c>
      <c r="P157" s="59">
        <v>10565.5</v>
      </c>
      <c r="Q157" s="59">
        <v>1921</v>
      </c>
      <c r="R157" s="12"/>
      <c r="S157" s="12"/>
      <c r="T157" s="12"/>
      <c r="U157" s="12"/>
      <c r="V157" s="12"/>
      <c r="W157" s="12"/>
    </row>
    <row r="158" ht="15" customHeight="1" spans="1:34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20</v>
      </c>
      <c r="I158" s="51">
        <v>18</v>
      </c>
      <c r="J158" s="52">
        <v>25</v>
      </c>
      <c r="K158" s="53">
        <f t="shared" si="7"/>
        <v>0</v>
      </c>
      <c r="L158" s="53"/>
      <c r="M158" s="63"/>
      <c r="N158" s="51">
        <v>20</v>
      </c>
      <c r="O158" s="53">
        <f t="shared" si="6"/>
        <v>25069.07</v>
      </c>
      <c r="P158" s="53">
        <v>25069.07</v>
      </c>
      <c r="Q158" s="63"/>
      <c r="R158" s="12"/>
      <c r="S158" s="12"/>
      <c r="T158" s="12"/>
      <c r="U158" s="12"/>
      <c r="V158" s="12"/>
      <c r="W158" s="12"/>
      <c r="AG158" s="12"/>
      <c r="AH158" s="12"/>
    </row>
    <row r="159" s="7" customFormat="1" ht="29.25" customHeight="1" spans="1:23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7"/>
        <v>0</v>
      </c>
      <c r="L159" s="59"/>
      <c r="M159" s="59"/>
      <c r="N159" s="57">
        <v>4</v>
      </c>
      <c r="O159" s="59">
        <f t="shared" si="6"/>
        <v>7491.9</v>
      </c>
      <c r="P159" s="59">
        <v>7491.9</v>
      </c>
      <c r="Q159" s="59"/>
      <c r="R159" s="12"/>
      <c r="S159" s="12"/>
      <c r="T159" s="12"/>
      <c r="U159" s="12"/>
      <c r="V159" s="12"/>
      <c r="W159" s="12"/>
    </row>
    <row r="160" s="7" customFormat="1" customHeight="1" spans="1:23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  <c r="R160" s="12"/>
      <c r="S160" s="12"/>
      <c r="T160" s="12"/>
      <c r="U160" s="12"/>
      <c r="V160" s="12"/>
      <c r="W160" s="12"/>
    </row>
    <row r="161" ht="15" customHeight="1" spans="1:34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19</v>
      </c>
      <c r="I161" s="51">
        <v>14</v>
      </c>
      <c r="J161" s="52">
        <v>14</v>
      </c>
      <c r="K161" s="53">
        <f t="shared" si="7"/>
        <v>0</v>
      </c>
      <c r="L161" s="53"/>
      <c r="M161" s="63"/>
      <c r="N161" s="51">
        <v>4</v>
      </c>
      <c r="O161" s="53">
        <f t="shared" si="6"/>
        <v>11860.53</v>
      </c>
      <c r="P161" s="53">
        <v>11860.53</v>
      </c>
      <c r="Q161" s="63"/>
      <c r="R161" s="12"/>
      <c r="S161" s="12"/>
      <c r="T161" s="12"/>
      <c r="U161" s="12"/>
      <c r="V161" s="12"/>
      <c r="W161" s="12"/>
      <c r="AG161" s="12"/>
      <c r="AH161" s="12"/>
    </row>
    <row r="162" ht="15" customHeight="1" spans="1:34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  <c r="R162" s="12"/>
      <c r="S162" s="12"/>
      <c r="T162" s="12"/>
      <c r="U162" s="12"/>
      <c r="V162" s="12"/>
      <c r="W162" s="12"/>
      <c r="AG162" s="12"/>
      <c r="AH162" s="12"/>
    </row>
    <row r="163" ht="15" customHeight="1" spans="1:34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11</v>
      </c>
      <c r="I163" s="57"/>
      <c r="J163" s="58"/>
      <c r="K163" s="59">
        <f t="shared" si="7"/>
        <v>0</v>
      </c>
      <c r="L163" s="59"/>
      <c r="M163" s="59"/>
      <c r="N163" s="57">
        <v>6</v>
      </c>
      <c r="O163" s="59">
        <f t="shared" si="6"/>
        <v>13254.9</v>
      </c>
      <c r="P163" s="59">
        <v>7684</v>
      </c>
      <c r="Q163" s="59">
        <v>5570.9</v>
      </c>
      <c r="R163" s="12"/>
      <c r="S163" s="12"/>
      <c r="T163" s="12"/>
      <c r="U163" s="12"/>
      <c r="V163" s="12"/>
      <c r="W163" s="12"/>
      <c r="AG163" s="12"/>
      <c r="AH163" s="12"/>
    </row>
    <row r="164" ht="15" customHeight="1" spans="1:34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4</v>
      </c>
      <c r="I164" s="57">
        <v>1</v>
      </c>
      <c r="J164" s="58">
        <v>1</v>
      </c>
      <c r="K164" s="59">
        <f t="shared" si="7"/>
        <v>1921</v>
      </c>
      <c r="L164" s="59">
        <v>1921</v>
      </c>
      <c r="M164" s="59"/>
      <c r="N164" s="57">
        <v>8</v>
      </c>
      <c r="O164" s="59">
        <f t="shared" si="6"/>
        <v>16992.9</v>
      </c>
      <c r="P164" s="59">
        <v>16992.9</v>
      </c>
      <c r="Q164" s="59"/>
      <c r="R164" s="12"/>
      <c r="S164" s="12"/>
      <c r="T164" s="12"/>
      <c r="U164" s="12"/>
      <c r="V164" s="12"/>
      <c r="W164" s="12"/>
      <c r="AG164" s="12"/>
      <c r="AH164" s="12"/>
    </row>
    <row r="165" ht="15" customHeight="1" spans="1:34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7"/>
        <v>0</v>
      </c>
      <c r="L165" s="53"/>
      <c r="M165" s="63"/>
      <c r="N165" s="51"/>
      <c r="O165" s="53">
        <f t="shared" si="6"/>
        <v>0</v>
      </c>
      <c r="P165" s="53"/>
      <c r="Q165" s="63"/>
      <c r="R165" s="12"/>
      <c r="S165" s="12"/>
      <c r="T165" s="12"/>
      <c r="U165" s="12"/>
      <c r="V165" s="12"/>
      <c r="W165" s="12"/>
      <c r="AG165" s="12"/>
      <c r="AH165" s="12"/>
    </row>
    <row r="166" ht="15" customHeight="1" spans="1:34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15</v>
      </c>
      <c r="I166" s="51">
        <v>7</v>
      </c>
      <c r="J166" s="52">
        <v>8</v>
      </c>
      <c r="K166" s="53">
        <f t="shared" si="7"/>
        <v>0</v>
      </c>
      <c r="L166" s="53"/>
      <c r="M166" s="63"/>
      <c r="N166" s="51">
        <v>3</v>
      </c>
      <c r="O166" s="53">
        <f t="shared" si="6"/>
        <v>25741.61</v>
      </c>
      <c r="P166" s="53">
        <v>25741.61</v>
      </c>
      <c r="Q166" s="63"/>
      <c r="R166" s="12"/>
      <c r="S166" s="12"/>
      <c r="T166" s="12"/>
      <c r="U166" s="12"/>
      <c r="V166" s="12"/>
      <c r="W166" s="12"/>
      <c r="AG166" s="12"/>
      <c r="AH166" s="12"/>
    </row>
    <row r="167" ht="15" customHeight="1" spans="1:34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>
        <v>2</v>
      </c>
      <c r="O167" s="53">
        <f t="shared" si="6"/>
        <v>4598.87</v>
      </c>
      <c r="P167" s="53">
        <v>4598.87</v>
      </c>
      <c r="Q167" s="63"/>
      <c r="R167" s="12"/>
      <c r="S167" s="12"/>
      <c r="T167" s="12"/>
      <c r="U167" s="12"/>
      <c r="V167" s="12"/>
      <c r="W167" s="12"/>
      <c r="AG167" s="12"/>
      <c r="AH167" s="12"/>
    </row>
    <row r="168" ht="24.6" customHeight="1" spans="1:34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6</v>
      </c>
      <c r="O168" s="53">
        <f t="shared" si="6"/>
        <v>2425.27</v>
      </c>
      <c r="P168" s="53">
        <v>2425.27</v>
      </c>
      <c r="Q168" s="63"/>
      <c r="R168" s="12"/>
      <c r="S168" s="12"/>
      <c r="T168" s="12"/>
      <c r="U168" s="12"/>
      <c r="V168" s="12"/>
      <c r="W168" s="12"/>
      <c r="AG168" s="12"/>
      <c r="AH168" s="12"/>
    </row>
    <row r="169" ht="29.25" customHeight="1" spans="1:34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7"/>
        <v>0</v>
      </c>
      <c r="L169" s="59"/>
      <c r="M169" s="59"/>
      <c r="N169" s="57"/>
      <c r="O169" s="59">
        <f t="shared" si="6"/>
        <v>0</v>
      </c>
      <c r="P169" s="59"/>
      <c r="Q169" s="59"/>
      <c r="R169" s="12"/>
      <c r="S169" s="12"/>
      <c r="T169" s="12"/>
      <c r="U169" s="12"/>
      <c r="V169" s="12"/>
      <c r="W169" s="12"/>
      <c r="AG169" s="12"/>
      <c r="AH169" s="12"/>
    </row>
    <row r="170" ht="26.25" customHeight="1" spans="1:34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7"/>
        <v>0</v>
      </c>
      <c r="L170" s="114"/>
      <c r="M170" s="74"/>
      <c r="N170" s="51"/>
      <c r="O170" s="53">
        <f t="shared" si="6"/>
        <v>0</v>
      </c>
      <c r="P170" s="114"/>
      <c r="Q170" s="74"/>
      <c r="R170" s="12"/>
      <c r="S170" s="12"/>
      <c r="T170" s="12"/>
      <c r="U170" s="12"/>
      <c r="V170" s="12"/>
      <c r="W170" s="12"/>
      <c r="AG170" s="12"/>
      <c r="AH170" s="12"/>
    </row>
    <row r="171" ht="15.75" customHeight="1" spans="1:34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/>
      <c r="O171" s="53">
        <f t="shared" si="6"/>
        <v>0</v>
      </c>
      <c r="P171" s="53"/>
      <c r="Q171" s="63"/>
      <c r="R171" s="12"/>
      <c r="S171" s="12"/>
      <c r="T171" s="12"/>
      <c r="U171" s="12"/>
      <c r="V171" s="12"/>
      <c r="W171" s="12"/>
      <c r="AG171" s="12"/>
      <c r="AH171" s="12"/>
    </row>
    <row r="172" ht="15" customHeight="1" spans="1:34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  <c r="R172" s="12"/>
      <c r="S172" s="12"/>
      <c r="T172" s="12"/>
      <c r="U172" s="12"/>
      <c r="V172" s="12"/>
      <c r="W172" s="12"/>
      <c r="AG172" s="12"/>
      <c r="AH172" s="12"/>
    </row>
    <row r="173" ht="15" customHeight="1" spans="1:34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  <c r="R173" s="12"/>
      <c r="S173" s="12"/>
      <c r="T173" s="12"/>
      <c r="U173" s="12"/>
      <c r="V173" s="12"/>
      <c r="W173" s="12"/>
      <c r="AG173" s="12"/>
      <c r="AH173" s="12"/>
    </row>
    <row r="174" ht="15" customHeight="1" spans="1:34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3</v>
      </c>
      <c r="J174" s="52">
        <v>4</v>
      </c>
      <c r="K174" s="53">
        <f t="shared" si="7"/>
        <v>0</v>
      </c>
      <c r="L174" s="53"/>
      <c r="M174" s="63"/>
      <c r="N174" s="51">
        <v>18</v>
      </c>
      <c r="O174" s="53">
        <f t="shared" si="6"/>
        <v>43120.13</v>
      </c>
      <c r="P174" s="63">
        <v>43120.13</v>
      </c>
      <c r="Q174" s="63"/>
      <c r="R174" s="12"/>
      <c r="S174" s="12"/>
      <c r="T174" s="12"/>
      <c r="U174" s="12"/>
      <c r="V174" s="12"/>
      <c r="W174" s="12"/>
      <c r="AG174" s="12"/>
      <c r="AH174" s="12"/>
    </row>
    <row r="175" ht="15" customHeight="1" spans="1:34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7"/>
        <v>1152.6</v>
      </c>
      <c r="L175" s="112">
        <v>1152.6</v>
      </c>
      <c r="M175" s="59"/>
      <c r="N175" s="57">
        <v>9</v>
      </c>
      <c r="O175" s="59">
        <f t="shared" si="6"/>
        <v>10757.6</v>
      </c>
      <c r="P175" s="59">
        <v>10757.6</v>
      </c>
      <c r="Q175" s="59"/>
      <c r="R175" s="12"/>
      <c r="S175" s="12"/>
      <c r="T175" s="12"/>
      <c r="U175" s="12"/>
      <c r="V175" s="12"/>
      <c r="W175" s="12"/>
      <c r="AG175" s="12"/>
      <c r="AH175" s="12"/>
    </row>
    <row r="176" ht="15" customHeight="1" spans="1:34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3</v>
      </c>
      <c r="I176" s="57"/>
      <c r="J176" s="58"/>
      <c r="K176" s="59">
        <f t="shared" si="7"/>
        <v>0</v>
      </c>
      <c r="L176" s="59"/>
      <c r="M176" s="59"/>
      <c r="N176" s="57">
        <v>5</v>
      </c>
      <c r="O176" s="59">
        <f t="shared" si="6"/>
        <v>4418.3</v>
      </c>
      <c r="P176" s="59">
        <v>4418.3</v>
      </c>
      <c r="Q176" s="59"/>
      <c r="R176" s="12"/>
      <c r="S176" s="12"/>
      <c r="T176" s="12"/>
      <c r="U176" s="12"/>
      <c r="V176" s="12"/>
      <c r="W176" s="12"/>
      <c r="AG176" s="12"/>
      <c r="AH176" s="12"/>
    </row>
    <row r="177" ht="15" customHeight="1" spans="1:34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12</v>
      </c>
      <c r="I177" s="51">
        <v>9</v>
      </c>
      <c r="J177" s="52">
        <v>9</v>
      </c>
      <c r="K177" s="53">
        <f t="shared" si="7"/>
        <v>0</v>
      </c>
      <c r="L177" s="53"/>
      <c r="M177" s="63"/>
      <c r="N177" s="51">
        <v>4</v>
      </c>
      <c r="O177" s="53">
        <f t="shared" si="6"/>
        <v>7159.38</v>
      </c>
      <c r="P177" s="63">
        <v>7159.38</v>
      </c>
      <c r="Q177" s="63"/>
      <c r="R177" s="12"/>
      <c r="S177" s="12"/>
      <c r="T177" s="12"/>
      <c r="U177" s="12"/>
      <c r="V177" s="12"/>
      <c r="W177" s="12"/>
      <c r="AG177" s="12"/>
      <c r="AH177" s="12"/>
    </row>
    <row r="178" s="7" customFormat="1" ht="15" customHeight="1" spans="1:23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7"/>
        <v>0</v>
      </c>
      <c r="L178" s="59"/>
      <c r="M178" s="59"/>
      <c r="N178" s="57"/>
      <c r="O178" s="59">
        <f t="shared" si="6"/>
        <v>0</v>
      </c>
      <c r="P178" s="59"/>
      <c r="Q178" s="59"/>
      <c r="R178" s="12"/>
      <c r="S178" s="12"/>
      <c r="T178" s="12"/>
      <c r="U178" s="12"/>
      <c r="V178" s="12"/>
      <c r="W178" s="12"/>
    </row>
    <row r="179" s="7" customFormat="1" ht="15" customHeight="1" spans="1:23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16</v>
      </c>
      <c r="I179" s="57">
        <v>3</v>
      </c>
      <c r="J179" s="58">
        <v>3</v>
      </c>
      <c r="K179" s="59">
        <f t="shared" si="7"/>
        <v>576.3</v>
      </c>
      <c r="L179" s="59">
        <v>576.3</v>
      </c>
      <c r="M179" s="59"/>
      <c r="N179" s="57">
        <v>10</v>
      </c>
      <c r="O179" s="59">
        <f t="shared" si="6"/>
        <v>43743.3</v>
      </c>
      <c r="P179" s="59">
        <v>43743.3</v>
      </c>
      <c r="Q179" s="59"/>
      <c r="R179" s="12"/>
      <c r="S179" s="12"/>
      <c r="T179" s="12"/>
      <c r="U179" s="12"/>
      <c r="V179" s="12"/>
      <c r="W179" s="12"/>
    </row>
    <row r="180" s="7" customFormat="1" ht="15" customHeight="1" spans="1:23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>
        <v>2</v>
      </c>
      <c r="J180" s="58">
        <v>2</v>
      </c>
      <c r="K180" s="59">
        <f t="shared" si="7"/>
        <v>0</v>
      </c>
      <c r="L180" s="59"/>
      <c r="M180" s="59"/>
      <c r="N180" s="57">
        <v>6</v>
      </c>
      <c r="O180" s="59">
        <f t="shared" si="6"/>
        <v>17855.85</v>
      </c>
      <c r="P180" s="59">
        <v>17855.85</v>
      </c>
      <c r="Q180" s="59"/>
      <c r="R180" s="12"/>
      <c r="S180" s="12"/>
      <c r="T180" s="12"/>
      <c r="U180" s="12"/>
      <c r="V180" s="12"/>
      <c r="W180" s="12"/>
    </row>
    <row r="181" s="7" customFormat="1" ht="15" customHeight="1" spans="1:23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10</v>
      </c>
      <c r="I181" s="57">
        <v>1</v>
      </c>
      <c r="J181" s="58">
        <v>1</v>
      </c>
      <c r="K181" s="59">
        <f t="shared" si="7"/>
        <v>3457.8</v>
      </c>
      <c r="L181" s="112">
        <v>1152.6</v>
      </c>
      <c r="M181" s="59">
        <v>2305.2</v>
      </c>
      <c r="N181" s="57">
        <v>5</v>
      </c>
      <c r="O181" s="59">
        <f t="shared" si="6"/>
        <v>3265.7</v>
      </c>
      <c r="P181" s="59">
        <v>3265.7</v>
      </c>
      <c r="Q181" s="59"/>
      <c r="R181" s="12"/>
      <c r="S181" s="12"/>
      <c r="T181" s="12"/>
      <c r="U181" s="12"/>
      <c r="V181" s="12"/>
      <c r="W181" s="12"/>
    </row>
    <row r="182" ht="24.75" customHeight="1" spans="1:34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7"/>
        <v>0</v>
      </c>
      <c r="L182" s="53"/>
      <c r="M182" s="63"/>
      <c r="N182" s="51">
        <v>3</v>
      </c>
      <c r="O182" s="53">
        <f t="shared" si="6"/>
        <v>13966.41</v>
      </c>
      <c r="P182" s="53">
        <v>13966.41</v>
      </c>
      <c r="Q182" s="63"/>
      <c r="R182" s="12"/>
      <c r="S182" s="12"/>
      <c r="T182" s="12"/>
      <c r="U182" s="12"/>
      <c r="V182" s="12"/>
      <c r="W182" s="12"/>
      <c r="AG182" s="12"/>
      <c r="AH182" s="12"/>
    </row>
    <row r="183" ht="24.75" customHeight="1" spans="1:34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14</v>
      </c>
      <c r="I183" s="51">
        <v>5</v>
      </c>
      <c r="J183" s="52">
        <v>7</v>
      </c>
      <c r="K183" s="53">
        <f t="shared" si="7"/>
        <v>0</v>
      </c>
      <c r="L183" s="53"/>
      <c r="M183" s="63"/>
      <c r="N183" s="51">
        <v>2</v>
      </c>
      <c r="O183" s="53">
        <f t="shared" si="6"/>
        <v>19081.86</v>
      </c>
      <c r="P183" s="53">
        <v>19081.86</v>
      </c>
      <c r="Q183" s="63"/>
      <c r="R183" s="12"/>
      <c r="S183" s="12"/>
      <c r="T183" s="12"/>
      <c r="U183" s="12"/>
      <c r="V183" s="12"/>
      <c r="W183" s="12"/>
      <c r="AG183" s="12"/>
      <c r="AH183" s="12"/>
    </row>
    <row r="184" s="7" customFormat="1" ht="24.75" customHeight="1" spans="1:23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7"/>
        <v>0</v>
      </c>
      <c r="L184" s="59"/>
      <c r="M184" s="59"/>
      <c r="N184" s="57"/>
      <c r="O184" s="59">
        <f t="shared" si="6"/>
        <v>0</v>
      </c>
      <c r="P184" s="59"/>
      <c r="Q184" s="59"/>
      <c r="R184" s="12"/>
      <c r="S184" s="12"/>
      <c r="T184" s="12"/>
      <c r="U184" s="12"/>
      <c r="V184" s="12"/>
      <c r="W184" s="12"/>
    </row>
    <row r="185" s="9" customFormat="1" ht="38.45" customHeight="1" spans="1:23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/>
      <c r="O185" s="53">
        <f t="shared" si="6"/>
        <v>0</v>
      </c>
      <c r="P185" s="53"/>
      <c r="Q185" s="63"/>
      <c r="R185" s="12"/>
      <c r="S185" s="12"/>
      <c r="T185" s="12"/>
      <c r="U185" s="12"/>
      <c r="V185" s="12"/>
      <c r="W185" s="12"/>
    </row>
    <row r="186" s="9" customFormat="1" ht="38.45" customHeight="1" spans="1:23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7"/>
        <v>0</v>
      </c>
      <c r="L186" s="53"/>
      <c r="M186" s="63"/>
      <c r="N186" s="51">
        <v>2</v>
      </c>
      <c r="O186" s="53">
        <f t="shared" si="6"/>
        <v>21429.69</v>
      </c>
      <c r="P186" s="53">
        <v>21429.69</v>
      </c>
      <c r="Q186" s="63"/>
      <c r="R186" s="12"/>
      <c r="S186" s="12"/>
      <c r="T186" s="12"/>
      <c r="U186" s="12"/>
      <c r="V186" s="12"/>
      <c r="W186" s="12"/>
    </row>
    <row r="187" s="7" customFormat="1" ht="15.75" customHeight="1" spans="1:23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13</v>
      </c>
      <c r="I187" s="57"/>
      <c r="J187" s="58"/>
      <c r="K187" s="59">
        <f t="shared" si="7"/>
        <v>0</v>
      </c>
      <c r="L187" s="59"/>
      <c r="M187" s="59"/>
      <c r="N187" s="57">
        <v>3</v>
      </c>
      <c r="O187" s="59">
        <f t="shared" si="6"/>
        <v>6367.35</v>
      </c>
      <c r="P187" s="59">
        <v>6367.35</v>
      </c>
      <c r="Q187" s="59"/>
      <c r="R187" s="12"/>
      <c r="S187" s="12"/>
      <c r="T187" s="12"/>
      <c r="U187" s="12"/>
      <c r="V187" s="12"/>
      <c r="W187" s="12"/>
    </row>
    <row r="188" s="7" customFormat="1" ht="15.75" customHeight="1" spans="1:23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4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  <c r="R188" s="12"/>
      <c r="S188" s="12"/>
      <c r="T188" s="12"/>
      <c r="U188" s="12"/>
      <c r="V188" s="12"/>
      <c r="W188" s="12"/>
    </row>
    <row r="189" ht="16.5" customHeight="1" spans="1:34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23</v>
      </c>
      <c r="I189" s="51">
        <v>14</v>
      </c>
      <c r="J189" s="52">
        <v>14</v>
      </c>
      <c r="K189" s="53">
        <f t="shared" si="7"/>
        <v>3586.03</v>
      </c>
      <c r="L189" s="63">
        <v>3586.03</v>
      </c>
      <c r="M189" s="63"/>
      <c r="N189" s="51">
        <v>5</v>
      </c>
      <c r="O189" s="53">
        <f t="shared" si="6"/>
        <v>6762.11</v>
      </c>
      <c r="P189" s="53">
        <v>6762.11</v>
      </c>
      <c r="Q189" s="63"/>
      <c r="R189" s="12"/>
      <c r="S189" s="12"/>
      <c r="T189" s="12"/>
      <c r="U189" s="12"/>
      <c r="V189" s="12"/>
      <c r="W189" s="12"/>
      <c r="AG189" s="12"/>
      <c r="AH189" s="12"/>
    </row>
    <row r="190" s="7" customFormat="1" ht="16.5" customHeight="1" spans="1:23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19</v>
      </c>
      <c r="I190" s="57">
        <v>6</v>
      </c>
      <c r="J190" s="58">
        <v>6</v>
      </c>
      <c r="K190" s="59">
        <f t="shared" si="7"/>
        <v>6915.6</v>
      </c>
      <c r="L190" s="112">
        <v>576.3</v>
      </c>
      <c r="M190" s="59">
        <v>6339.3</v>
      </c>
      <c r="N190" s="57">
        <v>8</v>
      </c>
      <c r="O190" s="59">
        <f t="shared" si="6"/>
        <v>19113.95</v>
      </c>
      <c r="P190" s="59">
        <v>13927.25</v>
      </c>
      <c r="Q190" s="59">
        <v>5186.7</v>
      </c>
      <c r="R190" s="12"/>
      <c r="S190" s="12"/>
      <c r="T190" s="12"/>
      <c r="U190" s="12"/>
      <c r="V190" s="12"/>
      <c r="W190" s="12"/>
    </row>
    <row r="191" s="9" customFormat="1" ht="16.5" customHeight="1" spans="1:23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39</v>
      </c>
      <c r="I191" s="51">
        <v>28</v>
      </c>
      <c r="J191" s="52">
        <v>28</v>
      </c>
      <c r="K191" s="53">
        <f t="shared" si="7"/>
        <v>24634.46</v>
      </c>
      <c r="L191" s="63">
        <v>24634.46</v>
      </c>
      <c r="M191" s="63"/>
      <c r="N191" s="51">
        <v>15</v>
      </c>
      <c r="O191" s="53">
        <f t="shared" si="6"/>
        <v>83130.24</v>
      </c>
      <c r="P191" s="53">
        <v>83130.24</v>
      </c>
      <c r="Q191" s="63"/>
      <c r="R191" s="12"/>
      <c r="S191" s="12"/>
      <c r="T191" s="12"/>
      <c r="U191" s="12"/>
      <c r="V191" s="12"/>
      <c r="W191" s="12"/>
    </row>
    <row r="192" s="9" customFormat="1" ht="16.5" customHeight="1" spans="1:23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7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12"/>
      <c r="S192" s="12"/>
      <c r="T192" s="12"/>
      <c r="U192" s="12"/>
      <c r="V192" s="12"/>
      <c r="W192" s="12"/>
    </row>
    <row r="193" s="9" customFormat="1" ht="16.5" customHeight="1" spans="1:23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16</v>
      </c>
      <c r="I193" s="91">
        <v>3</v>
      </c>
      <c r="J193" s="92">
        <v>3</v>
      </c>
      <c r="K193" s="93"/>
      <c r="L193" s="93"/>
      <c r="M193" s="94"/>
      <c r="N193" s="91"/>
      <c r="O193" s="93"/>
      <c r="P193" s="93"/>
      <c r="Q193" s="94"/>
      <c r="R193" s="12"/>
      <c r="S193" s="12"/>
      <c r="T193" s="12"/>
      <c r="U193" s="12"/>
      <c r="V193" s="12"/>
      <c r="W193" s="12"/>
    </row>
    <row r="194" ht="23.45" customHeight="1" spans="1:34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26</v>
      </c>
      <c r="I194" s="51">
        <v>17</v>
      </c>
      <c r="J194" s="65">
        <v>17</v>
      </c>
      <c r="K194" s="53">
        <f t="shared" ref="K194:K220" si="8">L194+M194</f>
        <v>0</v>
      </c>
      <c r="L194" s="53"/>
      <c r="M194" s="63"/>
      <c r="N194" s="51">
        <v>7</v>
      </c>
      <c r="O194" s="53">
        <f t="shared" ref="O194:O220" si="9">P194+Q194</f>
        <v>80000.81</v>
      </c>
      <c r="P194" s="63">
        <v>80000.81</v>
      </c>
      <c r="Q194" s="63"/>
      <c r="R194" s="12"/>
      <c r="S194" s="12"/>
      <c r="T194" s="12"/>
      <c r="U194" s="12"/>
      <c r="V194" s="12"/>
      <c r="W194" s="12"/>
      <c r="AG194" s="12"/>
      <c r="AH194" s="12"/>
    </row>
    <row r="195" s="7" customFormat="1" ht="27" customHeight="1" spans="1:23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33</v>
      </c>
      <c r="I195" s="57">
        <v>14</v>
      </c>
      <c r="J195" s="64">
        <v>14</v>
      </c>
      <c r="K195" s="59">
        <f t="shared" si="8"/>
        <v>14311.45</v>
      </c>
      <c r="L195" s="112">
        <v>12582.55</v>
      </c>
      <c r="M195" s="59">
        <v>1728.9</v>
      </c>
      <c r="N195" s="57">
        <v>19</v>
      </c>
      <c r="O195" s="59">
        <f t="shared" si="9"/>
        <v>49135.18</v>
      </c>
      <c r="P195" s="59">
        <v>47790.48</v>
      </c>
      <c r="Q195" s="59">
        <v>1344.7</v>
      </c>
      <c r="R195" s="12"/>
      <c r="S195" s="12"/>
      <c r="T195" s="12"/>
      <c r="U195" s="12"/>
      <c r="V195" s="12"/>
      <c r="W195" s="12"/>
    </row>
    <row r="196" ht="27.75" customHeight="1" spans="1:34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8"/>
        <v>0</v>
      </c>
      <c r="L196" s="53"/>
      <c r="M196" s="63"/>
      <c r="N196" s="51">
        <v>1</v>
      </c>
      <c r="O196" s="53">
        <f t="shared" si="9"/>
        <v>29889.24</v>
      </c>
      <c r="P196" s="53">
        <v>29889.24</v>
      </c>
      <c r="Q196" s="63"/>
      <c r="R196" s="12"/>
      <c r="S196" s="12"/>
      <c r="T196" s="12"/>
      <c r="U196" s="12"/>
      <c r="V196" s="12"/>
      <c r="W196" s="12"/>
      <c r="AG196" s="12"/>
      <c r="AH196" s="12"/>
    </row>
    <row r="197" s="7" customFormat="1" ht="16.5" customHeight="1" spans="1:23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8"/>
        <v>0</v>
      </c>
      <c r="L197" s="59"/>
      <c r="M197" s="59"/>
      <c r="N197" s="57"/>
      <c r="O197" s="59">
        <f t="shared" si="9"/>
        <v>0</v>
      </c>
      <c r="P197" s="59"/>
      <c r="Q197" s="59"/>
      <c r="R197" s="12"/>
      <c r="S197" s="12"/>
      <c r="T197" s="12"/>
      <c r="U197" s="12"/>
      <c r="V197" s="12"/>
      <c r="W197" s="12"/>
    </row>
    <row r="198" s="7" customFormat="1" ht="16.5" customHeight="1" spans="1:23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25</v>
      </c>
      <c r="I198" s="57">
        <v>9</v>
      </c>
      <c r="J198" s="58">
        <v>9</v>
      </c>
      <c r="K198" s="59">
        <f t="shared" si="8"/>
        <v>9728.2</v>
      </c>
      <c r="L198" s="112">
        <v>3073.6</v>
      </c>
      <c r="M198" s="59">
        <v>6654.6</v>
      </c>
      <c r="N198" s="57">
        <v>5</v>
      </c>
      <c r="O198" s="59">
        <f t="shared" si="9"/>
        <v>8688.18</v>
      </c>
      <c r="P198" s="59">
        <v>6632.71</v>
      </c>
      <c r="Q198" s="59">
        <v>2055.47</v>
      </c>
      <c r="R198" s="12"/>
      <c r="S198" s="12"/>
      <c r="T198" s="12"/>
      <c r="U198" s="12"/>
      <c r="V198" s="12"/>
      <c r="W198" s="12"/>
    </row>
    <row r="199" ht="16.5" customHeight="1" spans="1:34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8"/>
        <v>0</v>
      </c>
      <c r="L199" s="53"/>
      <c r="M199" s="63"/>
      <c r="N199" s="51"/>
      <c r="O199" s="53">
        <f t="shared" si="9"/>
        <v>11555.7</v>
      </c>
      <c r="P199" s="53">
        <v>11555.7</v>
      </c>
      <c r="Q199" s="63"/>
      <c r="R199" s="12"/>
      <c r="S199" s="12"/>
      <c r="T199" s="12"/>
      <c r="U199" s="12"/>
      <c r="V199" s="12"/>
      <c r="W199" s="12"/>
      <c r="AG199" s="12"/>
      <c r="AH199" s="12"/>
    </row>
    <row r="200" s="7" customFormat="1" ht="18.75" customHeight="1" spans="1:23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19</v>
      </c>
      <c r="I200" s="57">
        <v>5</v>
      </c>
      <c r="J200" s="58">
        <v>5</v>
      </c>
      <c r="K200" s="59">
        <f t="shared" si="8"/>
        <v>0</v>
      </c>
      <c r="L200" s="59"/>
      <c r="M200" s="59"/>
      <c r="N200" s="57">
        <v>8</v>
      </c>
      <c r="O200" s="59">
        <f t="shared" si="9"/>
        <v>30618.61</v>
      </c>
      <c r="P200" s="59">
        <v>21429.89</v>
      </c>
      <c r="Q200" s="59">
        <v>9188.72</v>
      </c>
      <c r="R200" s="12"/>
      <c r="S200" s="12"/>
      <c r="T200" s="12"/>
      <c r="U200" s="12"/>
      <c r="V200" s="12"/>
      <c r="W200" s="12"/>
    </row>
    <row r="201" ht="20.25" customHeight="1" spans="1:34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7</v>
      </c>
      <c r="I201" s="51">
        <v>3</v>
      </c>
      <c r="J201" s="52">
        <v>3</v>
      </c>
      <c r="K201" s="53">
        <f t="shared" si="8"/>
        <v>0</v>
      </c>
      <c r="L201" s="53"/>
      <c r="M201" s="63"/>
      <c r="N201" s="51">
        <v>4</v>
      </c>
      <c r="O201" s="53">
        <f t="shared" si="9"/>
        <v>16131.24</v>
      </c>
      <c r="P201" s="53">
        <v>16131.24</v>
      </c>
      <c r="Q201" s="63"/>
      <c r="R201" s="12"/>
      <c r="S201" s="12"/>
      <c r="T201" s="12"/>
      <c r="U201" s="12"/>
      <c r="V201" s="12"/>
      <c r="W201" s="12"/>
      <c r="AG201" s="12"/>
      <c r="AH201" s="12"/>
    </row>
    <row r="202" s="7" customFormat="1" ht="16.9" customHeight="1" spans="1:23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7</v>
      </c>
      <c r="I202" s="57"/>
      <c r="J202" s="58"/>
      <c r="K202" s="59">
        <f t="shared" si="8"/>
        <v>0</v>
      </c>
      <c r="L202" s="59"/>
      <c r="M202" s="59"/>
      <c r="N202" s="57">
        <v>5</v>
      </c>
      <c r="O202" s="59">
        <f t="shared" si="9"/>
        <v>28999.3</v>
      </c>
      <c r="P202" s="59">
        <v>28999.3</v>
      </c>
      <c r="Q202" s="59"/>
      <c r="R202" s="12"/>
      <c r="S202" s="12"/>
      <c r="T202" s="12"/>
      <c r="U202" s="12"/>
      <c r="V202" s="12"/>
      <c r="W202" s="12"/>
    </row>
    <row r="203" ht="16.9" customHeight="1" spans="1:34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25</v>
      </c>
      <c r="I203" s="51">
        <v>18</v>
      </c>
      <c r="J203" s="52">
        <v>18</v>
      </c>
      <c r="K203" s="53">
        <f t="shared" si="8"/>
        <v>24132.87</v>
      </c>
      <c r="L203" s="63">
        <v>24132.87</v>
      </c>
      <c r="M203" s="63"/>
      <c r="N203" s="51">
        <v>1</v>
      </c>
      <c r="O203" s="53">
        <f t="shared" si="9"/>
        <v>32054.02</v>
      </c>
      <c r="P203" s="63">
        <v>32054.02</v>
      </c>
      <c r="Q203" s="63"/>
      <c r="R203" s="12"/>
      <c r="S203" s="12"/>
      <c r="T203" s="12"/>
      <c r="U203" s="12"/>
      <c r="V203" s="12"/>
      <c r="W203" s="12"/>
      <c r="AG203" s="12"/>
      <c r="AH203" s="12"/>
    </row>
    <row r="204" s="7" customFormat="1" ht="16.9" customHeight="1" spans="1:23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10</v>
      </c>
      <c r="I204" s="57">
        <v>1</v>
      </c>
      <c r="J204" s="58">
        <v>1</v>
      </c>
      <c r="K204" s="59">
        <f t="shared" si="8"/>
        <v>0</v>
      </c>
      <c r="L204" s="59"/>
      <c r="M204" s="59"/>
      <c r="N204" s="57">
        <v>1</v>
      </c>
      <c r="O204" s="59">
        <f t="shared" si="9"/>
        <v>4226.2</v>
      </c>
      <c r="P204" s="59">
        <v>4226.2</v>
      </c>
      <c r="Q204" s="59"/>
      <c r="R204" s="12"/>
      <c r="S204" s="12"/>
      <c r="T204" s="12"/>
      <c r="U204" s="12"/>
      <c r="V204" s="12"/>
      <c r="W204" s="12"/>
    </row>
    <row r="205" s="7" customFormat="1" ht="16.9" customHeight="1" spans="1:23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8"/>
        <v>0</v>
      </c>
      <c r="L205" s="59"/>
      <c r="M205" s="59"/>
      <c r="N205" s="57"/>
      <c r="O205" s="59">
        <f t="shared" si="9"/>
        <v>0</v>
      </c>
      <c r="P205" s="59"/>
      <c r="Q205" s="59"/>
      <c r="R205" s="12"/>
      <c r="S205" s="12"/>
      <c r="T205" s="12"/>
      <c r="U205" s="12"/>
      <c r="V205" s="12"/>
      <c r="W205" s="12"/>
    </row>
    <row r="206" ht="24.6" customHeight="1" spans="1:34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8"/>
        <v>0</v>
      </c>
      <c r="L206" s="53"/>
      <c r="M206" s="63"/>
      <c r="N206" s="51"/>
      <c r="O206" s="53">
        <f t="shared" si="9"/>
        <v>0</v>
      </c>
      <c r="P206" s="53"/>
      <c r="Q206" s="63"/>
      <c r="R206" s="12"/>
      <c r="S206" s="12"/>
      <c r="T206" s="12"/>
      <c r="U206" s="12"/>
      <c r="V206" s="12"/>
      <c r="W206" s="12"/>
      <c r="AG206" s="12"/>
      <c r="AH206" s="12"/>
    </row>
    <row r="207" s="7" customFormat="1" ht="32.25" customHeight="1" spans="1:23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4</v>
      </c>
      <c r="I207" s="57"/>
      <c r="J207" s="64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  <c r="R207" s="12"/>
      <c r="S207" s="12"/>
      <c r="T207" s="12"/>
      <c r="U207" s="12"/>
      <c r="V207" s="12"/>
      <c r="W207" s="12"/>
    </row>
    <row r="208" ht="34.9" customHeight="1" spans="1:34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22</v>
      </c>
      <c r="I208" s="51">
        <v>11</v>
      </c>
      <c r="J208" s="65">
        <v>11</v>
      </c>
      <c r="K208" s="53">
        <f t="shared" si="8"/>
        <v>23651.92</v>
      </c>
      <c r="L208" s="63">
        <v>23651.92</v>
      </c>
      <c r="M208" s="63"/>
      <c r="N208" s="51">
        <v>5</v>
      </c>
      <c r="O208" s="53">
        <f t="shared" si="9"/>
        <v>53355.91</v>
      </c>
      <c r="P208" s="53">
        <v>53355.91</v>
      </c>
      <c r="Q208" s="63"/>
      <c r="R208" s="12"/>
      <c r="S208" s="12"/>
      <c r="T208" s="12"/>
      <c r="U208" s="12"/>
      <c r="V208" s="12"/>
      <c r="W208" s="12"/>
      <c r="AG208" s="12"/>
      <c r="AH208" s="12"/>
    </row>
    <row r="209" ht="34.9" customHeight="1" spans="1:34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13</v>
      </c>
      <c r="I209" s="51">
        <v>3</v>
      </c>
      <c r="J209" s="65">
        <v>3</v>
      </c>
      <c r="K209" s="53">
        <f t="shared" si="8"/>
        <v>0</v>
      </c>
      <c r="L209" s="53"/>
      <c r="M209" s="63"/>
      <c r="N209" s="51"/>
      <c r="O209" s="53">
        <f t="shared" si="9"/>
        <v>0</v>
      </c>
      <c r="P209" s="53"/>
      <c r="Q209" s="63"/>
      <c r="R209" s="12"/>
      <c r="S209" s="12"/>
      <c r="T209" s="12"/>
      <c r="U209" s="12"/>
      <c r="V209" s="12"/>
      <c r="W209" s="12"/>
      <c r="AG209" s="12"/>
      <c r="AH209" s="12"/>
    </row>
    <row r="210" s="7" customFormat="1" ht="34.9" customHeight="1" spans="1:23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8"/>
        <v>0</v>
      </c>
      <c r="L210" s="59"/>
      <c r="M210" s="59"/>
      <c r="N210" s="57"/>
      <c r="O210" s="59">
        <f t="shared" si="9"/>
        <v>0</v>
      </c>
      <c r="P210" s="59"/>
      <c r="Q210" s="59"/>
      <c r="R210" s="12"/>
      <c r="S210" s="12"/>
      <c r="T210" s="12"/>
      <c r="U210" s="12"/>
      <c r="V210" s="12"/>
      <c r="W210" s="12"/>
    </row>
    <row r="211" ht="28.5" customHeight="1" spans="1:34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R211" s="12"/>
      <c r="S211" s="12"/>
      <c r="T211" s="12"/>
      <c r="U211" s="12"/>
      <c r="V211" s="12"/>
      <c r="W211" s="12"/>
      <c r="AF211" s="12"/>
      <c r="AG211" s="12"/>
      <c r="AH211" s="12"/>
    </row>
    <row r="212" ht="19.5" customHeight="1" spans="1:34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13</v>
      </c>
      <c r="I212" s="51">
        <v>4</v>
      </c>
      <c r="J212" s="65">
        <v>4</v>
      </c>
      <c r="K212" s="53">
        <f t="shared" si="8"/>
        <v>0</v>
      </c>
      <c r="L212" s="53"/>
      <c r="M212" s="63"/>
      <c r="N212" s="51">
        <v>9</v>
      </c>
      <c r="O212" s="53">
        <f t="shared" si="9"/>
        <v>13807.09</v>
      </c>
      <c r="P212" s="63">
        <v>13807.09</v>
      </c>
      <c r="Q212" s="63"/>
      <c r="R212" s="12"/>
      <c r="S212" s="12"/>
      <c r="T212" s="12"/>
      <c r="U212" s="12"/>
      <c r="V212" s="12"/>
      <c r="W212" s="12"/>
      <c r="AF212" s="12"/>
      <c r="AG212" s="12"/>
      <c r="AH212" s="12"/>
    </row>
    <row r="213" s="7" customFormat="1" ht="30.6" customHeight="1" spans="1:23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8"/>
        <v>0</v>
      </c>
      <c r="L213" s="59"/>
      <c r="M213" s="59"/>
      <c r="N213" s="57">
        <v>1</v>
      </c>
      <c r="O213" s="59">
        <f t="shared" si="9"/>
        <v>3457.8</v>
      </c>
      <c r="P213" s="59">
        <v>3457.8</v>
      </c>
      <c r="Q213" s="59"/>
      <c r="R213" s="12"/>
      <c r="S213" s="12"/>
      <c r="T213" s="12"/>
      <c r="U213" s="12"/>
      <c r="V213" s="12"/>
      <c r="W213" s="12"/>
    </row>
    <row r="214" s="7" customFormat="1" ht="27" customHeight="1" spans="1:23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8"/>
        <v>0</v>
      </c>
      <c r="L214" s="59"/>
      <c r="M214" s="59"/>
      <c r="N214" s="57"/>
      <c r="O214" s="59">
        <f t="shared" si="9"/>
        <v>1574.43</v>
      </c>
      <c r="P214" s="59">
        <v>1574.43</v>
      </c>
      <c r="Q214" s="59"/>
      <c r="R214" s="12"/>
      <c r="S214" s="12"/>
      <c r="T214" s="12"/>
      <c r="U214" s="12"/>
      <c r="V214" s="12"/>
      <c r="W214" s="12"/>
    </row>
    <row r="215" s="7" customFormat="1" ht="27" customHeight="1" spans="1:23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16</v>
      </c>
      <c r="I215" s="145">
        <v>5</v>
      </c>
      <c r="J215" s="146">
        <v>6</v>
      </c>
      <c r="K215" s="53">
        <f t="shared" si="8"/>
        <v>0</v>
      </c>
      <c r="L215" s="114"/>
      <c r="M215" s="114"/>
      <c r="N215" s="145">
        <v>1</v>
      </c>
      <c r="O215" s="53">
        <f t="shared" si="9"/>
        <v>0</v>
      </c>
      <c r="P215" s="114"/>
      <c r="Q215" s="114"/>
      <c r="R215" s="12"/>
      <c r="S215" s="12"/>
      <c r="T215" s="12"/>
      <c r="U215" s="12"/>
      <c r="V215" s="12"/>
      <c r="W215" s="12"/>
    </row>
    <row r="216" s="7" customFormat="1" ht="27" customHeight="1" spans="1:23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8"/>
        <v>0</v>
      </c>
      <c r="L216" s="150"/>
      <c r="M216" s="150"/>
      <c r="N216" s="148"/>
      <c r="O216" s="93">
        <f t="shared" si="9"/>
        <v>0</v>
      </c>
      <c r="P216" s="150"/>
      <c r="Q216" s="150"/>
      <c r="R216" s="12"/>
      <c r="S216" s="12"/>
      <c r="T216" s="12"/>
      <c r="U216" s="12"/>
      <c r="V216" s="12"/>
      <c r="W216" s="12"/>
    </row>
    <row r="217" s="7" customFormat="1" ht="27" customHeight="1" spans="1:23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17</v>
      </c>
      <c r="I217" s="151">
        <v>4</v>
      </c>
      <c r="J217" s="152">
        <v>4</v>
      </c>
      <c r="K217" s="59">
        <f t="shared" si="8"/>
        <v>0</v>
      </c>
      <c r="L217" s="153"/>
      <c r="M217" s="153"/>
      <c r="N217" s="151">
        <v>4</v>
      </c>
      <c r="O217" s="93">
        <f t="shared" si="9"/>
        <v>9605</v>
      </c>
      <c r="P217" s="153">
        <v>9605</v>
      </c>
      <c r="Q217" s="153"/>
      <c r="R217" s="12"/>
      <c r="S217" s="12"/>
      <c r="T217" s="12"/>
      <c r="U217" s="12"/>
      <c r="V217" s="12"/>
      <c r="W217" s="12"/>
    </row>
    <row r="218" s="8" customFormat="1" ht="27" customHeight="1" spans="1:33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15</v>
      </c>
      <c r="I218" s="145">
        <v>6</v>
      </c>
      <c r="J218" s="154">
        <v>7</v>
      </c>
      <c r="K218" s="53">
        <f t="shared" si="8"/>
        <v>0</v>
      </c>
      <c r="L218" s="114"/>
      <c r="M218" s="74"/>
      <c r="N218" s="145">
        <v>1</v>
      </c>
      <c r="O218" s="53">
        <f t="shared" si="9"/>
        <v>14327.87</v>
      </c>
      <c r="P218" s="114">
        <v>14327.87</v>
      </c>
      <c r="Q218" s="74"/>
      <c r="R218" s="12"/>
      <c r="S218" s="12"/>
      <c r="AB218" s="12"/>
      <c r="AC218" s="12"/>
      <c r="AD218" s="12"/>
      <c r="AE218" s="12"/>
      <c r="AF218" s="12"/>
      <c r="AG218" s="12"/>
    </row>
    <row r="219" s="7" customFormat="1" ht="27" customHeight="1" spans="1:19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9"/>
        <v>0</v>
      </c>
      <c r="P219" s="59"/>
      <c r="Q219" s="59"/>
      <c r="R219" s="12"/>
      <c r="S219" s="12"/>
    </row>
    <row r="220" s="7" customFormat="1" ht="18.75" customHeight="1" spans="1:19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13</v>
      </c>
      <c r="I220" s="155">
        <v>4</v>
      </c>
      <c r="J220" s="156">
        <v>4</v>
      </c>
      <c r="K220" s="59">
        <f t="shared" si="8"/>
        <v>0</v>
      </c>
      <c r="L220" s="157"/>
      <c r="M220" s="157"/>
      <c r="N220" s="155">
        <v>1</v>
      </c>
      <c r="O220" s="59">
        <f t="shared" si="9"/>
        <v>2945.6</v>
      </c>
      <c r="P220" s="157">
        <v>2945.6</v>
      </c>
      <c r="Q220" s="157"/>
      <c r="R220" s="12"/>
      <c r="S220" s="12"/>
    </row>
    <row r="221" s="8" customFormat="1" ht="16.5" customHeight="1" spans="1:36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0">SUM(H10:H220)</f>
        <v>1914</v>
      </c>
      <c r="I221" s="138">
        <f t="shared" si="10"/>
        <v>772</v>
      </c>
      <c r="J221" s="138">
        <f t="shared" si="10"/>
        <v>820</v>
      </c>
      <c r="K221" s="158">
        <f t="shared" si="10"/>
        <v>494576.36</v>
      </c>
      <c r="L221" s="158">
        <f t="shared" si="10"/>
        <v>465061.86</v>
      </c>
      <c r="M221" s="138">
        <f t="shared" si="10"/>
        <v>29514.5</v>
      </c>
      <c r="N221" s="138">
        <f t="shared" si="10"/>
        <v>985</v>
      </c>
      <c r="O221" s="158">
        <f t="shared" si="10"/>
        <v>4515364.83</v>
      </c>
      <c r="P221" s="158">
        <f t="shared" si="10"/>
        <v>4449770.51</v>
      </c>
      <c r="Q221" s="158">
        <f t="shared" si="10"/>
        <v>65594.32</v>
      </c>
      <c r="R221" s="7"/>
      <c r="S221" s="12"/>
      <c r="AE221" s="12"/>
      <c r="AF221" s="12"/>
      <c r="AG221" s="12"/>
      <c r="AH221" s="12"/>
      <c r="AI221" s="12"/>
      <c r="AJ221" s="12"/>
    </row>
    <row r="222" s="8" customFormat="1" ht="15" customHeight="1" spans="1:36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12"/>
      <c r="AE222" s="12"/>
      <c r="AF222" s="12"/>
      <c r="AG222" s="12"/>
      <c r="AH222" s="12"/>
      <c r="AI222" s="12"/>
      <c r="AJ222" s="12"/>
    </row>
    <row r="223" s="8" customFormat="1" spans="1:36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AE223" s="12"/>
      <c r="AF223" s="12"/>
      <c r="AG223" s="12"/>
      <c r="AH223" s="12"/>
      <c r="AI223" s="12"/>
      <c r="AJ223" s="12"/>
    </row>
    <row r="224" s="8" customFormat="1" hidden="1" spans="1:36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400936.11</v>
      </c>
      <c r="L224" s="12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400936.11</v>
      </c>
      <c r="M224" s="12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2"/>
      <c r="O224" s="12"/>
      <c r="P224" s="12"/>
      <c r="Q224" s="12"/>
      <c r="R224" s="12"/>
      <c r="S224" s="12"/>
      <c r="AE224" s="12"/>
      <c r="AF224" s="12"/>
      <c r="AG224" s="12"/>
      <c r="AH224" s="12"/>
      <c r="AI224" s="12"/>
      <c r="AJ224" s="12"/>
    </row>
    <row r="225" s="8" customFormat="1" hidden="1" spans="1:3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2"/>
      <c r="M225" s="12"/>
      <c r="N225" s="12"/>
      <c r="O225" s="12"/>
      <c r="P225" s="12"/>
      <c r="Q225" s="12"/>
      <c r="R225" s="12"/>
      <c r="S225" s="12"/>
      <c r="AE225" s="12"/>
      <c r="AF225" s="12"/>
      <c r="AG225" s="12"/>
      <c r="AH225" s="12"/>
      <c r="AI225" s="12"/>
      <c r="AJ225" s="12"/>
    </row>
    <row r="226" s="8" customFormat="1" hidden="1" spans="1:3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2"/>
      <c r="M226" s="12"/>
      <c r="N226" s="12"/>
      <c r="O226" s="12"/>
      <c r="P226" s="12"/>
      <c r="Q226" s="12"/>
      <c r="R226" s="12"/>
      <c r="S226" s="12"/>
      <c r="AE226" s="12"/>
      <c r="AF226" s="12"/>
      <c r="AG226" s="12"/>
      <c r="AH226" s="12"/>
      <c r="AI226" s="12"/>
      <c r="AJ226" s="12"/>
    </row>
    <row r="227" s="8" customFormat="1" hidden="1" spans="1:3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2"/>
      <c r="M227" s="12">
        <f>M224+Q224</f>
        <v>0</v>
      </c>
      <c r="N227" s="12">
        <v>1694872.64</v>
      </c>
      <c r="O227" s="12"/>
      <c r="P227" s="12"/>
      <c r="Q227" s="12"/>
      <c r="R227" s="12"/>
      <c r="S227" s="12"/>
      <c r="AE227" s="12"/>
      <c r="AF227" s="12"/>
      <c r="AG227" s="12"/>
      <c r="AH227" s="12"/>
      <c r="AI227" s="12"/>
      <c r="AJ227" s="12"/>
    </row>
    <row r="228" s="8" customFormat="1" hidden="1" spans="1:3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2">
        <f>K224+O224</f>
        <v>400936.11</v>
      </c>
      <c r="M228" s="12"/>
      <c r="N228" s="12"/>
      <c r="O228" s="12"/>
      <c r="P228" s="12"/>
      <c r="Q228" s="12"/>
      <c r="R228" s="12"/>
      <c r="S228" s="12"/>
      <c r="AE228" s="12"/>
      <c r="AF228" s="12"/>
      <c r="AG228" s="12"/>
      <c r="AH228" s="12"/>
      <c r="AI228" s="12"/>
      <c r="AJ228" s="12"/>
    </row>
    <row r="229" s="8" customFormat="1" hidden="1" spans="1:3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2"/>
      <c r="M229" s="12"/>
      <c r="N229" s="12"/>
      <c r="O229" s="12"/>
      <c r="P229" s="12"/>
      <c r="Q229" s="12"/>
      <c r="R229" s="12"/>
      <c r="S229" s="12"/>
      <c r="AE229" s="12"/>
      <c r="AF229" s="12"/>
      <c r="AG229" s="12"/>
      <c r="AH229" s="12"/>
      <c r="AI229" s="12"/>
      <c r="AJ229" s="12"/>
    </row>
    <row r="230" hidden="1" spans="11:34">
      <c r="K230" s="163"/>
      <c r="M230" s="12"/>
      <c r="Q230" s="12"/>
      <c r="R230" s="12"/>
      <c r="S230" s="12"/>
      <c r="T230" s="8"/>
      <c r="U230" s="8"/>
      <c r="AE230" s="12"/>
      <c r="AF230" s="12"/>
      <c r="AG230" s="12"/>
      <c r="AH230" s="12"/>
    </row>
    <row r="231" hidden="1" spans="11:34">
      <c r="K231" s="163">
        <f>L228-L231</f>
        <v>-5122054.44</v>
      </c>
      <c r="L231" s="12">
        <v>5522990.55</v>
      </c>
      <c r="M231" s="12"/>
      <c r="Q231" s="12"/>
      <c r="R231" s="12"/>
      <c r="S231" s="12"/>
      <c r="T231" s="8"/>
      <c r="U231" s="8"/>
      <c r="AE231" s="12"/>
      <c r="AF231" s="12"/>
      <c r="AG231" s="12"/>
      <c r="AH231" s="12"/>
    </row>
    <row r="232" spans="13:34">
      <c r="M232" s="12"/>
      <c r="Q232" s="8"/>
      <c r="R232" s="8"/>
      <c r="S232" s="8"/>
      <c r="T232" s="8"/>
      <c r="U232" s="8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</row>
    <row r="233" spans="13:34">
      <c r="M233" s="12"/>
      <c r="Q233" s="8"/>
      <c r="R233" s="8"/>
      <c r="S233" s="8"/>
      <c r="T233" s="8"/>
      <c r="U233" s="8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</row>
    <row r="234" spans="11:34">
      <c r="K234" s="194"/>
      <c r="M234" s="12"/>
      <c r="Q234" s="8"/>
      <c r="R234" s="8"/>
      <c r="S234" s="8"/>
      <c r="T234" s="8"/>
      <c r="U234" s="8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3:34">
      <c r="M235" s="12"/>
      <c r="O235" s="163">
        <f>O221+K221</f>
        <v>5009941.19</v>
      </c>
      <c r="Q235" s="8"/>
      <c r="R235" s="8"/>
      <c r="S235" s="8"/>
      <c r="T235" s="8"/>
      <c r="U235" s="8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="11" customFormat="1" spans="1:3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8"/>
      <c r="R236" s="8"/>
      <c r="S236" s="8"/>
      <c r="T236" s="8"/>
      <c r="U236" s="8"/>
      <c r="V236" s="8"/>
      <c r="W236" s="8"/>
      <c r="X236" s="8"/>
      <c r="Y236" s="8"/>
      <c r="Z236" s="12"/>
      <c r="AA236" s="12"/>
      <c r="AB236" s="12"/>
      <c r="AC236" s="12"/>
      <c r="AD236" s="12"/>
      <c r="AE236" s="12"/>
    </row>
    <row r="237" spans="13:34">
      <c r="M237" s="12"/>
      <c r="Q237" s="8"/>
      <c r="R237" s="8"/>
      <c r="S237" s="8"/>
      <c r="T237" s="8"/>
      <c r="U237" s="8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pans="13:34">
      <c r="M238" s="12"/>
      <c r="Q238" s="8"/>
      <c r="R238" s="8"/>
      <c r="S238" s="8"/>
      <c r="T238" s="8"/>
      <c r="U238" s="8"/>
      <c r="Z238" s="12"/>
      <c r="AA238" s="12"/>
      <c r="AB238" s="12"/>
      <c r="AC238" s="12"/>
      <c r="AD238" s="12"/>
      <c r="AE238" s="12"/>
      <c r="AF238" s="12"/>
      <c r="AG238" s="12"/>
      <c r="AH238" s="12"/>
    </row>
    <row r="239" spans="13:34">
      <c r="M239" s="12"/>
      <c r="Q239" s="8"/>
      <c r="R239" s="8"/>
      <c r="S239" s="8"/>
      <c r="T239" s="8"/>
      <c r="U239" s="8"/>
      <c r="AA239" s="12"/>
      <c r="AB239" s="12"/>
      <c r="AC239" s="12"/>
      <c r="AD239" s="12"/>
      <c r="AE239" s="12"/>
      <c r="AF239" s="12"/>
      <c r="AG239" s="12"/>
      <c r="AH239" s="12"/>
    </row>
    <row r="240" spans="13:23">
      <c r="M240" s="12"/>
      <c r="Q240" s="12"/>
      <c r="R240" s="12"/>
      <c r="S240" s="12"/>
      <c r="T240" s="12"/>
      <c r="U240" s="12"/>
      <c r="V240" s="12"/>
      <c r="W240" s="12"/>
    </row>
    <row r="241" spans="13:23">
      <c r="M241" s="12"/>
      <c r="Q241" s="12"/>
      <c r="R241" s="12"/>
      <c r="S241" s="12"/>
      <c r="T241" s="12"/>
      <c r="U241" s="12"/>
      <c r="V241" s="12"/>
      <c r="W241" s="12"/>
    </row>
    <row r="242" spans="13:23">
      <c r="M242" s="12"/>
      <c r="Q242" s="12"/>
      <c r="R242" s="12"/>
      <c r="S242" s="12"/>
      <c r="T242" s="12"/>
      <c r="U242" s="12"/>
      <c r="V242" s="12"/>
      <c r="W242" s="12"/>
    </row>
    <row r="243" spans="13:23">
      <c r="M243" s="12"/>
      <c r="Q243" s="12"/>
      <c r="R243" s="12"/>
      <c r="S243" s="12"/>
      <c r="T243" s="12"/>
      <c r="U243" s="12"/>
      <c r="V243" s="12"/>
      <c r="W243" s="12"/>
    </row>
    <row r="244" spans="13:23">
      <c r="M244" s="12"/>
      <c r="Q244" s="12"/>
      <c r="R244" s="12"/>
      <c r="S244" s="12"/>
      <c r="T244" s="12"/>
      <c r="U244" s="12"/>
      <c r="V244" s="12"/>
      <c r="W244" s="12"/>
    </row>
    <row r="245" spans="13:23">
      <c r="M245" s="12"/>
      <c r="Q245" s="12"/>
      <c r="R245" s="12"/>
      <c r="S245" s="12"/>
      <c r="T245" s="12"/>
      <c r="U245" s="12"/>
      <c r="V245" s="12"/>
      <c r="W245" s="12"/>
    </row>
    <row r="246" spans="13:23">
      <c r="M246" s="12"/>
      <c r="Q246" s="12"/>
      <c r="R246" s="12"/>
      <c r="S246" s="12"/>
      <c r="T246" s="12"/>
      <c r="U246" s="12"/>
      <c r="V246" s="12"/>
      <c r="W246" s="12"/>
    </row>
    <row r="247" spans="13:23">
      <c r="M247" s="12"/>
      <c r="Q247" s="12"/>
      <c r="R247" s="12"/>
      <c r="S247" s="12"/>
      <c r="T247" s="12"/>
      <c r="U247" s="12"/>
      <c r="V247" s="12"/>
      <c r="W247" s="12"/>
    </row>
    <row r="248" spans="13:23">
      <c r="M248" s="12"/>
      <c r="Q248" s="12"/>
      <c r="R248" s="12"/>
      <c r="S248" s="12"/>
      <c r="T248" s="12"/>
      <c r="U248" s="12"/>
      <c r="V248" s="12"/>
      <c r="W248" s="12"/>
    </row>
    <row r="249" spans="13:23">
      <c r="M249" s="12"/>
      <c r="Q249" s="12"/>
      <c r="R249" s="12"/>
      <c r="S249" s="12"/>
      <c r="T249" s="12"/>
      <c r="U249" s="12"/>
      <c r="V249" s="12"/>
      <c r="W249" s="12"/>
    </row>
    <row r="250" spans="13:23">
      <c r="M250" s="12"/>
      <c r="Q250" s="12"/>
      <c r="R250" s="12"/>
      <c r="S250" s="12"/>
      <c r="T250" s="12"/>
      <c r="U250" s="12"/>
      <c r="V250" s="12"/>
      <c r="W250" s="12"/>
    </row>
    <row r="251" spans="13:23">
      <c r="M251" s="12"/>
      <c r="Q251" s="12"/>
      <c r="R251" s="12"/>
      <c r="S251" s="12"/>
      <c r="T251" s="12"/>
      <c r="U251" s="12"/>
      <c r="V251" s="12"/>
      <c r="W251" s="12"/>
    </row>
    <row r="252" spans="13:23">
      <c r="M252" s="12"/>
      <c r="Q252" s="12"/>
      <c r="R252" s="12"/>
      <c r="S252" s="12"/>
      <c r="T252" s="12"/>
      <c r="U252" s="12"/>
      <c r="V252" s="12"/>
      <c r="W252" s="12"/>
    </row>
    <row r="253" spans="13:23">
      <c r="M253" s="12"/>
      <c r="Q253" s="12"/>
      <c r="R253" s="12"/>
      <c r="S253" s="12"/>
      <c r="T253" s="12"/>
      <c r="U253" s="12"/>
      <c r="V253" s="12"/>
      <c r="W253" s="12"/>
    </row>
    <row r="254" spans="13:23">
      <c r="M254" s="12"/>
      <c r="Q254" s="12"/>
      <c r="R254" s="12"/>
      <c r="S254" s="12"/>
      <c r="T254" s="12"/>
      <c r="U254" s="12"/>
      <c r="V254" s="12"/>
      <c r="W254" s="12"/>
    </row>
    <row r="255" spans="13:23">
      <c r="M255" s="12"/>
      <c r="Q255" s="12"/>
      <c r="R255" s="12"/>
      <c r="S255" s="12"/>
      <c r="T255" s="12"/>
      <c r="U255" s="12"/>
      <c r="V255" s="12"/>
      <c r="W255" s="12"/>
    </row>
    <row r="256" spans="13:23">
      <c r="M256" s="12"/>
      <c r="Q256" s="12"/>
      <c r="R256" s="12"/>
      <c r="S256" s="12"/>
      <c r="T256" s="12"/>
      <c r="U256" s="12"/>
      <c r="V256" s="12"/>
      <c r="W256" s="12"/>
    </row>
    <row r="257" spans="13:23">
      <c r="M257" s="12"/>
      <c r="Q257" s="12"/>
      <c r="R257" s="12"/>
      <c r="S257" s="12"/>
      <c r="T257" s="12"/>
      <c r="U257" s="12"/>
      <c r="V257" s="12"/>
      <c r="W257" s="12"/>
    </row>
    <row r="258" spans="13:23">
      <c r="M258" s="12"/>
      <c r="Q258" s="12"/>
      <c r="R258" s="12"/>
      <c r="S258" s="12"/>
      <c r="T258" s="12"/>
      <c r="U258" s="12"/>
      <c r="V258" s="12"/>
      <c r="W258" s="12"/>
    </row>
    <row r="259" spans="13:23">
      <c r="M259" s="12"/>
      <c r="Q259" s="12"/>
      <c r="R259" s="12"/>
      <c r="S259" s="12"/>
      <c r="T259" s="12"/>
      <c r="U259" s="12"/>
      <c r="V259" s="12"/>
      <c r="W259" s="12"/>
    </row>
    <row r="260" spans="13:23">
      <c r="M260" s="12"/>
      <c r="Q260" s="12"/>
      <c r="R260" s="12"/>
      <c r="S260" s="12"/>
      <c r="T260" s="12"/>
      <c r="U260" s="12"/>
      <c r="V260" s="12"/>
      <c r="W260" s="12"/>
    </row>
    <row r="261" spans="13:23">
      <c r="M261" s="12"/>
      <c r="Q261" s="12"/>
      <c r="R261" s="12"/>
      <c r="S261" s="12"/>
      <c r="T261" s="12"/>
      <c r="U261" s="12"/>
      <c r="V261" s="12"/>
      <c r="W261" s="12"/>
    </row>
    <row r="262" spans="13:23">
      <c r="M262" s="12"/>
      <c r="Q262" s="12"/>
      <c r="R262" s="12"/>
      <c r="S262" s="12"/>
      <c r="T262" s="12"/>
      <c r="U262" s="12"/>
      <c r="V262" s="12"/>
      <c r="W262" s="12"/>
    </row>
    <row r="263" spans="13:23">
      <c r="M263" s="12"/>
      <c r="Q263" s="12"/>
      <c r="R263" s="12"/>
      <c r="S263" s="12"/>
      <c r="T263" s="12"/>
      <c r="U263" s="12"/>
      <c r="V263" s="12"/>
      <c r="W263" s="12"/>
    </row>
    <row r="264" spans="13:23">
      <c r="M264" s="12"/>
      <c r="Q264" s="12"/>
      <c r="R264" s="12"/>
      <c r="S264" s="12"/>
      <c r="T264" s="12"/>
      <c r="U264" s="12"/>
      <c r="V264" s="12"/>
      <c r="W264" s="12"/>
    </row>
    <row r="265" spans="13:19">
      <c r="M265" s="12"/>
      <c r="Q265" s="12"/>
      <c r="R265" s="12"/>
      <c r="S265" s="12"/>
    </row>
    <row r="266" spans="13:19">
      <c r="M266" s="12"/>
      <c r="Q266" s="12"/>
      <c r="R266" s="12"/>
      <c r="S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9">
      <c r="M269" s="12"/>
      <c r="Q269" s="12"/>
      <c r="R269" s="12"/>
      <c r="S269" s="12"/>
    </row>
    <row r="270" spans="13:19">
      <c r="M270" s="12"/>
      <c r="Q270" s="12"/>
      <c r="R270" s="12"/>
      <c r="S270" s="12"/>
    </row>
    <row r="271" spans="13:19">
      <c r="M271" s="12"/>
      <c r="Q271" s="12"/>
      <c r="R271" s="12"/>
      <c r="S271" s="12"/>
    </row>
    <row r="272" spans="13:19">
      <c r="M272" s="12"/>
      <c r="Q272" s="12"/>
      <c r="R272" s="12"/>
      <c r="S272" s="12"/>
    </row>
    <row r="273" spans="13:19">
      <c r="M273" s="12"/>
      <c r="Q273" s="12"/>
      <c r="R273" s="12"/>
      <c r="S273" s="12"/>
    </row>
    <row r="274" spans="13:19">
      <c r="M274" s="12"/>
      <c r="Q274" s="12"/>
      <c r="R274" s="12"/>
      <c r="S274" s="12"/>
    </row>
    <row r="275" spans="13:19">
      <c r="M275" s="12"/>
      <c r="Q275" s="12"/>
      <c r="R275" s="12"/>
      <c r="S275" s="12"/>
    </row>
    <row r="276" spans="13:19">
      <c r="M276" s="12"/>
      <c r="Q276" s="12"/>
      <c r="R276" s="12"/>
      <c r="S276" s="12"/>
    </row>
    <row r="277" spans="13:19">
      <c r="M277" s="12"/>
      <c r="Q277" s="12"/>
      <c r="R277" s="12"/>
      <c r="S277" s="12"/>
    </row>
    <row r="278" spans="13:19">
      <c r="M278" s="12"/>
      <c r="Q278" s="12"/>
      <c r="R278" s="12"/>
      <c r="S278" s="12"/>
    </row>
    <row r="279" spans="13:19">
      <c r="M279" s="12"/>
      <c r="Q279" s="12"/>
      <c r="R279" s="12"/>
      <c r="S279" s="12"/>
    </row>
    <row r="280" spans="13:19">
      <c r="M280" s="12"/>
      <c r="Q280" s="12"/>
      <c r="R280" s="12"/>
      <c r="S280" s="12"/>
    </row>
    <row r="281" spans="13:19">
      <c r="M281" s="12"/>
      <c r="Q281" s="12"/>
      <c r="R281" s="12"/>
      <c r="S281" s="12"/>
    </row>
    <row r="282" spans="13:19">
      <c r="M282" s="12"/>
      <c r="Q282" s="12"/>
      <c r="R282" s="12"/>
      <c r="S282" s="12"/>
    </row>
    <row r="283" spans="13:19">
      <c r="M283" s="12"/>
      <c r="Q283" s="12"/>
      <c r="R283" s="12"/>
      <c r="S283" s="12"/>
    </row>
    <row r="284" spans="13:19">
      <c r="M284" s="12"/>
      <c r="Q284" s="12"/>
      <c r="R284" s="12"/>
      <c r="S284" s="12"/>
    </row>
    <row r="285" spans="13:19">
      <c r="M285" s="12"/>
      <c r="Q285" s="12"/>
      <c r="R285" s="12"/>
      <c r="S285" s="12"/>
    </row>
    <row r="286" spans="13:19">
      <c r="M286" s="12"/>
      <c r="Q286" s="12"/>
      <c r="R286" s="12"/>
      <c r="S286" s="12"/>
    </row>
    <row r="287" spans="13:19">
      <c r="M287" s="12"/>
      <c r="Q287" s="12"/>
      <c r="R287" s="12"/>
      <c r="S287" s="12"/>
    </row>
    <row r="288" spans="13:19">
      <c r="M288" s="12"/>
      <c r="Q288" s="12"/>
      <c r="R288" s="12"/>
      <c r="S288" s="12"/>
    </row>
    <row r="289" spans="13:19">
      <c r="M289" s="12"/>
      <c r="Q289" s="12"/>
      <c r="R289" s="12"/>
      <c r="S289" s="12"/>
    </row>
    <row r="290" spans="13:19">
      <c r="M290" s="12"/>
      <c r="Q290" s="12"/>
      <c r="R290" s="12"/>
      <c r="S290" s="12"/>
    </row>
    <row r="291" spans="13:19">
      <c r="M291" s="12"/>
      <c r="Q291" s="12"/>
      <c r="R291" s="12"/>
      <c r="S291" s="12"/>
    </row>
    <row r="292" spans="13:19">
      <c r="M292" s="12"/>
      <c r="Q292" s="12"/>
      <c r="R292" s="12"/>
      <c r="S292" s="12"/>
    </row>
    <row r="293" spans="13:19">
      <c r="M293" s="12"/>
      <c r="Q293" s="12"/>
      <c r="R293" s="12"/>
      <c r="S293" s="12"/>
    </row>
    <row r="294" spans="13:19">
      <c r="M294" s="12"/>
      <c r="Q294" s="12"/>
      <c r="R294" s="12"/>
      <c r="S294" s="12"/>
    </row>
    <row r="295" spans="13:19">
      <c r="M295" s="12"/>
      <c r="Q295" s="12"/>
      <c r="R295" s="12"/>
      <c r="S295" s="12"/>
    </row>
    <row r="296" spans="13:19">
      <c r="M296" s="12"/>
      <c r="Q296" s="12"/>
      <c r="R296" s="12"/>
      <c r="S296" s="12"/>
    </row>
    <row r="297" spans="13:19">
      <c r="M297" s="12"/>
      <c r="Q297" s="12"/>
      <c r="R297" s="12"/>
      <c r="S297" s="12"/>
    </row>
    <row r="298" spans="13:19">
      <c r="M298" s="12"/>
      <c r="Q298" s="12"/>
      <c r="R298" s="12"/>
      <c r="S298" s="12"/>
    </row>
    <row r="299" spans="13:19">
      <c r="M299" s="12"/>
      <c r="Q299" s="12"/>
      <c r="R299" s="12"/>
      <c r="S299" s="12"/>
    </row>
    <row r="300" spans="13:19">
      <c r="M300" s="12"/>
      <c r="Q300" s="12"/>
      <c r="R300" s="12"/>
      <c r="S300" s="12"/>
    </row>
    <row r="301" spans="13:19">
      <c r="M301" s="12"/>
      <c r="Q301" s="12"/>
      <c r="R301" s="12"/>
      <c r="S301" s="12"/>
    </row>
    <row r="302" spans="13:19">
      <c r="M302" s="12"/>
      <c r="Q302" s="12"/>
      <c r="R302" s="12"/>
      <c r="S302" s="12"/>
    </row>
    <row r="303" spans="13:19">
      <c r="M303" s="12"/>
      <c r="Q303" s="12"/>
      <c r="R303" s="12"/>
      <c r="S303" s="12"/>
    </row>
    <row r="304" spans="13:19">
      <c r="M304" s="12"/>
      <c r="Q304" s="12"/>
      <c r="R304" s="12"/>
      <c r="S304" s="12"/>
    </row>
    <row r="305" spans="13:19">
      <c r="M305" s="12"/>
      <c r="Q305" s="12"/>
      <c r="R305" s="12"/>
      <c r="S305" s="12"/>
    </row>
    <row r="306" spans="13:19">
      <c r="M306" s="12"/>
      <c r="Q306" s="12"/>
      <c r="R306" s="12"/>
      <c r="S306" s="12"/>
    </row>
    <row r="307" spans="13:19">
      <c r="M307" s="12"/>
      <c r="Q307" s="12"/>
      <c r="R307" s="12"/>
      <c r="S307" s="12"/>
    </row>
    <row r="308" spans="13:19">
      <c r="M308" s="12"/>
      <c r="Q308" s="12"/>
      <c r="R308" s="12"/>
      <c r="S308" s="12"/>
    </row>
    <row r="309" spans="13:19">
      <c r="M309" s="12"/>
      <c r="Q309" s="12"/>
      <c r="R309" s="12"/>
      <c r="S309" s="12"/>
    </row>
    <row r="310" spans="13:19">
      <c r="M310" s="12"/>
      <c r="Q310" s="12"/>
      <c r="R310" s="12"/>
      <c r="S310" s="12"/>
    </row>
    <row r="311" spans="13:19">
      <c r="M311" s="12"/>
      <c r="Q311" s="12"/>
      <c r="R311" s="12"/>
      <c r="S311" s="12"/>
    </row>
    <row r="312" spans="13:19">
      <c r="M312" s="12"/>
      <c r="Q312" s="12"/>
      <c r="R312" s="12"/>
      <c r="S312" s="12"/>
    </row>
    <row r="313" spans="13:19">
      <c r="M313" s="12"/>
      <c r="Q313" s="12"/>
      <c r="R313" s="12"/>
      <c r="S313" s="12"/>
    </row>
    <row r="314" spans="13:19">
      <c r="M314" s="12"/>
      <c r="Q314" s="12"/>
      <c r="R314" s="12"/>
      <c r="S314" s="12"/>
    </row>
    <row r="315" spans="13:19">
      <c r="M315" s="12"/>
      <c r="Q315" s="12"/>
      <c r="R315" s="12"/>
      <c r="S315" s="12"/>
    </row>
    <row r="316" spans="13:19">
      <c r="M316" s="12"/>
      <c r="Q316" s="12"/>
      <c r="R316" s="12"/>
      <c r="S316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316"/>
  <sheetViews>
    <sheetView zoomScale="90" zoomScaleNormal="90" topLeftCell="B210" workbookViewId="0">
      <selection activeCell="O233" sqref="O233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20" width="10.2833333333333" style="7" customWidth="1"/>
    <col min="21" max="21" width="9" style="7"/>
    <col min="22" max="34" width="9" style="8"/>
    <col min="35" max="16384" width="9" style="12"/>
  </cols>
  <sheetData>
    <row r="1" ht="101.25" hidden="1" customHeight="1" spans="1:2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</row>
    <row r="2" spans="1:2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</row>
    <row r="3" ht="15" customHeight="1" spans="1:23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</row>
    <row r="4" spans="1:23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</row>
    <row r="5" ht="13.9" customHeight="1" spans="1:23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</row>
    <row r="6" spans="1:2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R6" s="12"/>
      <c r="S6" s="12"/>
      <c r="T6" s="12"/>
      <c r="U6" s="12"/>
      <c r="V6" s="12"/>
      <c r="W6" s="12"/>
    </row>
    <row r="7" ht="59.45" customHeight="1" spans="1:23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R7" s="12"/>
      <c r="S7" s="12"/>
      <c r="T7" s="12"/>
      <c r="U7" s="12"/>
      <c r="V7" s="12"/>
      <c r="W7" s="12"/>
    </row>
    <row r="8" ht="126.6" customHeight="1" spans="1:23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 s="12"/>
      <c r="S8" s="12"/>
      <c r="T8" s="12"/>
      <c r="U8" s="12"/>
      <c r="V8" s="12"/>
      <c r="W8" s="12"/>
    </row>
    <row r="9" ht="15" customHeight="1" spans="1:23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R9" s="12"/>
      <c r="S9" s="12"/>
      <c r="T9" s="12"/>
      <c r="U9" s="12"/>
      <c r="V9" s="12"/>
      <c r="W9" s="12"/>
    </row>
    <row r="10" s="6" customFormat="1" ht="15" customHeight="1" spans="1:36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3" si="2">P10+Q10</f>
        <v>0</v>
      </c>
      <c r="P10" s="56"/>
      <c r="Q10" s="72"/>
      <c r="R10" s="12"/>
      <c r="S10" s="12"/>
      <c r="T10" s="12"/>
      <c r="U10" s="12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="7" customFormat="1" ht="15" customHeight="1" spans="1:21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33</v>
      </c>
      <c r="I11" s="57">
        <v>6</v>
      </c>
      <c r="J11" s="58">
        <v>6</v>
      </c>
      <c r="K11" s="59">
        <f t="shared" si="1"/>
        <v>7222.96</v>
      </c>
      <c r="L11" s="112">
        <v>7222.96</v>
      </c>
      <c r="M11" s="61"/>
      <c r="N11" s="57">
        <v>14</v>
      </c>
      <c r="O11" s="59">
        <f t="shared" si="2"/>
        <v>57630</v>
      </c>
      <c r="P11" s="59">
        <v>57630</v>
      </c>
      <c r="Q11" s="59"/>
      <c r="R11" s="12"/>
      <c r="S11" s="163"/>
      <c r="T11" s="163"/>
      <c r="U11" s="12"/>
    </row>
    <row r="12" s="8" customFormat="1" ht="15" customHeight="1" spans="1:21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34</v>
      </c>
      <c r="I12" s="51">
        <v>14</v>
      </c>
      <c r="J12" s="52">
        <v>20</v>
      </c>
      <c r="K12" s="53">
        <f t="shared" si="1"/>
        <v>7667.29</v>
      </c>
      <c r="L12" s="53">
        <v>7667.29</v>
      </c>
      <c r="M12" s="63"/>
      <c r="N12" s="51">
        <v>32</v>
      </c>
      <c r="O12" s="53">
        <f t="shared" si="2"/>
        <v>142280.5</v>
      </c>
      <c r="P12" s="63">
        <v>142280.5</v>
      </c>
      <c r="Q12" s="63"/>
      <c r="R12" s="12"/>
      <c r="S12" s="163"/>
      <c r="T12" s="163"/>
      <c r="U12" s="12"/>
    </row>
    <row r="13" s="7" customFormat="1" ht="15" customHeight="1" spans="1:21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R13" s="12"/>
      <c r="S13" s="163"/>
      <c r="T13" s="163"/>
      <c r="U13" s="12"/>
    </row>
    <row r="14" s="9" customFormat="1" ht="15" customHeight="1" spans="1:21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12"/>
      <c r="S14" s="163"/>
      <c r="T14" s="163"/>
      <c r="U14" s="12"/>
    </row>
    <row r="15" s="7" customFormat="1" ht="13.9" customHeight="1" spans="1:21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R15" s="12"/>
      <c r="S15" s="163"/>
      <c r="T15" s="163"/>
      <c r="U15" s="12"/>
    </row>
    <row r="16" s="9" customFormat="1" ht="15" customHeight="1" spans="1:21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33</v>
      </c>
      <c r="I16" s="51">
        <v>21</v>
      </c>
      <c r="J16" s="52">
        <v>24</v>
      </c>
      <c r="K16" s="53">
        <f t="shared" si="1"/>
        <v>23756.26</v>
      </c>
      <c r="L16" s="53">
        <v>23756.26</v>
      </c>
      <c r="M16" s="63"/>
      <c r="N16" s="51">
        <v>26</v>
      </c>
      <c r="O16" s="53">
        <f t="shared" si="2"/>
        <v>114693.29</v>
      </c>
      <c r="P16" s="53">
        <v>114693.29</v>
      </c>
      <c r="Q16" s="63"/>
      <c r="R16" s="12"/>
      <c r="S16" s="163"/>
      <c r="T16" s="163"/>
      <c r="U16" s="12"/>
    </row>
    <row r="17" s="7" customFormat="1" ht="15" customHeight="1" spans="1:2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R17" s="12"/>
      <c r="S17" s="163"/>
      <c r="T17" s="163"/>
      <c r="U17" s="12"/>
    </row>
    <row r="18" s="6" customFormat="1" ht="15" customHeight="1" spans="1:30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12"/>
      <c r="S18" s="163"/>
      <c r="T18" s="163"/>
      <c r="U18" s="12"/>
      <c r="V18" s="8"/>
      <c r="W18" s="8"/>
      <c r="X18" s="8"/>
      <c r="Y18" s="8"/>
      <c r="Z18" s="8"/>
      <c r="AA18" s="8"/>
      <c r="AB18" s="8"/>
      <c r="AC18" s="8"/>
      <c r="AD18" s="8"/>
    </row>
    <row r="19" ht="15" customHeight="1" spans="1:34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R19" s="12"/>
      <c r="S19" s="163"/>
      <c r="T19" s="163"/>
      <c r="U19" s="12"/>
      <c r="AE19" s="12"/>
      <c r="AF19" s="12"/>
      <c r="AG19" s="12"/>
      <c r="AH19" s="12"/>
    </row>
    <row r="20" s="9" customFormat="1" ht="15" customHeight="1" spans="1:21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38</v>
      </c>
      <c r="I20" s="51">
        <v>30</v>
      </c>
      <c r="J20" s="52">
        <v>33</v>
      </c>
      <c r="K20" s="53">
        <f t="shared" si="1"/>
        <v>26727.12</v>
      </c>
      <c r="L20" s="53">
        <v>26727.12</v>
      </c>
      <c r="M20" s="63"/>
      <c r="N20" s="51">
        <v>31</v>
      </c>
      <c r="O20" s="53">
        <f t="shared" si="2"/>
        <v>222128.21</v>
      </c>
      <c r="P20" s="53">
        <v>222128.21</v>
      </c>
      <c r="Q20" s="63"/>
      <c r="R20" s="12"/>
      <c r="S20" s="163"/>
      <c r="T20" s="163"/>
      <c r="U20" s="12"/>
    </row>
    <row r="21" s="7" customFormat="1" ht="15" customHeight="1" spans="1:21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1</v>
      </c>
      <c r="J21" s="58">
        <v>1</v>
      </c>
      <c r="K21" s="59">
        <f t="shared" si="1"/>
        <v>0</v>
      </c>
      <c r="L21" s="59"/>
      <c r="M21" s="59"/>
      <c r="N21" s="57">
        <v>2</v>
      </c>
      <c r="O21" s="59">
        <f t="shared" si="2"/>
        <v>8140.3</v>
      </c>
      <c r="P21" s="59">
        <v>8140.3</v>
      </c>
      <c r="Q21" s="59"/>
      <c r="R21" s="12"/>
      <c r="S21" s="163"/>
      <c r="T21" s="163"/>
      <c r="U21" s="12"/>
    </row>
    <row r="22" s="7" customFormat="1" ht="37.5" customHeight="1" spans="1:21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1</v>
      </c>
      <c r="J22" s="64">
        <v>1</v>
      </c>
      <c r="K22" s="59">
        <f t="shared" si="1"/>
        <v>3073.6</v>
      </c>
      <c r="L22" s="59">
        <v>3073.6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R22" s="12"/>
      <c r="S22" s="163"/>
      <c r="T22" s="163"/>
      <c r="U22" s="12"/>
    </row>
    <row r="23" ht="15" customHeight="1" spans="1:34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R23" s="12"/>
      <c r="S23" s="163"/>
      <c r="T23" s="163"/>
      <c r="U23" s="12"/>
      <c r="AE23" s="12"/>
      <c r="AF23" s="12"/>
      <c r="AG23" s="12"/>
      <c r="AH23" s="12"/>
    </row>
    <row r="24" s="7" customFormat="1" ht="31.5" customHeight="1" spans="1:21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5406</v>
      </c>
      <c r="P24" s="59">
        <v>5406</v>
      </c>
      <c r="Q24" s="59"/>
      <c r="R24" s="12"/>
      <c r="S24" s="163"/>
      <c r="T24" s="163"/>
      <c r="U24" s="12"/>
    </row>
    <row r="25" s="7" customFormat="1" ht="15" customHeight="1" spans="1:21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R25" s="12"/>
      <c r="S25" s="163"/>
      <c r="T25" s="163"/>
      <c r="U25" s="12"/>
    </row>
    <row r="26" s="7" customFormat="1" ht="15" customHeight="1" spans="1:21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R26" s="12"/>
      <c r="S26" s="163"/>
      <c r="T26" s="163"/>
      <c r="U26" s="12"/>
    </row>
    <row r="27" s="7" customFormat="1" ht="36.75" customHeight="1" spans="1:21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15</v>
      </c>
      <c r="I27" s="51">
        <v>9</v>
      </c>
      <c r="J27" s="65">
        <v>9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R27" s="12"/>
      <c r="S27" s="163"/>
      <c r="T27" s="163"/>
      <c r="U27" s="12"/>
    </row>
    <row r="28" s="7" customFormat="1" ht="15" customHeight="1" spans="1:21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13</v>
      </c>
      <c r="I28" s="57">
        <v>3</v>
      </c>
      <c r="J28" s="58">
        <v>3</v>
      </c>
      <c r="K28" s="59"/>
      <c r="L28" s="59"/>
      <c r="M28" s="59"/>
      <c r="N28" s="57"/>
      <c r="O28" s="59">
        <f t="shared" si="2"/>
        <v>0</v>
      </c>
      <c r="P28" s="59"/>
      <c r="Q28" s="59"/>
      <c r="R28" s="12"/>
      <c r="S28" s="163"/>
      <c r="T28" s="163"/>
      <c r="U28" s="12"/>
    </row>
    <row r="29" s="7" customFormat="1" ht="15" customHeight="1" spans="1:21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24</v>
      </c>
      <c r="I29" s="57">
        <v>2</v>
      </c>
      <c r="J29" s="58">
        <v>2</v>
      </c>
      <c r="K29" s="59">
        <f t="shared" ref="K29:K75" si="3">L29+M29</f>
        <v>576.3</v>
      </c>
      <c r="L29" s="112">
        <v>576.3</v>
      </c>
      <c r="M29" s="59"/>
      <c r="N29" s="57">
        <v>5</v>
      </c>
      <c r="O29" s="59">
        <f t="shared" si="2"/>
        <v>9028.7</v>
      </c>
      <c r="P29" s="59">
        <v>9028.7</v>
      </c>
      <c r="Q29" s="59"/>
      <c r="R29" s="12"/>
      <c r="S29" s="163"/>
      <c r="T29" s="163"/>
      <c r="U29" s="12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R30" s="12"/>
      <c r="S30" s="163"/>
      <c r="T30" s="163"/>
      <c r="U30" s="12"/>
      <c r="AD30" s="12"/>
      <c r="AE30" s="12"/>
      <c r="AF30" s="12"/>
      <c r="AG30" s="12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14</v>
      </c>
      <c r="I31" s="51">
        <v>3</v>
      </c>
      <c r="J31" s="65">
        <v>3</v>
      </c>
      <c r="K31" s="53">
        <f t="shared" si="3"/>
        <v>3973.2</v>
      </c>
      <c r="L31" s="63">
        <v>3973.2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2"/>
      <c r="S31" s="163"/>
      <c r="T31" s="163"/>
      <c r="U31" s="12"/>
      <c r="AD31" s="12"/>
      <c r="AE31" s="12"/>
      <c r="AF31" s="12"/>
      <c r="AG31" s="12"/>
      <c r="AH31" s="12"/>
    </row>
    <row r="32" s="7" customFormat="1" ht="27.75" customHeight="1" spans="1:21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R32" s="12"/>
      <c r="S32" s="163"/>
      <c r="T32" s="163"/>
      <c r="U32" s="12"/>
    </row>
    <row r="33" s="9" customFormat="1" ht="15" customHeight="1" spans="1:21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10</v>
      </c>
      <c r="J33" s="52">
        <v>12</v>
      </c>
      <c r="K33" s="53">
        <f t="shared" si="3"/>
        <v>1993.03</v>
      </c>
      <c r="L33" s="63">
        <v>1993.03</v>
      </c>
      <c r="M33" s="63"/>
      <c r="N33" s="51">
        <v>31</v>
      </c>
      <c r="O33" s="53">
        <f t="shared" si="2"/>
        <v>162343.35</v>
      </c>
      <c r="P33" s="53">
        <v>162343.35</v>
      </c>
      <c r="Q33" s="63"/>
      <c r="R33" s="12"/>
      <c r="S33" s="163"/>
      <c r="T33" s="163"/>
      <c r="U33" s="12"/>
    </row>
    <row r="34" s="7" customFormat="1" ht="15" customHeight="1" spans="1:21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R34" s="12"/>
      <c r="S34" s="163"/>
      <c r="T34" s="163"/>
      <c r="U34" s="12"/>
    </row>
    <row r="35" s="7" customFormat="1" ht="15" customHeight="1" spans="1:21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21099.5</v>
      </c>
      <c r="P35" s="59">
        <v>21099.5</v>
      </c>
      <c r="Q35" s="59"/>
      <c r="R35" s="12"/>
      <c r="S35" s="163"/>
      <c r="T35" s="163"/>
      <c r="U35" s="12"/>
    </row>
    <row r="36" s="9" customFormat="1" ht="15" customHeight="1" spans="1:21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15</v>
      </c>
      <c r="I36" s="51">
        <v>5</v>
      </c>
      <c r="J36" s="52">
        <v>6</v>
      </c>
      <c r="K36" s="53">
        <f t="shared" si="3"/>
        <v>7299.94</v>
      </c>
      <c r="L36" s="63">
        <v>7299.94</v>
      </c>
      <c r="M36" s="63"/>
      <c r="N36" s="51">
        <v>5</v>
      </c>
      <c r="O36" s="53">
        <f t="shared" si="2"/>
        <v>47633.14</v>
      </c>
      <c r="P36" s="53">
        <v>47633.14</v>
      </c>
      <c r="Q36" s="63"/>
      <c r="R36" s="12"/>
      <c r="S36" s="163"/>
      <c r="T36" s="163"/>
      <c r="U36" s="12"/>
    </row>
    <row r="37" s="7" customFormat="1" ht="15" customHeight="1" spans="1:21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7684</v>
      </c>
      <c r="P37" s="59">
        <v>7684</v>
      </c>
      <c r="Q37" s="59"/>
      <c r="R37" s="12"/>
      <c r="S37" s="163"/>
      <c r="T37" s="163"/>
      <c r="U37" s="12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1</v>
      </c>
      <c r="O38" s="53">
        <f t="shared" si="2"/>
        <v>32035.13</v>
      </c>
      <c r="P38" s="53">
        <v>32035.13</v>
      </c>
      <c r="Q38" s="63"/>
      <c r="R38" s="12"/>
      <c r="S38" s="163"/>
      <c r="T38" s="163"/>
      <c r="U38" s="12"/>
      <c r="AD38" s="12"/>
      <c r="AE38" s="12"/>
      <c r="AF38" s="12"/>
      <c r="AG38" s="12"/>
      <c r="AH38" s="12"/>
    </row>
    <row r="39" s="7" customFormat="1" ht="15.6" customHeight="1" spans="1:21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5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12290.29</v>
      </c>
      <c r="P39" s="59">
        <v>12290.29</v>
      </c>
      <c r="Q39" s="59"/>
      <c r="R39" s="12"/>
      <c r="S39" s="163"/>
      <c r="T39" s="163"/>
      <c r="U39" s="12"/>
    </row>
    <row r="40" s="9" customFormat="1" ht="15" customHeight="1" spans="1:21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11</v>
      </c>
      <c r="I40" s="51">
        <v>3</v>
      </c>
      <c r="J40" s="52">
        <v>3</v>
      </c>
      <c r="K40" s="53">
        <f t="shared" si="3"/>
        <v>7166.58</v>
      </c>
      <c r="L40" s="63">
        <v>7166.58</v>
      </c>
      <c r="M40" s="63"/>
      <c r="N40" s="51">
        <v>6</v>
      </c>
      <c r="O40" s="53">
        <f t="shared" si="2"/>
        <v>41819.57</v>
      </c>
      <c r="P40" s="53">
        <v>41819.57</v>
      </c>
      <c r="Q40" s="74"/>
      <c r="R40" s="12"/>
      <c r="S40" s="163"/>
      <c r="T40" s="163"/>
      <c r="U40" s="12"/>
    </row>
    <row r="41" s="7" customFormat="1" ht="15" customHeight="1" spans="1:21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14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57702.6</v>
      </c>
      <c r="P41" s="67">
        <v>57702.6</v>
      </c>
      <c r="Q41" s="59"/>
      <c r="R41" s="12"/>
      <c r="S41" s="163"/>
      <c r="T41" s="163"/>
      <c r="U41" s="12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25</v>
      </c>
      <c r="I42" s="51">
        <v>9</v>
      </c>
      <c r="J42" s="52">
        <v>10</v>
      </c>
      <c r="K42" s="53">
        <f t="shared" si="3"/>
        <v>12801.43</v>
      </c>
      <c r="L42" s="63">
        <v>12801.43</v>
      </c>
      <c r="M42" s="63"/>
      <c r="N42" s="51">
        <v>11</v>
      </c>
      <c r="O42" s="53">
        <f t="shared" si="2"/>
        <v>68613.82</v>
      </c>
      <c r="P42" s="53">
        <v>68613.82</v>
      </c>
      <c r="Q42" s="75"/>
      <c r="R42" s="12"/>
      <c r="S42" s="163"/>
      <c r="T42" s="163"/>
      <c r="U42" s="12"/>
      <c r="AD42" s="12"/>
      <c r="AE42" s="12"/>
      <c r="AF42" s="12"/>
      <c r="AG42" s="12"/>
      <c r="AH42" s="12"/>
    </row>
    <row r="43" s="7" customFormat="1" ht="14.45" customHeight="1" spans="1:21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7</v>
      </c>
      <c r="I43" s="57"/>
      <c r="J43" s="58"/>
      <c r="K43" s="59">
        <f t="shared" si="3"/>
        <v>0</v>
      </c>
      <c r="L43" s="59"/>
      <c r="M43" s="59"/>
      <c r="N43" s="57">
        <v>10</v>
      </c>
      <c r="O43" s="59">
        <f t="shared" si="2"/>
        <v>63457.3</v>
      </c>
      <c r="P43" s="59">
        <v>63457.3</v>
      </c>
      <c r="Q43" s="59"/>
      <c r="R43" s="12"/>
      <c r="S43" s="163"/>
      <c r="T43" s="163"/>
      <c r="U43" s="12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15</v>
      </c>
      <c r="I44" s="51">
        <v>3</v>
      </c>
      <c r="J44" s="52">
        <v>3</v>
      </c>
      <c r="K44" s="53">
        <f t="shared" si="3"/>
        <v>1008.53</v>
      </c>
      <c r="L44" s="63">
        <v>1008.53</v>
      </c>
      <c r="M44" s="63"/>
      <c r="N44" s="51">
        <v>8</v>
      </c>
      <c r="O44" s="53">
        <f t="shared" si="2"/>
        <v>17855.38</v>
      </c>
      <c r="P44" s="53">
        <v>17855.38</v>
      </c>
      <c r="Q44" s="63"/>
      <c r="R44" s="12"/>
      <c r="S44" s="163"/>
      <c r="T44" s="163"/>
      <c r="U44" s="12"/>
      <c r="AD44" s="12"/>
      <c r="AE44" s="12"/>
      <c r="AF44" s="12"/>
      <c r="AG44" s="12"/>
      <c r="AH44" s="12"/>
    </row>
    <row r="45" s="7" customFormat="1" ht="15" customHeight="1" spans="1:21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12</v>
      </c>
      <c r="I45" s="57">
        <v>1</v>
      </c>
      <c r="J45" s="58">
        <v>1</v>
      </c>
      <c r="K45" s="59">
        <f t="shared" si="3"/>
        <v>2497.3</v>
      </c>
      <c r="L45" s="68">
        <v>2497.3</v>
      </c>
      <c r="M45" s="59"/>
      <c r="N45" s="57">
        <v>6</v>
      </c>
      <c r="O45" s="59">
        <f t="shared" si="2"/>
        <v>21575.84</v>
      </c>
      <c r="P45" s="68">
        <v>21575.84</v>
      </c>
      <c r="Q45" s="59"/>
      <c r="R45" s="12"/>
      <c r="S45" s="163"/>
      <c r="T45" s="163"/>
      <c r="U45" s="12"/>
    </row>
    <row r="46" s="9" customFormat="1" ht="15" customHeight="1" spans="1:21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24</v>
      </c>
      <c r="I46" s="51">
        <v>7</v>
      </c>
      <c r="J46" s="52">
        <v>9</v>
      </c>
      <c r="K46" s="53">
        <f t="shared" si="3"/>
        <v>15061.43</v>
      </c>
      <c r="L46" s="63">
        <v>15061.43</v>
      </c>
      <c r="M46" s="63"/>
      <c r="N46" s="51">
        <v>12</v>
      </c>
      <c r="O46" s="53">
        <f t="shared" si="2"/>
        <v>35136.14</v>
      </c>
      <c r="P46" s="53">
        <v>35136.14</v>
      </c>
      <c r="Q46" s="63"/>
      <c r="R46" s="12"/>
      <c r="S46" s="163"/>
      <c r="T46" s="163"/>
      <c r="U46" s="12"/>
    </row>
    <row r="47" s="7" customFormat="1" ht="15" customHeight="1" spans="1:2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R47" s="12"/>
      <c r="S47" s="163"/>
      <c r="T47" s="163"/>
      <c r="U47" s="12"/>
      <c r="V47" s="12"/>
      <c r="W47" s="12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2"/>
      <c r="S48" s="163"/>
      <c r="T48" s="163"/>
      <c r="U48" s="12"/>
      <c r="V48" s="12"/>
      <c r="W48" s="12"/>
      <c r="AF48" s="12"/>
      <c r="AG48" s="12"/>
      <c r="AH48" s="12"/>
    </row>
    <row r="49" s="7" customFormat="1" ht="15.6" customHeight="1" spans="1:2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4994.6</v>
      </c>
      <c r="P49" s="59">
        <v>4994.6</v>
      </c>
      <c r="Q49" s="59"/>
      <c r="R49" s="12"/>
      <c r="S49" s="163"/>
      <c r="T49" s="163"/>
      <c r="U49" s="12"/>
      <c r="V49" s="12"/>
      <c r="W49" s="12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19770.15</v>
      </c>
      <c r="P50" s="53">
        <v>19770.15</v>
      </c>
      <c r="Q50" s="63"/>
      <c r="R50" s="12"/>
      <c r="S50" s="163"/>
      <c r="T50" s="163"/>
      <c r="U50" s="12"/>
      <c r="V50" s="12"/>
      <c r="W50" s="12"/>
      <c r="AF50" s="12"/>
      <c r="AG50" s="12"/>
      <c r="AH50" s="12"/>
    </row>
    <row r="51" s="7" customFormat="1" ht="13.9" customHeight="1" spans="1:2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9</v>
      </c>
      <c r="I51" s="57">
        <v>1</v>
      </c>
      <c r="J51" s="58">
        <v>1</v>
      </c>
      <c r="K51" s="59">
        <f t="shared" si="3"/>
        <v>0</v>
      </c>
      <c r="L51" s="59"/>
      <c r="M51" s="59"/>
      <c r="N51" s="57">
        <v>5</v>
      </c>
      <c r="O51" s="59">
        <f t="shared" si="2"/>
        <v>5378.8</v>
      </c>
      <c r="P51" s="59">
        <v>5378.8</v>
      </c>
      <c r="Q51" s="59"/>
      <c r="R51" s="12"/>
      <c r="S51" s="163"/>
      <c r="T51" s="163"/>
      <c r="U51" s="12"/>
      <c r="V51" s="12"/>
      <c r="W51" s="12"/>
    </row>
    <row r="52" spans="1:34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14</v>
      </c>
      <c r="I52" s="51">
        <v>11</v>
      </c>
      <c r="J52" s="52">
        <v>12</v>
      </c>
      <c r="K52" s="53">
        <f t="shared" si="3"/>
        <v>11063.37</v>
      </c>
      <c r="L52" s="63">
        <v>11063.37</v>
      </c>
      <c r="M52" s="63"/>
      <c r="N52" s="51"/>
      <c r="O52" s="53">
        <f t="shared" si="2"/>
        <v>9673.49</v>
      </c>
      <c r="P52" s="63">
        <v>9673.49</v>
      </c>
      <c r="Q52" s="63"/>
      <c r="R52" s="12"/>
      <c r="S52" s="163"/>
      <c r="T52" s="163"/>
      <c r="U52" s="12"/>
      <c r="V52" s="12"/>
      <c r="W52" s="12"/>
      <c r="AG52" s="12"/>
      <c r="AH52" s="12"/>
    </row>
    <row r="53" s="7" customFormat="1" ht="13.9" customHeight="1" spans="1:2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6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R53" s="12"/>
      <c r="S53" s="163"/>
      <c r="T53" s="163"/>
      <c r="U53" s="12"/>
      <c r="V53" s="12"/>
      <c r="W53" s="12"/>
    </row>
    <row r="54" ht="15" customHeight="1" spans="1:34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3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0</v>
      </c>
      <c r="P54" s="53"/>
      <c r="Q54" s="63"/>
      <c r="R54" s="12"/>
      <c r="S54" s="163"/>
      <c r="T54" s="163"/>
      <c r="U54" s="12"/>
      <c r="V54" s="12"/>
      <c r="W54" s="12"/>
      <c r="AG54" s="12"/>
      <c r="AH54" s="12"/>
    </row>
    <row r="55" s="7" customFormat="1" ht="15" customHeight="1" spans="1:2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R55" s="12"/>
      <c r="S55" s="163"/>
      <c r="T55" s="163"/>
      <c r="U55" s="12"/>
      <c r="V55" s="12"/>
      <c r="W55" s="12"/>
    </row>
    <row r="56" ht="15" customHeight="1" spans="1:34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R56" s="12"/>
      <c r="S56" s="163"/>
      <c r="T56" s="163"/>
      <c r="U56" s="12"/>
      <c r="V56" s="12"/>
      <c r="W56" s="12"/>
      <c r="AG56" s="12"/>
      <c r="AH56" s="12"/>
    </row>
    <row r="57" s="9" customFormat="1" ht="15" customHeight="1" spans="1:2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34</v>
      </c>
      <c r="I57" s="51">
        <v>27</v>
      </c>
      <c r="J57" s="52">
        <v>27</v>
      </c>
      <c r="K57" s="53">
        <f t="shared" si="3"/>
        <v>6482.41</v>
      </c>
      <c r="L57" s="63">
        <v>6482.41</v>
      </c>
      <c r="M57" s="63"/>
      <c r="N57" s="51">
        <v>14</v>
      </c>
      <c r="O57" s="53">
        <f t="shared" si="2"/>
        <v>110689.76</v>
      </c>
      <c r="P57" s="53">
        <v>110689.76</v>
      </c>
      <c r="Q57" s="63"/>
      <c r="R57" s="12"/>
      <c r="S57" s="163"/>
      <c r="T57" s="163"/>
      <c r="U57" s="12"/>
      <c r="V57" s="12"/>
      <c r="W57" s="12"/>
    </row>
    <row r="58" s="7" customFormat="1" ht="15" customHeight="1" spans="1:2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/>
      <c r="J58" s="58"/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  <c r="R58" s="12"/>
      <c r="S58" s="163"/>
      <c r="T58" s="163"/>
      <c r="U58" s="12"/>
      <c r="V58" s="12"/>
      <c r="W58" s="12"/>
    </row>
    <row r="59" s="7" customFormat="1" ht="15" customHeight="1" spans="1:2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R59" s="12"/>
      <c r="S59" s="163"/>
      <c r="T59" s="163"/>
      <c r="U59" s="12"/>
      <c r="V59" s="12"/>
      <c r="W59" s="12"/>
    </row>
    <row r="60" s="7" customFormat="1" ht="15" customHeight="1" spans="1:2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16</v>
      </c>
      <c r="I60" s="57">
        <v>3</v>
      </c>
      <c r="J60" s="58">
        <v>3</v>
      </c>
      <c r="K60" s="59">
        <f t="shared" si="3"/>
        <v>0</v>
      </c>
      <c r="L60" s="59"/>
      <c r="M60" s="59"/>
      <c r="N60" s="57">
        <v>2</v>
      </c>
      <c r="O60" s="59">
        <f t="shared" si="2"/>
        <v>32600.43</v>
      </c>
      <c r="P60" s="59">
        <v>32600.43</v>
      </c>
      <c r="Q60" s="59"/>
      <c r="R60" s="12"/>
      <c r="S60" s="163"/>
      <c r="T60" s="163"/>
      <c r="U60" s="12"/>
      <c r="V60" s="12"/>
      <c r="W60" s="12"/>
    </row>
    <row r="61" s="10" customFormat="1" spans="1:32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12"/>
      <c r="S61" s="163"/>
      <c r="T61" s="163"/>
      <c r="U61" s="12"/>
      <c r="V61" s="12"/>
      <c r="W61" s="12"/>
      <c r="X61" s="77"/>
      <c r="Y61" s="77"/>
      <c r="Z61" s="77"/>
      <c r="AA61" s="77"/>
      <c r="AB61" s="77"/>
      <c r="AC61" s="77"/>
      <c r="AD61" s="77"/>
      <c r="AE61" s="77"/>
      <c r="AF61" s="77"/>
    </row>
    <row r="62" s="10" customFormat="1" spans="1:32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12"/>
      <c r="S62" s="163"/>
      <c r="T62" s="163"/>
      <c r="U62" s="12"/>
      <c r="V62" s="12"/>
      <c r="W62" s="12"/>
      <c r="X62" s="77"/>
      <c r="Y62" s="77"/>
      <c r="Z62" s="77"/>
      <c r="AA62" s="77"/>
      <c r="AB62" s="77"/>
      <c r="AC62" s="77"/>
      <c r="AD62" s="77"/>
      <c r="AE62" s="77"/>
      <c r="AF62" s="77"/>
    </row>
    <row r="63" s="10" customFormat="1" spans="1:32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29</v>
      </c>
      <c r="I63" s="52">
        <v>10</v>
      </c>
      <c r="J63" s="52">
        <v>10</v>
      </c>
      <c r="K63" s="53">
        <f t="shared" si="3"/>
        <v>14356.04</v>
      </c>
      <c r="L63" s="63">
        <v>14356.04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2"/>
      <c r="S63" s="163"/>
      <c r="T63" s="163"/>
      <c r="U63" s="12"/>
      <c r="V63" s="12"/>
      <c r="W63" s="12"/>
      <c r="X63" s="77"/>
      <c r="Y63" s="77"/>
      <c r="Z63" s="77"/>
      <c r="AA63" s="77"/>
      <c r="AB63" s="77"/>
      <c r="AC63" s="77"/>
      <c r="AD63" s="77"/>
      <c r="AE63" s="77"/>
      <c r="AF63" s="77"/>
    </row>
    <row r="64" s="9" customFormat="1" ht="24.75" customHeight="1" spans="1:2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17</v>
      </c>
      <c r="I64" s="51">
        <v>8</v>
      </c>
      <c r="J64" s="52">
        <v>8</v>
      </c>
      <c r="K64" s="53">
        <f t="shared" si="3"/>
        <v>5350.95</v>
      </c>
      <c r="L64" s="63">
        <v>5350.95</v>
      </c>
      <c r="M64" s="63"/>
      <c r="N64" s="51">
        <v>8</v>
      </c>
      <c r="O64" s="53">
        <f t="shared" si="2"/>
        <v>69365.39</v>
      </c>
      <c r="P64" s="53">
        <v>69365.39</v>
      </c>
      <c r="Q64" s="63"/>
      <c r="R64" s="12"/>
      <c r="S64" s="163"/>
      <c r="T64" s="163"/>
      <c r="U64" s="12"/>
      <c r="V64" s="12"/>
      <c r="W64" s="12"/>
    </row>
    <row r="65" ht="15" customHeight="1" spans="1:34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23</v>
      </c>
      <c r="I65" s="51">
        <v>14</v>
      </c>
      <c r="J65" s="52">
        <v>16</v>
      </c>
      <c r="K65" s="53">
        <f t="shared" si="3"/>
        <v>10504.98</v>
      </c>
      <c r="L65" s="63">
        <v>10504.98</v>
      </c>
      <c r="M65" s="63"/>
      <c r="N65" s="51">
        <v>10</v>
      </c>
      <c r="O65" s="53">
        <f t="shared" si="2"/>
        <v>37808.27</v>
      </c>
      <c r="P65" s="53">
        <v>37808.27</v>
      </c>
      <c r="Q65" s="63"/>
      <c r="R65" s="12"/>
      <c r="S65" s="163"/>
      <c r="T65" s="163"/>
      <c r="U65" s="12"/>
      <c r="V65" s="12"/>
      <c r="W65" s="12"/>
      <c r="AG65" s="12"/>
      <c r="AH65" s="12"/>
    </row>
    <row r="66" s="7" customFormat="1" ht="15" customHeight="1" spans="1:2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5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16808.75</v>
      </c>
      <c r="P66" s="59">
        <v>16808.75</v>
      </c>
      <c r="Q66" s="59"/>
      <c r="R66" s="12"/>
      <c r="S66" s="163"/>
      <c r="T66" s="163"/>
      <c r="U66" s="12"/>
      <c r="V66" s="12"/>
      <c r="W66" s="12"/>
    </row>
    <row r="67" s="9" customFormat="1" ht="15" customHeight="1" spans="1:2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2"/>
      <c r="S67" s="163"/>
      <c r="T67" s="163"/>
      <c r="U67" s="12"/>
      <c r="V67" s="12"/>
      <c r="W67" s="12"/>
    </row>
    <row r="68" s="7" customFormat="1" ht="15.6" customHeight="1" spans="1:2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R68" s="12"/>
      <c r="S68" s="163"/>
      <c r="T68" s="163"/>
      <c r="U68" s="12"/>
      <c r="V68" s="12"/>
      <c r="W68" s="12"/>
    </row>
    <row r="69" s="9" customFormat="1" ht="15" customHeight="1" spans="1:23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15</v>
      </c>
      <c r="I69" s="51">
        <v>8</v>
      </c>
      <c r="J69" s="52">
        <v>8</v>
      </c>
      <c r="K69" s="53">
        <f t="shared" si="3"/>
        <v>4716.52</v>
      </c>
      <c r="L69" s="53">
        <v>4716.52</v>
      </c>
      <c r="M69" s="63"/>
      <c r="N69" s="51">
        <v>6</v>
      </c>
      <c r="O69" s="53">
        <f t="shared" si="2"/>
        <v>8239.37</v>
      </c>
      <c r="P69" s="53">
        <v>8239.37</v>
      </c>
      <c r="Q69" s="63"/>
      <c r="R69" s="12"/>
      <c r="S69" s="163"/>
      <c r="T69" s="163"/>
      <c r="U69" s="12"/>
      <c r="V69" s="12"/>
      <c r="W69" s="12"/>
    </row>
    <row r="70" s="9" customFormat="1" ht="15" customHeight="1" spans="1:23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11</v>
      </c>
      <c r="I70" s="51">
        <v>3</v>
      </c>
      <c r="J70" s="52">
        <v>3</v>
      </c>
      <c r="K70" s="53">
        <f t="shared" si="3"/>
        <v>1457.65</v>
      </c>
      <c r="L70" s="63">
        <v>1457.65</v>
      </c>
      <c r="M70" s="63"/>
      <c r="N70" s="51">
        <v>1</v>
      </c>
      <c r="O70" s="53">
        <f t="shared" si="2"/>
        <v>59996.18</v>
      </c>
      <c r="P70" s="53">
        <v>59996.18</v>
      </c>
      <c r="Q70" s="63"/>
      <c r="R70" s="12"/>
      <c r="S70" s="163"/>
      <c r="T70" s="163"/>
      <c r="U70" s="12"/>
      <c r="V70" s="12"/>
      <c r="W70" s="12"/>
    </row>
    <row r="71" s="7" customFormat="1" ht="15" customHeight="1" spans="1:23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3073.6</v>
      </c>
      <c r="P71" s="59">
        <v>3073.6</v>
      </c>
      <c r="Q71" s="59"/>
      <c r="R71" s="12"/>
      <c r="S71" s="163"/>
      <c r="T71" s="163"/>
      <c r="U71" s="12"/>
      <c r="V71" s="12"/>
      <c r="W71" s="12"/>
    </row>
    <row r="72" s="7" customFormat="1" ht="15" customHeight="1" spans="1:23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23</v>
      </c>
      <c r="I72" s="51">
        <v>11</v>
      </c>
      <c r="J72" s="52">
        <v>11</v>
      </c>
      <c r="K72" s="53">
        <f t="shared" si="3"/>
        <v>25213.01</v>
      </c>
      <c r="L72" s="53">
        <v>25213.01</v>
      </c>
      <c r="M72" s="53"/>
      <c r="N72" s="51"/>
      <c r="O72" s="53">
        <f t="shared" si="2"/>
        <v>0</v>
      </c>
      <c r="P72" s="53"/>
      <c r="Q72" s="53"/>
      <c r="R72" s="12"/>
      <c r="S72" s="163"/>
      <c r="T72" s="163"/>
      <c r="U72" s="12"/>
      <c r="V72" s="12"/>
      <c r="W72" s="12"/>
    </row>
    <row r="73" ht="15" customHeight="1" spans="1:34">
      <c r="A73" s="33">
        <v>36</v>
      </c>
      <c r="B73" s="34" t="s">
        <v>89</v>
      </c>
      <c r="C73" s="33" t="s">
        <v>21</v>
      </c>
      <c r="D73" s="34"/>
      <c r="E73" s="34" t="s">
        <v>90</v>
      </c>
      <c r="F73" s="34" t="s">
        <v>333</v>
      </c>
      <c r="G73" s="34" t="s">
        <v>24</v>
      </c>
      <c r="H73" s="2">
        <v>22</v>
      </c>
      <c r="I73" s="51">
        <v>15</v>
      </c>
      <c r="J73" s="52">
        <v>15</v>
      </c>
      <c r="K73" s="53">
        <f t="shared" si="3"/>
        <v>7044.5</v>
      </c>
      <c r="L73" s="63">
        <v>7044.5</v>
      </c>
      <c r="M73" s="63"/>
      <c r="N73" s="51">
        <v>14</v>
      </c>
      <c r="O73" s="53">
        <f t="shared" si="2"/>
        <v>65702.56</v>
      </c>
      <c r="P73" s="53">
        <v>65702.56</v>
      </c>
      <c r="Q73" s="63"/>
      <c r="R73" s="12"/>
      <c r="S73" s="163"/>
      <c r="T73" s="163"/>
      <c r="U73" s="12"/>
      <c r="V73" s="12"/>
      <c r="W73" s="12"/>
      <c r="AG73" s="12"/>
      <c r="AH73" s="12"/>
    </row>
    <row r="74" s="7" customFormat="1" ht="15" customHeight="1" spans="1:23">
      <c r="A74" s="30"/>
      <c r="B74" s="31" t="s">
        <v>91</v>
      </c>
      <c r="C74" s="30" t="s">
        <v>21</v>
      </c>
      <c r="D74" s="31"/>
      <c r="E74" s="31" t="s">
        <v>90</v>
      </c>
      <c r="F74" s="37" t="s">
        <v>322</v>
      </c>
      <c r="G74" s="31" t="s">
        <v>32</v>
      </c>
      <c r="H74" s="105">
        <v>14</v>
      </c>
      <c r="I74" s="57">
        <v>4</v>
      </c>
      <c r="J74" s="58">
        <v>4</v>
      </c>
      <c r="K74" s="59">
        <f t="shared" si="3"/>
        <v>0</v>
      </c>
      <c r="L74" s="59"/>
      <c r="M74" s="59"/>
      <c r="N74" s="57">
        <v>6</v>
      </c>
      <c r="O74" s="59">
        <f>P74+Q74</f>
        <v>17393.15</v>
      </c>
      <c r="P74" s="59">
        <v>17393.15</v>
      </c>
      <c r="Q74" s="59"/>
      <c r="R74" s="12"/>
      <c r="S74" s="163"/>
      <c r="T74" s="163"/>
      <c r="U74" s="12"/>
      <c r="V74" s="12"/>
      <c r="W74" s="12"/>
    </row>
    <row r="75" ht="15" customHeight="1" spans="1:34">
      <c r="A75" s="1">
        <v>37</v>
      </c>
      <c r="B75" s="28" t="s">
        <v>92</v>
      </c>
      <c r="C75" s="1" t="s">
        <v>21</v>
      </c>
      <c r="D75" s="28"/>
      <c r="E75" s="28" t="s">
        <v>22</v>
      </c>
      <c r="F75" s="34" t="s">
        <v>277</v>
      </c>
      <c r="G75" s="28" t="s">
        <v>24</v>
      </c>
      <c r="H75" s="2">
        <v>19</v>
      </c>
      <c r="I75" s="51">
        <v>9</v>
      </c>
      <c r="J75" s="52">
        <v>10</v>
      </c>
      <c r="K75" s="53">
        <f t="shared" si="3"/>
        <v>12702.96</v>
      </c>
      <c r="L75" s="63">
        <v>12702.96</v>
      </c>
      <c r="M75" s="63"/>
      <c r="N75" s="51">
        <v>5</v>
      </c>
      <c r="O75" s="53">
        <f>P75+Q75</f>
        <v>28869.91</v>
      </c>
      <c r="P75" s="53">
        <v>28869.91</v>
      </c>
      <c r="Q75" s="63"/>
      <c r="R75" s="12"/>
      <c r="S75" s="163"/>
      <c r="T75" s="163"/>
      <c r="U75" s="12"/>
      <c r="V75" s="12"/>
      <c r="W75" s="12"/>
      <c r="AG75" s="12"/>
      <c r="AH75" s="12"/>
    </row>
    <row r="76" ht="15" customHeight="1" spans="1:34">
      <c r="A76" s="82"/>
      <c r="B76" s="83" t="s">
        <v>92</v>
      </c>
      <c r="C76" s="82" t="s">
        <v>21</v>
      </c>
      <c r="D76" s="83"/>
      <c r="E76" s="83" t="s">
        <v>22</v>
      </c>
      <c r="F76" s="83" t="s">
        <v>25</v>
      </c>
      <c r="G76" s="83" t="s">
        <v>26</v>
      </c>
      <c r="H76" s="183">
        <v>2</v>
      </c>
      <c r="I76" s="91"/>
      <c r="J76" s="92"/>
      <c r="K76" s="93"/>
      <c r="L76" s="94"/>
      <c r="M76" s="94"/>
      <c r="N76" s="91"/>
      <c r="O76" s="93"/>
      <c r="P76" s="93"/>
      <c r="Q76" s="94"/>
      <c r="R76" s="12"/>
      <c r="S76" s="163"/>
      <c r="T76" s="163"/>
      <c r="U76" s="12"/>
      <c r="V76" s="12"/>
      <c r="W76" s="12"/>
      <c r="AG76" s="12"/>
      <c r="AH76" s="12"/>
    </row>
    <row r="77" s="9" customFormat="1" ht="15" customHeight="1" spans="1:23">
      <c r="A77" s="33">
        <v>38</v>
      </c>
      <c r="B77" s="34" t="s">
        <v>93</v>
      </c>
      <c r="C77" s="33" t="s">
        <v>21</v>
      </c>
      <c r="D77" s="34"/>
      <c r="E77" s="34" t="s">
        <v>63</v>
      </c>
      <c r="F77" s="34" t="s">
        <v>278</v>
      </c>
      <c r="G77" s="34" t="s">
        <v>24</v>
      </c>
      <c r="H77" s="2">
        <v>22</v>
      </c>
      <c r="I77" s="51">
        <v>4</v>
      </c>
      <c r="J77" s="52">
        <v>4</v>
      </c>
      <c r="K77" s="53">
        <f>L77+M77</f>
        <v>17005.06</v>
      </c>
      <c r="L77" s="63">
        <v>17005.06</v>
      </c>
      <c r="M77" s="63"/>
      <c r="N77" s="51">
        <v>11</v>
      </c>
      <c r="O77" s="53">
        <f t="shared" ref="O77:O140" si="4">P77+Q77</f>
        <v>177652.12</v>
      </c>
      <c r="P77" s="53">
        <v>177652.12</v>
      </c>
      <c r="Q77" s="63"/>
      <c r="R77" s="12"/>
      <c r="S77" s="163"/>
      <c r="T77" s="163"/>
      <c r="U77" s="12"/>
      <c r="V77" s="12"/>
      <c r="W77" s="12"/>
    </row>
    <row r="78" s="7" customFormat="1" ht="15" customHeight="1" spans="1:23">
      <c r="A78" s="30"/>
      <c r="B78" s="31" t="s">
        <v>93</v>
      </c>
      <c r="C78" s="30" t="s">
        <v>21</v>
      </c>
      <c r="D78" s="31"/>
      <c r="E78" s="31" t="s">
        <v>63</v>
      </c>
      <c r="F78" s="31" t="s">
        <v>31</v>
      </c>
      <c r="G78" s="31" t="s">
        <v>32</v>
      </c>
      <c r="H78" s="105">
        <v>0</v>
      </c>
      <c r="I78" s="57"/>
      <c r="J78" s="58"/>
      <c r="K78" s="59">
        <f>L78+M78</f>
        <v>0</v>
      </c>
      <c r="L78" s="59"/>
      <c r="M78" s="59"/>
      <c r="N78" s="57"/>
      <c r="O78" s="59">
        <f t="shared" si="4"/>
        <v>0</v>
      </c>
      <c r="P78" s="59"/>
      <c r="Q78" s="59"/>
      <c r="R78" s="12"/>
      <c r="S78" s="163"/>
      <c r="T78" s="163"/>
      <c r="U78" s="12"/>
      <c r="V78" s="12"/>
      <c r="W78" s="12"/>
    </row>
    <row r="79" ht="15" customHeight="1" spans="1:34">
      <c r="A79" s="33">
        <v>39</v>
      </c>
      <c r="B79" s="34" t="s">
        <v>94</v>
      </c>
      <c r="C79" s="33" t="s">
        <v>21</v>
      </c>
      <c r="D79" s="34"/>
      <c r="E79" s="34" t="s">
        <v>39</v>
      </c>
      <c r="F79" s="34" t="s">
        <v>279</v>
      </c>
      <c r="G79" s="34" t="s">
        <v>24</v>
      </c>
      <c r="H79" s="2">
        <v>19</v>
      </c>
      <c r="I79" s="51">
        <v>8</v>
      </c>
      <c r="J79" s="52">
        <v>8</v>
      </c>
      <c r="K79" s="53">
        <f>L79+M79</f>
        <v>2265.85</v>
      </c>
      <c r="L79" s="63">
        <v>2265.85</v>
      </c>
      <c r="M79" s="63"/>
      <c r="N79" s="51">
        <v>11</v>
      </c>
      <c r="O79" s="53">
        <f t="shared" si="4"/>
        <v>165856.24</v>
      </c>
      <c r="P79" s="63">
        <v>165856.24</v>
      </c>
      <c r="Q79" s="63"/>
      <c r="R79" s="12"/>
      <c r="S79" s="163"/>
      <c r="T79" s="163"/>
      <c r="U79" s="12"/>
      <c r="V79" s="12"/>
      <c r="W79" s="12"/>
      <c r="AG79" s="12"/>
      <c r="AH79" s="12"/>
    </row>
    <row r="80" s="7" customFormat="1" ht="15" customHeight="1" spans="1:23">
      <c r="A80" s="30"/>
      <c r="B80" s="31" t="s">
        <v>94</v>
      </c>
      <c r="C80" s="30" t="s">
        <v>21</v>
      </c>
      <c r="D80" s="31"/>
      <c r="E80" s="31" t="s">
        <v>39</v>
      </c>
      <c r="F80" s="31" t="s">
        <v>334</v>
      </c>
      <c r="G80" s="31" t="s">
        <v>44</v>
      </c>
      <c r="H80" s="105">
        <v>2</v>
      </c>
      <c r="I80" s="57"/>
      <c r="J80" s="58"/>
      <c r="K80" s="59">
        <f>L80+M80</f>
        <v>0</v>
      </c>
      <c r="L80" s="59"/>
      <c r="M80" s="59"/>
      <c r="N80" s="57">
        <v>1</v>
      </c>
      <c r="O80" s="59">
        <f t="shared" si="4"/>
        <v>5630.9</v>
      </c>
      <c r="P80" s="59">
        <v>5630.9</v>
      </c>
      <c r="Q80" s="59"/>
      <c r="R80" s="12"/>
      <c r="S80" s="163"/>
      <c r="T80" s="163"/>
      <c r="U80" s="12"/>
      <c r="V80" s="12"/>
      <c r="W80" s="12"/>
    </row>
    <row r="81" s="7" customFormat="1" ht="15" customHeight="1" spans="1:23">
      <c r="A81" s="30"/>
      <c r="B81" s="31" t="s">
        <v>94</v>
      </c>
      <c r="C81" s="30" t="s">
        <v>21</v>
      </c>
      <c r="D81" s="31"/>
      <c r="E81" s="31" t="s">
        <v>39</v>
      </c>
      <c r="F81" s="31" t="s">
        <v>218</v>
      </c>
      <c r="G81" s="31" t="s">
        <v>26</v>
      </c>
      <c r="H81" s="105">
        <v>10</v>
      </c>
      <c r="I81" s="57">
        <v>2</v>
      </c>
      <c r="J81" s="58">
        <v>2</v>
      </c>
      <c r="K81" s="59">
        <f>L81+M81</f>
        <v>576.3</v>
      </c>
      <c r="L81" s="112">
        <v>576.3</v>
      </c>
      <c r="M81" s="59"/>
      <c r="N81" s="57">
        <v>6</v>
      </c>
      <c r="O81" s="59">
        <f t="shared" si="4"/>
        <v>29582</v>
      </c>
      <c r="P81" s="59">
        <v>29582</v>
      </c>
      <c r="Q81" s="59"/>
      <c r="R81" s="12"/>
      <c r="S81" s="163"/>
      <c r="T81" s="163"/>
      <c r="U81" s="12"/>
      <c r="V81" s="12"/>
      <c r="W81" s="12"/>
    </row>
    <row r="82" s="7" customFormat="1" ht="15" customHeight="1" spans="1:23">
      <c r="A82" s="30"/>
      <c r="B82" s="31" t="s">
        <v>94</v>
      </c>
      <c r="C82" s="30" t="s">
        <v>21</v>
      </c>
      <c r="D82" s="31"/>
      <c r="E82" s="31" t="s">
        <v>22</v>
      </c>
      <c r="F82" s="31" t="s">
        <v>23</v>
      </c>
      <c r="G82" s="31" t="s">
        <v>32</v>
      </c>
      <c r="H82" s="105">
        <v>1</v>
      </c>
      <c r="I82" s="57"/>
      <c r="J82" s="58"/>
      <c r="K82" s="59"/>
      <c r="L82" s="59"/>
      <c r="M82" s="59"/>
      <c r="N82" s="57"/>
      <c r="O82" s="59">
        <f t="shared" si="4"/>
        <v>0</v>
      </c>
      <c r="P82" s="59"/>
      <c r="Q82" s="59"/>
      <c r="R82" s="12"/>
      <c r="S82" s="163"/>
      <c r="T82" s="163"/>
      <c r="U82" s="12"/>
      <c r="V82" s="12"/>
      <c r="W82" s="12"/>
    </row>
    <row r="83" s="7" customFormat="1" ht="15" customHeight="1" spans="1:23">
      <c r="A83" s="30"/>
      <c r="B83" s="31" t="s">
        <v>94</v>
      </c>
      <c r="C83" s="30" t="s">
        <v>21</v>
      </c>
      <c r="D83" s="31"/>
      <c r="E83" s="31" t="s">
        <v>39</v>
      </c>
      <c r="F83" s="31" t="s">
        <v>23</v>
      </c>
      <c r="G83" s="31" t="s">
        <v>95</v>
      </c>
      <c r="H83" s="105">
        <v>0</v>
      </c>
      <c r="I83" s="57"/>
      <c r="J83" s="58"/>
      <c r="K83" s="59">
        <f t="shared" ref="K83:K146" si="5">L83+M83</f>
        <v>0</v>
      </c>
      <c r="L83" s="59"/>
      <c r="M83" s="59"/>
      <c r="N83" s="57">
        <v>3</v>
      </c>
      <c r="O83" s="59">
        <f t="shared" si="4"/>
        <v>44234.55</v>
      </c>
      <c r="P83" s="59">
        <v>44234.55</v>
      </c>
      <c r="Q83" s="59"/>
      <c r="R83" s="12"/>
      <c r="S83" s="163"/>
      <c r="T83" s="163"/>
      <c r="U83" s="12"/>
      <c r="V83" s="12"/>
      <c r="W83" s="12"/>
    </row>
    <row r="84" s="7" customFormat="1" ht="15" customHeight="1" spans="1:23">
      <c r="A84" s="1">
        <v>40</v>
      </c>
      <c r="B84" s="28" t="s">
        <v>324</v>
      </c>
      <c r="C84" s="33" t="s">
        <v>21</v>
      </c>
      <c r="D84" s="28"/>
      <c r="E84" s="28" t="s">
        <v>39</v>
      </c>
      <c r="F84" s="28" t="s">
        <v>325</v>
      </c>
      <c r="G84" s="34" t="s">
        <v>24</v>
      </c>
      <c r="H84" s="2">
        <v>14</v>
      </c>
      <c r="I84" s="51">
        <v>8</v>
      </c>
      <c r="J84" s="52">
        <v>8</v>
      </c>
      <c r="K84" s="53">
        <f t="shared" si="5"/>
        <v>2394.53</v>
      </c>
      <c r="L84" s="53">
        <v>2394.53</v>
      </c>
      <c r="M84" s="53"/>
      <c r="N84" s="51"/>
      <c r="O84" s="53">
        <f t="shared" si="4"/>
        <v>0</v>
      </c>
      <c r="P84" s="53"/>
      <c r="Q84" s="53"/>
      <c r="R84" s="12"/>
      <c r="S84" s="163"/>
      <c r="T84" s="163"/>
      <c r="U84" s="12"/>
      <c r="V84" s="12"/>
      <c r="W84" s="12"/>
    </row>
    <row r="85" ht="15" customHeight="1" spans="1:34">
      <c r="A85" s="33">
        <v>41</v>
      </c>
      <c r="B85" s="34" t="s">
        <v>96</v>
      </c>
      <c r="C85" s="33" t="s">
        <v>21</v>
      </c>
      <c r="D85" s="34"/>
      <c r="E85" s="34" t="s">
        <v>63</v>
      </c>
      <c r="F85" s="34" t="s">
        <v>280</v>
      </c>
      <c r="G85" s="34" t="s">
        <v>24</v>
      </c>
      <c r="H85" s="2">
        <v>6</v>
      </c>
      <c r="I85" s="51">
        <v>2</v>
      </c>
      <c r="J85" s="52">
        <v>2</v>
      </c>
      <c r="K85" s="53">
        <f t="shared" si="5"/>
        <v>4740.8</v>
      </c>
      <c r="L85" s="63">
        <v>4740.8</v>
      </c>
      <c r="M85" s="63"/>
      <c r="N85" s="51">
        <v>16</v>
      </c>
      <c r="O85" s="53">
        <f t="shared" si="4"/>
        <v>75729.16</v>
      </c>
      <c r="P85" s="53">
        <v>75729.16</v>
      </c>
      <c r="Q85" s="63"/>
      <c r="R85" s="12"/>
      <c r="S85" s="163"/>
      <c r="T85" s="163"/>
      <c r="U85" s="12"/>
      <c r="V85" s="12"/>
      <c r="W85" s="12"/>
      <c r="AG85" s="12"/>
      <c r="AH85" s="12"/>
    </row>
    <row r="86" s="7" customFormat="1" ht="15" customHeight="1" spans="1:23">
      <c r="A86" s="30"/>
      <c r="B86" s="31" t="s">
        <v>96</v>
      </c>
      <c r="C86" s="30" t="s">
        <v>21</v>
      </c>
      <c r="D86" s="31"/>
      <c r="E86" s="36" t="s">
        <v>63</v>
      </c>
      <c r="F86" s="37" t="s">
        <v>219</v>
      </c>
      <c r="G86" s="31" t="s">
        <v>32</v>
      </c>
      <c r="H86" s="105">
        <v>10</v>
      </c>
      <c r="I86" s="57">
        <v>1</v>
      </c>
      <c r="J86" s="58">
        <v>1</v>
      </c>
      <c r="K86" s="59">
        <f t="shared" si="5"/>
        <v>0</v>
      </c>
      <c r="L86" s="59"/>
      <c r="M86" s="59"/>
      <c r="N86" s="57">
        <v>13</v>
      </c>
      <c r="O86" s="59">
        <f t="shared" si="4"/>
        <v>41026.29</v>
      </c>
      <c r="P86" s="95">
        <v>41026.29</v>
      </c>
      <c r="Q86" s="59"/>
      <c r="R86" s="12"/>
      <c r="S86" s="163"/>
      <c r="T86" s="163"/>
      <c r="U86" s="12"/>
      <c r="V86" s="12"/>
      <c r="W86" s="12"/>
    </row>
    <row r="87" s="6" customFormat="1" ht="15" customHeight="1" spans="1:32">
      <c r="A87" s="1">
        <v>42</v>
      </c>
      <c r="B87" s="28" t="s">
        <v>97</v>
      </c>
      <c r="C87" s="1" t="s">
        <v>21</v>
      </c>
      <c r="D87" s="28"/>
      <c r="E87" s="28" t="s">
        <v>63</v>
      </c>
      <c r="F87" s="28" t="s">
        <v>23</v>
      </c>
      <c r="G87" s="28" t="s">
        <v>24</v>
      </c>
      <c r="H87" s="2">
        <v>0</v>
      </c>
      <c r="I87" s="51">
        <v>1</v>
      </c>
      <c r="J87" s="52">
        <v>1</v>
      </c>
      <c r="K87" s="53">
        <f t="shared" si="5"/>
        <v>0</v>
      </c>
      <c r="L87" s="63"/>
      <c r="M87" s="63"/>
      <c r="N87" s="51"/>
      <c r="O87" s="53">
        <f t="shared" si="4"/>
        <v>1841</v>
      </c>
      <c r="P87" s="53">
        <v>1841</v>
      </c>
      <c r="Q87" s="63"/>
      <c r="R87" s="12"/>
      <c r="S87" s="163"/>
      <c r="T87" s="163"/>
      <c r="U87" s="12"/>
      <c r="V87" s="12"/>
      <c r="W87" s="12"/>
      <c r="X87" s="8"/>
      <c r="Y87" s="8"/>
      <c r="Z87" s="8"/>
      <c r="AA87" s="8"/>
      <c r="AB87" s="8"/>
      <c r="AC87" s="8"/>
      <c r="AD87" s="8"/>
      <c r="AE87" s="8"/>
      <c r="AF87" s="8"/>
    </row>
    <row r="88" s="7" customFormat="1" ht="15" customHeight="1" spans="1:23">
      <c r="A88" s="30"/>
      <c r="B88" s="31" t="s">
        <v>97</v>
      </c>
      <c r="C88" s="30" t="s">
        <v>21</v>
      </c>
      <c r="D88" s="31"/>
      <c r="E88" s="31" t="s">
        <v>63</v>
      </c>
      <c r="F88" s="31" t="s">
        <v>220</v>
      </c>
      <c r="G88" s="31" t="s">
        <v>26</v>
      </c>
      <c r="H88" s="105">
        <v>8</v>
      </c>
      <c r="I88" s="57">
        <v>1</v>
      </c>
      <c r="J88" s="58">
        <v>1</v>
      </c>
      <c r="K88" s="59">
        <f t="shared" si="5"/>
        <v>1728.9</v>
      </c>
      <c r="L88" s="59">
        <v>1728.9</v>
      </c>
      <c r="M88" s="59"/>
      <c r="N88" s="57">
        <v>7</v>
      </c>
      <c r="O88" s="59">
        <f t="shared" si="4"/>
        <v>3457.8</v>
      </c>
      <c r="P88" s="59">
        <v>3457.8</v>
      </c>
      <c r="Q88" s="59"/>
      <c r="R88" s="12"/>
      <c r="S88" s="163"/>
      <c r="T88" s="163"/>
      <c r="U88" s="12"/>
      <c r="V88" s="12"/>
      <c r="W88" s="12"/>
    </row>
    <row r="89" ht="15" customHeight="1" spans="1:34">
      <c r="A89" s="1">
        <v>43</v>
      </c>
      <c r="B89" s="28" t="s">
        <v>98</v>
      </c>
      <c r="C89" s="1" t="s">
        <v>21</v>
      </c>
      <c r="D89" s="28"/>
      <c r="E89" s="28" t="s">
        <v>22</v>
      </c>
      <c r="F89" s="34" t="s">
        <v>281</v>
      </c>
      <c r="G89" s="28" t="s">
        <v>24</v>
      </c>
      <c r="H89" s="2">
        <v>6</v>
      </c>
      <c r="I89" s="51">
        <v>5</v>
      </c>
      <c r="J89" s="52">
        <v>7</v>
      </c>
      <c r="K89" s="53">
        <f t="shared" si="5"/>
        <v>3133.99</v>
      </c>
      <c r="L89" s="63">
        <v>3133.99</v>
      </c>
      <c r="M89" s="63"/>
      <c r="N89" s="51">
        <v>8</v>
      </c>
      <c r="O89" s="53">
        <f t="shared" si="4"/>
        <v>24485.3</v>
      </c>
      <c r="P89" s="53">
        <v>24485.3</v>
      </c>
      <c r="Q89" s="63"/>
      <c r="R89" s="12"/>
      <c r="S89" s="163"/>
      <c r="T89" s="163"/>
      <c r="U89" s="12"/>
      <c r="V89" s="12"/>
      <c r="W89" s="12"/>
      <c r="AG89" s="12"/>
      <c r="AH89" s="12"/>
    </row>
    <row r="90" s="7" customFormat="1" ht="15" customHeight="1" spans="1:23">
      <c r="A90" s="30"/>
      <c r="B90" s="31" t="s">
        <v>98</v>
      </c>
      <c r="C90" s="30" t="s">
        <v>21</v>
      </c>
      <c r="D90" s="31"/>
      <c r="E90" s="31" t="s">
        <v>22</v>
      </c>
      <c r="F90" s="31" t="s">
        <v>23</v>
      </c>
      <c r="G90" s="31" t="s">
        <v>26</v>
      </c>
      <c r="H90" s="105">
        <v>0</v>
      </c>
      <c r="I90" s="57"/>
      <c r="J90" s="58"/>
      <c r="K90" s="59">
        <f t="shared" si="5"/>
        <v>0</v>
      </c>
      <c r="L90" s="59"/>
      <c r="M90" s="59"/>
      <c r="N90" s="57">
        <v>3</v>
      </c>
      <c r="O90" s="59">
        <f t="shared" si="4"/>
        <v>9605</v>
      </c>
      <c r="P90" s="59">
        <v>9605</v>
      </c>
      <c r="Q90" s="59"/>
      <c r="R90" s="12"/>
      <c r="S90" s="163"/>
      <c r="T90" s="163"/>
      <c r="U90" s="12"/>
      <c r="V90" s="12"/>
      <c r="W90" s="12"/>
    </row>
    <row r="91" s="6" customFormat="1" ht="15" customHeight="1" spans="1:32">
      <c r="A91" s="1">
        <v>44</v>
      </c>
      <c r="B91" s="28" t="s">
        <v>99</v>
      </c>
      <c r="C91" s="1" t="s">
        <v>21</v>
      </c>
      <c r="D91" s="28"/>
      <c r="E91" s="28" t="s">
        <v>63</v>
      </c>
      <c r="F91" s="34" t="s">
        <v>282</v>
      </c>
      <c r="G91" s="28" t="s">
        <v>24</v>
      </c>
      <c r="H91" s="2">
        <v>47</v>
      </c>
      <c r="I91" s="51">
        <v>20</v>
      </c>
      <c r="J91" s="52">
        <v>20</v>
      </c>
      <c r="K91" s="53">
        <f t="shared" si="5"/>
        <v>4751.01</v>
      </c>
      <c r="L91" s="63">
        <v>4751.01</v>
      </c>
      <c r="M91" s="63"/>
      <c r="N91" s="51">
        <v>33</v>
      </c>
      <c r="O91" s="53">
        <f t="shared" si="4"/>
        <v>78258.01</v>
      </c>
      <c r="P91" s="53">
        <v>78258.01</v>
      </c>
      <c r="Q91" s="63"/>
      <c r="R91" s="12"/>
      <c r="S91" s="163"/>
      <c r="T91" s="163"/>
      <c r="U91" s="12"/>
      <c r="V91" s="12"/>
      <c r="W91" s="12"/>
      <c r="X91" s="8"/>
      <c r="Y91" s="8"/>
      <c r="Z91" s="8"/>
      <c r="AA91" s="8"/>
      <c r="AB91" s="8"/>
      <c r="AC91" s="8"/>
      <c r="AD91" s="8"/>
      <c r="AE91" s="8"/>
      <c r="AF91" s="8"/>
    </row>
    <row r="92" s="7" customFormat="1" ht="15" customHeight="1" spans="1:23">
      <c r="A92" s="30">
        <v>45</v>
      </c>
      <c r="B92" s="31" t="s">
        <v>100</v>
      </c>
      <c r="C92" s="30" t="s">
        <v>21</v>
      </c>
      <c r="D92" s="31"/>
      <c r="E92" s="31" t="s">
        <v>115</v>
      </c>
      <c r="F92" s="31" t="s">
        <v>221</v>
      </c>
      <c r="G92" s="31" t="s">
        <v>37</v>
      </c>
      <c r="H92" s="105">
        <v>15</v>
      </c>
      <c r="I92" s="57">
        <v>2</v>
      </c>
      <c r="J92" s="58">
        <v>2</v>
      </c>
      <c r="K92" s="59">
        <f t="shared" si="5"/>
        <v>0</v>
      </c>
      <c r="L92" s="59"/>
      <c r="M92" s="59"/>
      <c r="N92" s="57">
        <v>5</v>
      </c>
      <c r="O92" s="59">
        <f t="shared" si="4"/>
        <v>22583.9</v>
      </c>
      <c r="P92" s="96">
        <v>22583.9</v>
      </c>
      <c r="Q92" s="59"/>
      <c r="R92" s="12"/>
      <c r="S92" s="163"/>
      <c r="T92" s="163"/>
      <c r="U92" s="12"/>
      <c r="V92" s="12"/>
      <c r="W92" s="12"/>
    </row>
    <row r="93" s="9" customFormat="1" ht="15" customHeight="1" spans="1:23">
      <c r="A93" s="33">
        <v>46</v>
      </c>
      <c r="B93" s="34" t="s">
        <v>102</v>
      </c>
      <c r="C93" s="33" t="s">
        <v>21</v>
      </c>
      <c r="D93" s="34"/>
      <c r="E93" s="34" t="s">
        <v>103</v>
      </c>
      <c r="F93" s="34" t="s">
        <v>29</v>
      </c>
      <c r="G93" s="34" t="s">
        <v>24</v>
      </c>
      <c r="H93" s="2">
        <v>0</v>
      </c>
      <c r="I93" s="51"/>
      <c r="J93" s="52"/>
      <c r="K93" s="53">
        <f t="shared" si="5"/>
        <v>0</v>
      </c>
      <c r="L93" s="63"/>
      <c r="M93" s="63"/>
      <c r="N93" s="51"/>
      <c r="O93" s="53">
        <f t="shared" si="4"/>
        <v>3050.28</v>
      </c>
      <c r="P93" s="63">
        <v>3050.28</v>
      </c>
      <c r="Q93" s="63"/>
      <c r="R93" s="12"/>
      <c r="S93" s="163"/>
      <c r="T93" s="163"/>
      <c r="U93" s="12"/>
      <c r="V93" s="12"/>
      <c r="W93" s="12"/>
    </row>
    <row r="94" s="7" customFormat="1" ht="15" customHeight="1" spans="1:23">
      <c r="A94" s="30"/>
      <c r="B94" s="31" t="s">
        <v>102</v>
      </c>
      <c r="C94" s="30" t="s">
        <v>21</v>
      </c>
      <c r="D94" s="31"/>
      <c r="E94" s="31" t="s">
        <v>103</v>
      </c>
      <c r="F94" s="31" t="s">
        <v>23</v>
      </c>
      <c r="G94" s="31" t="s">
        <v>32</v>
      </c>
      <c r="H94" s="105">
        <v>0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  <c r="R94" s="12"/>
      <c r="S94" s="163"/>
      <c r="T94" s="163"/>
      <c r="U94" s="12"/>
      <c r="V94" s="12"/>
      <c r="W94" s="12"/>
    </row>
    <row r="95" s="9" customFormat="1" ht="15" customHeight="1" spans="1:23">
      <c r="A95" s="33">
        <v>47</v>
      </c>
      <c r="B95" s="34" t="s">
        <v>104</v>
      </c>
      <c r="C95" s="33" t="s">
        <v>21</v>
      </c>
      <c r="D95" s="34"/>
      <c r="E95" s="34" t="s">
        <v>39</v>
      </c>
      <c r="F95" s="34" t="s">
        <v>283</v>
      </c>
      <c r="G95" s="34" t="s">
        <v>24</v>
      </c>
      <c r="H95" s="2">
        <v>31</v>
      </c>
      <c r="I95" s="51">
        <v>26</v>
      </c>
      <c r="J95" s="52">
        <v>28</v>
      </c>
      <c r="K95" s="53">
        <f t="shared" si="5"/>
        <v>25070.93</v>
      </c>
      <c r="L95" s="63">
        <v>25070.93</v>
      </c>
      <c r="M95" s="63"/>
      <c r="N95" s="51">
        <v>19</v>
      </c>
      <c r="O95" s="53">
        <f t="shared" si="4"/>
        <v>99355.86</v>
      </c>
      <c r="P95" s="53">
        <v>99355.86</v>
      </c>
      <c r="Q95" s="63"/>
      <c r="R95" s="12"/>
      <c r="S95" s="163"/>
      <c r="T95" s="163"/>
      <c r="U95" s="12"/>
      <c r="V95" s="12"/>
      <c r="W95" s="12"/>
    </row>
    <row r="96" s="7" customFormat="1" ht="15" customHeight="1" spans="1:23">
      <c r="A96" s="30"/>
      <c r="B96" s="31" t="s">
        <v>104</v>
      </c>
      <c r="C96" s="30" t="s">
        <v>21</v>
      </c>
      <c r="D96" s="31"/>
      <c r="E96" s="31" t="s">
        <v>22</v>
      </c>
      <c r="F96" s="31" t="s">
        <v>23</v>
      </c>
      <c r="G96" s="31" t="s">
        <v>26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  <c r="R96" s="12"/>
      <c r="S96" s="163"/>
      <c r="T96" s="163"/>
      <c r="U96" s="12"/>
      <c r="V96" s="12"/>
      <c r="W96" s="12"/>
    </row>
    <row r="97" ht="15" customHeight="1" spans="1:34">
      <c r="A97" s="33">
        <v>48</v>
      </c>
      <c r="B97" s="34" t="s">
        <v>105</v>
      </c>
      <c r="C97" s="33" t="s">
        <v>21</v>
      </c>
      <c r="D97" s="33"/>
      <c r="E97" s="34" t="s">
        <v>78</v>
      </c>
      <c r="F97" s="34" t="s">
        <v>29</v>
      </c>
      <c r="G97" s="34" t="s">
        <v>24</v>
      </c>
      <c r="H97" s="2">
        <v>0</v>
      </c>
      <c r="I97" s="51"/>
      <c r="J97" s="52"/>
      <c r="K97" s="53">
        <f t="shared" si="5"/>
        <v>0</v>
      </c>
      <c r="L97" s="63"/>
      <c r="M97" s="63"/>
      <c r="N97" s="51"/>
      <c r="O97" s="53">
        <f t="shared" si="4"/>
        <v>0</v>
      </c>
      <c r="P97" s="53"/>
      <c r="Q97" s="63"/>
      <c r="R97" s="12"/>
      <c r="S97" s="163"/>
      <c r="T97" s="163"/>
      <c r="U97" s="12"/>
      <c r="V97" s="12"/>
      <c r="W97" s="12"/>
      <c r="AG97" s="12"/>
      <c r="AH97" s="12"/>
    </row>
    <row r="98" s="7" customFormat="1" ht="15" customHeight="1" spans="1:23">
      <c r="A98" s="30"/>
      <c r="B98" s="31" t="s">
        <v>105</v>
      </c>
      <c r="C98" s="30" t="s">
        <v>21</v>
      </c>
      <c r="D98" s="31"/>
      <c r="E98" s="31" t="s">
        <v>78</v>
      </c>
      <c r="F98" s="31" t="s">
        <v>23</v>
      </c>
      <c r="G98" s="31" t="s">
        <v>32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  <c r="R98" s="12"/>
      <c r="S98" s="163"/>
      <c r="T98" s="163"/>
      <c r="U98" s="12"/>
      <c r="V98" s="12"/>
      <c r="W98" s="12"/>
    </row>
    <row r="99" s="7" customFormat="1" ht="15" customHeight="1" spans="1:23">
      <c r="A99" s="30"/>
      <c r="B99" s="31" t="s">
        <v>105</v>
      </c>
      <c r="C99" s="30" t="s">
        <v>21</v>
      </c>
      <c r="D99" s="31"/>
      <c r="E99" s="31" t="s">
        <v>78</v>
      </c>
      <c r="F99" s="31" t="s">
        <v>31</v>
      </c>
      <c r="G99" s="31" t="s">
        <v>44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  <c r="R99" s="12"/>
      <c r="S99" s="163"/>
      <c r="T99" s="163"/>
      <c r="U99" s="12"/>
      <c r="V99" s="12"/>
      <c r="W99" s="12"/>
    </row>
    <row r="100" ht="15" customHeight="1" spans="1:34">
      <c r="A100" s="33">
        <v>49</v>
      </c>
      <c r="B100" s="34" t="s">
        <v>106</v>
      </c>
      <c r="C100" s="33" t="s">
        <v>21</v>
      </c>
      <c r="D100" s="34"/>
      <c r="E100" s="34" t="s">
        <v>63</v>
      </c>
      <c r="F100" s="34" t="s">
        <v>284</v>
      </c>
      <c r="G100" s="34" t="s">
        <v>24</v>
      </c>
      <c r="H100" s="2">
        <v>22</v>
      </c>
      <c r="I100" s="51">
        <v>11</v>
      </c>
      <c r="J100" s="52">
        <v>15</v>
      </c>
      <c r="K100" s="53">
        <f t="shared" si="5"/>
        <v>14123.58</v>
      </c>
      <c r="L100" s="63">
        <v>14123.58</v>
      </c>
      <c r="M100" s="63"/>
      <c r="N100" s="51">
        <v>6</v>
      </c>
      <c r="O100" s="53">
        <f t="shared" si="4"/>
        <v>25502.45</v>
      </c>
      <c r="P100" s="53">
        <v>25502.45</v>
      </c>
      <c r="Q100" s="63"/>
      <c r="R100" s="12"/>
      <c r="S100" s="163"/>
      <c r="T100" s="163"/>
      <c r="U100" s="12"/>
      <c r="V100" s="12"/>
      <c r="W100" s="12"/>
      <c r="AG100" s="12"/>
      <c r="AH100" s="12"/>
    </row>
    <row r="101" s="7" customFormat="1" ht="15" customHeight="1" spans="1:23">
      <c r="A101" s="30"/>
      <c r="B101" s="31" t="s">
        <v>106</v>
      </c>
      <c r="C101" s="30" t="s">
        <v>21</v>
      </c>
      <c r="D101" s="31"/>
      <c r="E101" s="36" t="s">
        <v>78</v>
      </c>
      <c r="F101" s="37" t="s">
        <v>222</v>
      </c>
      <c r="G101" s="31" t="s">
        <v>32</v>
      </c>
      <c r="H101" s="105">
        <v>4</v>
      </c>
      <c r="I101" s="57">
        <v>1</v>
      </c>
      <c r="J101" s="58">
        <v>1</v>
      </c>
      <c r="K101" s="59">
        <f t="shared" si="5"/>
        <v>0</v>
      </c>
      <c r="L101" s="59"/>
      <c r="M101" s="59"/>
      <c r="N101" s="57">
        <v>1</v>
      </c>
      <c r="O101" s="59">
        <f t="shared" si="4"/>
        <v>16224.5</v>
      </c>
      <c r="P101" s="99">
        <v>16224.5</v>
      </c>
      <c r="Q101" s="59"/>
      <c r="R101" s="12"/>
      <c r="S101" s="163"/>
      <c r="T101" s="163"/>
      <c r="U101" s="12"/>
      <c r="V101" s="12"/>
      <c r="W101" s="12"/>
    </row>
    <row r="102" s="7" customFormat="1" ht="15" customHeight="1" spans="1:23">
      <c r="A102" s="30"/>
      <c r="B102" s="31" t="s">
        <v>106</v>
      </c>
      <c r="C102" s="30" t="s">
        <v>21</v>
      </c>
      <c r="D102" s="31"/>
      <c r="E102" s="31" t="s">
        <v>78</v>
      </c>
      <c r="F102" s="31" t="s">
        <v>23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  <c r="R102" s="12"/>
      <c r="S102" s="163"/>
      <c r="T102" s="163"/>
      <c r="U102" s="12"/>
      <c r="V102" s="12"/>
      <c r="W102" s="12"/>
    </row>
    <row r="103" s="9" customFormat="1" ht="15" customHeight="1" spans="1:23">
      <c r="A103" s="33">
        <v>50</v>
      </c>
      <c r="B103" s="34" t="s">
        <v>107</v>
      </c>
      <c r="C103" s="33" t="s">
        <v>21</v>
      </c>
      <c r="D103" s="34"/>
      <c r="E103" s="34" t="s">
        <v>39</v>
      </c>
      <c r="F103" s="34" t="s">
        <v>31</v>
      </c>
      <c r="G103" s="34" t="s">
        <v>24</v>
      </c>
      <c r="H103" s="2">
        <v>0</v>
      </c>
      <c r="I103" s="51"/>
      <c r="J103" s="52"/>
      <c r="K103" s="53">
        <f t="shared" si="5"/>
        <v>0</v>
      </c>
      <c r="L103" s="63"/>
      <c r="M103" s="63"/>
      <c r="N103" s="51"/>
      <c r="O103" s="53">
        <f t="shared" si="4"/>
        <v>0</v>
      </c>
      <c r="P103" s="53"/>
      <c r="Q103" s="63"/>
      <c r="R103" s="12"/>
      <c r="S103" s="163"/>
      <c r="T103" s="163"/>
      <c r="U103" s="12"/>
      <c r="V103" s="12"/>
      <c r="W103" s="12"/>
    </row>
    <row r="104" s="9" customFormat="1" ht="15.75" customHeight="1" spans="1:23">
      <c r="A104" s="33">
        <v>51</v>
      </c>
      <c r="B104" s="34" t="s">
        <v>108</v>
      </c>
      <c r="C104" s="33" t="s">
        <v>21</v>
      </c>
      <c r="D104" s="34"/>
      <c r="E104" s="34" t="s">
        <v>39</v>
      </c>
      <c r="F104" s="34" t="s">
        <v>285</v>
      </c>
      <c r="G104" s="34" t="s">
        <v>24</v>
      </c>
      <c r="H104" s="2">
        <v>12</v>
      </c>
      <c r="I104" s="51">
        <v>6</v>
      </c>
      <c r="J104" s="52">
        <v>6</v>
      </c>
      <c r="K104" s="53">
        <f t="shared" si="5"/>
        <v>4183.94</v>
      </c>
      <c r="L104" s="63">
        <v>4183.94</v>
      </c>
      <c r="M104" s="63"/>
      <c r="N104" s="51">
        <v>3</v>
      </c>
      <c r="O104" s="53">
        <f t="shared" si="4"/>
        <v>16483.69</v>
      </c>
      <c r="P104" s="53">
        <v>16483.69</v>
      </c>
      <c r="Q104" s="63"/>
      <c r="R104" s="12"/>
      <c r="S104" s="163"/>
      <c r="T104" s="163"/>
      <c r="U104" s="12"/>
      <c r="V104" s="12"/>
      <c r="W104" s="12"/>
    </row>
    <row r="105" ht="15" customHeight="1" spans="1:34">
      <c r="A105" s="33">
        <v>52</v>
      </c>
      <c r="B105" s="34" t="s">
        <v>109</v>
      </c>
      <c r="C105" s="33" t="s">
        <v>21</v>
      </c>
      <c r="D105" s="34"/>
      <c r="E105" s="34" t="s">
        <v>52</v>
      </c>
      <c r="F105" s="34" t="s">
        <v>31</v>
      </c>
      <c r="G105" s="34" t="s">
        <v>110</v>
      </c>
      <c r="H105" s="2">
        <v>0</v>
      </c>
      <c r="I105" s="51"/>
      <c r="J105" s="52"/>
      <c r="K105" s="53">
        <f t="shared" si="5"/>
        <v>0</v>
      </c>
      <c r="L105" s="53"/>
      <c r="M105" s="63"/>
      <c r="N105" s="51"/>
      <c r="O105" s="53">
        <f t="shared" si="4"/>
        <v>0</v>
      </c>
      <c r="P105" s="53"/>
      <c r="Q105" s="63"/>
      <c r="R105" s="12"/>
      <c r="S105" s="163"/>
      <c r="T105" s="163"/>
      <c r="U105" s="12"/>
      <c r="V105" s="12"/>
      <c r="W105" s="12"/>
      <c r="AG105" s="12"/>
      <c r="AH105" s="12"/>
    </row>
    <row r="106" s="7" customFormat="1" ht="15" customHeight="1" spans="1:23">
      <c r="A106" s="30"/>
      <c r="B106" s="31" t="s">
        <v>109</v>
      </c>
      <c r="C106" s="30" t="s">
        <v>21</v>
      </c>
      <c r="D106" s="31"/>
      <c r="E106" s="31" t="s">
        <v>52</v>
      </c>
      <c r="F106" s="31" t="s">
        <v>31</v>
      </c>
      <c r="G106" s="31" t="s">
        <v>26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  <c r="R106" s="12"/>
      <c r="S106" s="163"/>
      <c r="T106" s="163"/>
      <c r="U106" s="12"/>
      <c r="V106" s="12"/>
      <c r="W106" s="12"/>
    </row>
    <row r="107" ht="15" customHeight="1" spans="1:34">
      <c r="A107" s="33">
        <v>53</v>
      </c>
      <c r="B107" s="34" t="s">
        <v>111</v>
      </c>
      <c r="C107" s="33" t="s">
        <v>21</v>
      </c>
      <c r="D107" s="34"/>
      <c r="E107" s="34" t="s">
        <v>39</v>
      </c>
      <c r="F107" s="34" t="s">
        <v>25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R107" s="12"/>
      <c r="S107" s="163"/>
      <c r="T107" s="163"/>
      <c r="U107" s="12"/>
      <c r="V107" s="12"/>
      <c r="W107" s="12"/>
      <c r="AF107" s="12"/>
      <c r="AG107" s="12"/>
      <c r="AH107" s="12"/>
    </row>
    <row r="108" s="7" customFormat="1" ht="15" customHeight="1" spans="1:23">
      <c r="A108" s="30"/>
      <c r="B108" s="31" t="s">
        <v>111</v>
      </c>
      <c r="C108" s="30" t="s">
        <v>21</v>
      </c>
      <c r="D108" s="31"/>
      <c r="E108" s="31" t="s">
        <v>39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  <c r="R108" s="12"/>
      <c r="S108" s="163"/>
      <c r="T108" s="163"/>
      <c r="U108" s="12"/>
      <c r="V108" s="12"/>
      <c r="W108" s="12"/>
    </row>
    <row r="109" ht="15" customHeight="1" spans="1:34">
      <c r="A109" s="33">
        <v>54</v>
      </c>
      <c r="B109" s="34" t="s">
        <v>112</v>
      </c>
      <c r="C109" s="33" t="s">
        <v>21</v>
      </c>
      <c r="D109" s="34"/>
      <c r="E109" s="34" t="s">
        <v>39</v>
      </c>
      <c r="F109" s="34" t="s">
        <v>287</v>
      </c>
      <c r="G109" s="34" t="s">
        <v>24</v>
      </c>
      <c r="H109" s="2">
        <v>6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R109" s="12"/>
      <c r="S109" s="163"/>
      <c r="T109" s="163"/>
      <c r="U109" s="12"/>
      <c r="V109" s="12"/>
      <c r="W109" s="12"/>
      <c r="AF109" s="12"/>
      <c r="AG109" s="12"/>
      <c r="AH109" s="12"/>
    </row>
    <row r="110" s="9" customFormat="1" ht="15" customHeight="1" spans="1:23">
      <c r="A110" s="33">
        <v>55</v>
      </c>
      <c r="B110" s="34" t="s">
        <v>113</v>
      </c>
      <c r="C110" s="33" t="s">
        <v>21</v>
      </c>
      <c r="D110" s="34"/>
      <c r="E110" s="34" t="s">
        <v>39</v>
      </c>
      <c r="F110" s="34" t="s">
        <v>288</v>
      </c>
      <c r="G110" s="34" t="s">
        <v>24</v>
      </c>
      <c r="H110" s="2">
        <v>16</v>
      </c>
      <c r="I110" s="51">
        <v>8</v>
      </c>
      <c r="J110" s="52">
        <v>8</v>
      </c>
      <c r="K110" s="53">
        <f t="shared" si="5"/>
        <v>4916.79</v>
      </c>
      <c r="L110" s="63">
        <v>4916.79</v>
      </c>
      <c r="M110" s="63"/>
      <c r="N110" s="51">
        <v>6</v>
      </c>
      <c r="O110" s="53">
        <f t="shared" si="4"/>
        <v>41385.33</v>
      </c>
      <c r="P110" s="53">
        <v>41385.33</v>
      </c>
      <c r="Q110" s="63"/>
      <c r="R110" s="12"/>
      <c r="S110" s="163"/>
      <c r="T110" s="163"/>
      <c r="U110" s="12"/>
      <c r="V110" s="12"/>
      <c r="W110" s="12"/>
    </row>
    <row r="111" s="9" customFormat="1" ht="15" customHeight="1" spans="1:23">
      <c r="A111" s="33">
        <v>56</v>
      </c>
      <c r="B111" s="34" t="s">
        <v>114</v>
      </c>
      <c r="C111" s="33" t="s">
        <v>21</v>
      </c>
      <c r="D111" s="34"/>
      <c r="E111" s="34" t="s">
        <v>39</v>
      </c>
      <c r="F111" s="34" t="s">
        <v>289</v>
      </c>
      <c r="G111" s="34" t="s">
        <v>24</v>
      </c>
      <c r="H111" s="2">
        <v>18</v>
      </c>
      <c r="I111" s="51">
        <v>10</v>
      </c>
      <c r="J111" s="52">
        <v>10</v>
      </c>
      <c r="K111" s="53">
        <f t="shared" si="5"/>
        <v>5009.97</v>
      </c>
      <c r="L111" s="63">
        <v>5009.97</v>
      </c>
      <c r="M111" s="63"/>
      <c r="N111" s="51">
        <v>3</v>
      </c>
      <c r="O111" s="53">
        <f t="shared" si="4"/>
        <v>21904.03</v>
      </c>
      <c r="P111" s="53">
        <v>21904.03</v>
      </c>
      <c r="Q111" s="63"/>
      <c r="R111" s="12"/>
      <c r="S111" s="163"/>
      <c r="T111" s="163"/>
      <c r="U111" s="12"/>
      <c r="V111" s="12"/>
      <c r="W111" s="12"/>
    </row>
    <row r="112" s="7" customFormat="1" ht="15" customHeight="1" spans="1:23">
      <c r="A112" s="30"/>
      <c r="B112" s="31" t="s">
        <v>114</v>
      </c>
      <c r="C112" s="30" t="s">
        <v>21</v>
      </c>
      <c r="D112" s="31"/>
      <c r="E112" s="31" t="s">
        <v>223</v>
      </c>
      <c r="F112" s="31" t="s">
        <v>224</v>
      </c>
      <c r="G112" s="31" t="s">
        <v>37</v>
      </c>
      <c r="H112" s="105">
        <v>10</v>
      </c>
      <c r="I112" s="57">
        <v>1</v>
      </c>
      <c r="J112" s="58">
        <v>1</v>
      </c>
      <c r="K112" s="59">
        <f t="shared" si="5"/>
        <v>0</v>
      </c>
      <c r="L112" s="59"/>
      <c r="M112" s="59"/>
      <c r="N112" s="57">
        <v>2</v>
      </c>
      <c r="O112" s="59">
        <f t="shared" si="4"/>
        <v>9717.1</v>
      </c>
      <c r="P112" s="99">
        <v>9717.1</v>
      </c>
      <c r="Q112" s="59"/>
      <c r="R112" s="12"/>
      <c r="S112" s="163"/>
      <c r="T112" s="163"/>
      <c r="U112" s="12"/>
      <c r="V112" s="12"/>
      <c r="W112" s="12"/>
    </row>
    <row r="113" s="7" customFormat="1" ht="15" customHeight="1" spans="1:23">
      <c r="A113" s="30"/>
      <c r="B113" s="31" t="s">
        <v>114</v>
      </c>
      <c r="C113" s="30" t="s">
        <v>21</v>
      </c>
      <c r="D113" s="31"/>
      <c r="E113" s="36" t="s">
        <v>117</v>
      </c>
      <c r="F113" s="37" t="s">
        <v>225</v>
      </c>
      <c r="G113" s="31" t="s">
        <v>32</v>
      </c>
      <c r="H113" s="105">
        <v>33</v>
      </c>
      <c r="I113" s="57">
        <v>12</v>
      </c>
      <c r="J113" s="58">
        <v>12</v>
      </c>
      <c r="K113" s="59">
        <f t="shared" si="5"/>
        <v>576.3</v>
      </c>
      <c r="L113" s="59">
        <v>576.3</v>
      </c>
      <c r="M113" s="59"/>
      <c r="N113" s="57">
        <v>10</v>
      </c>
      <c r="O113" s="59">
        <f t="shared" si="4"/>
        <v>51267.21</v>
      </c>
      <c r="P113" s="95">
        <v>51267.21</v>
      </c>
      <c r="Q113" s="59"/>
      <c r="R113" s="12"/>
      <c r="S113" s="163"/>
      <c r="T113" s="163"/>
      <c r="U113" s="12"/>
      <c r="V113" s="12"/>
      <c r="W113" s="12"/>
    </row>
    <row r="114" ht="15" customHeight="1" spans="1:34">
      <c r="A114" s="33">
        <v>57</v>
      </c>
      <c r="B114" s="34" t="s">
        <v>116</v>
      </c>
      <c r="C114" s="33" t="s">
        <v>21</v>
      </c>
      <c r="D114" s="34"/>
      <c r="E114" s="34" t="s">
        <v>39</v>
      </c>
      <c r="F114" s="34" t="s">
        <v>290</v>
      </c>
      <c r="G114" s="34" t="s">
        <v>24</v>
      </c>
      <c r="H114" s="2">
        <v>7</v>
      </c>
      <c r="I114" s="51">
        <v>5</v>
      </c>
      <c r="J114" s="52">
        <v>5</v>
      </c>
      <c r="K114" s="53">
        <f t="shared" si="5"/>
        <v>1951.74</v>
      </c>
      <c r="L114" s="63">
        <v>1951.74</v>
      </c>
      <c r="M114" s="63"/>
      <c r="N114" s="51">
        <v>9</v>
      </c>
      <c r="O114" s="53">
        <f t="shared" si="4"/>
        <v>85580.56</v>
      </c>
      <c r="P114" s="63">
        <v>85580.56</v>
      </c>
      <c r="Q114" s="63"/>
      <c r="R114" s="12"/>
      <c r="S114" s="163"/>
      <c r="T114" s="163"/>
      <c r="U114" s="12"/>
      <c r="V114" s="12"/>
      <c r="W114" s="12"/>
      <c r="AF114" s="12"/>
      <c r="AG114" s="12"/>
      <c r="AH114" s="12"/>
    </row>
    <row r="115" s="7" customFormat="1" ht="12.75" customHeight="1" spans="1:23">
      <c r="A115" s="30"/>
      <c r="B115" s="31" t="s">
        <v>116</v>
      </c>
      <c r="C115" s="30" t="s">
        <v>21</v>
      </c>
      <c r="D115" s="31"/>
      <c r="E115" s="31" t="s">
        <v>226</v>
      </c>
      <c r="F115" s="31" t="s">
        <v>227</v>
      </c>
      <c r="G115" s="31" t="s">
        <v>37</v>
      </c>
      <c r="H115" s="105">
        <v>44</v>
      </c>
      <c r="I115" s="57">
        <v>14</v>
      </c>
      <c r="J115" s="58">
        <v>14</v>
      </c>
      <c r="K115" s="59">
        <f t="shared" si="5"/>
        <v>0</v>
      </c>
      <c r="L115" s="59"/>
      <c r="M115" s="59"/>
      <c r="N115" s="57">
        <v>19</v>
      </c>
      <c r="O115" s="59">
        <f t="shared" si="4"/>
        <v>42454.1</v>
      </c>
      <c r="P115" s="199">
        <v>42454.1</v>
      </c>
      <c r="Q115" s="59"/>
      <c r="R115" s="12"/>
      <c r="S115" s="163"/>
      <c r="T115" s="163"/>
      <c r="U115" s="12"/>
      <c r="V115" s="12"/>
      <c r="W115" s="12"/>
    </row>
    <row r="116" s="7" customFormat="1" ht="15" customHeight="1" spans="1:23">
      <c r="A116" s="30"/>
      <c r="B116" s="31" t="s">
        <v>118</v>
      </c>
      <c r="C116" s="30" t="s">
        <v>21</v>
      </c>
      <c r="D116" s="31"/>
      <c r="E116" s="36" t="s">
        <v>117</v>
      </c>
      <c r="F116" s="37" t="s">
        <v>228</v>
      </c>
      <c r="G116" s="31" t="s">
        <v>32</v>
      </c>
      <c r="H116" s="105">
        <v>33</v>
      </c>
      <c r="I116" s="57">
        <v>8</v>
      </c>
      <c r="J116" s="58">
        <v>8</v>
      </c>
      <c r="K116" s="59">
        <f t="shared" si="5"/>
        <v>1344.7</v>
      </c>
      <c r="L116" s="59">
        <v>1344.7</v>
      </c>
      <c r="M116" s="59"/>
      <c r="N116" s="57">
        <v>27</v>
      </c>
      <c r="O116" s="59">
        <f t="shared" si="4"/>
        <v>137412.76</v>
      </c>
      <c r="P116" s="95">
        <v>137412.76</v>
      </c>
      <c r="Q116" s="59"/>
      <c r="R116" s="12"/>
      <c r="S116" s="163"/>
      <c r="T116" s="163"/>
      <c r="U116" s="12"/>
      <c r="V116" s="12"/>
      <c r="W116" s="12"/>
    </row>
    <row r="117" s="6" customFormat="1" ht="15" customHeight="1" spans="1:31">
      <c r="A117" s="1">
        <v>58</v>
      </c>
      <c r="B117" s="28" t="s">
        <v>119</v>
      </c>
      <c r="C117" s="1" t="s">
        <v>21</v>
      </c>
      <c r="D117" s="28"/>
      <c r="E117" s="28" t="s">
        <v>39</v>
      </c>
      <c r="F117" s="28" t="s">
        <v>23</v>
      </c>
      <c r="G117" s="28" t="s">
        <v>24</v>
      </c>
      <c r="H117" s="2">
        <v>0</v>
      </c>
      <c r="I117" s="51"/>
      <c r="J117" s="52"/>
      <c r="K117" s="53">
        <f t="shared" si="5"/>
        <v>0</v>
      </c>
      <c r="L117" s="63"/>
      <c r="M117" s="63"/>
      <c r="N117" s="51"/>
      <c r="O117" s="53">
        <f t="shared" si="4"/>
        <v>0</v>
      </c>
      <c r="P117" s="53"/>
      <c r="Q117" s="63"/>
      <c r="R117" s="12"/>
      <c r="S117" s="163"/>
      <c r="T117" s="163"/>
      <c r="U117" s="12"/>
      <c r="V117" s="12"/>
      <c r="W117" s="12"/>
      <c r="X117" s="8"/>
      <c r="Y117" s="8"/>
      <c r="Z117" s="8"/>
      <c r="AA117" s="8"/>
      <c r="AB117" s="8"/>
      <c r="AC117" s="8"/>
      <c r="AD117" s="8"/>
      <c r="AE117" s="8"/>
    </row>
    <row r="118" s="7" customFormat="1" ht="15" customHeight="1" spans="1:23">
      <c r="A118" s="30"/>
      <c r="B118" s="31" t="s">
        <v>119</v>
      </c>
      <c r="C118" s="30" t="s">
        <v>21</v>
      </c>
      <c r="D118" s="31"/>
      <c r="E118" s="31" t="s">
        <v>36</v>
      </c>
      <c r="F118" s="31" t="s">
        <v>229</v>
      </c>
      <c r="G118" s="31" t="s">
        <v>37</v>
      </c>
      <c r="H118" s="105">
        <v>11</v>
      </c>
      <c r="I118" s="57">
        <v>4</v>
      </c>
      <c r="J118" s="58">
        <v>4</v>
      </c>
      <c r="K118" s="59">
        <f t="shared" si="5"/>
        <v>0</v>
      </c>
      <c r="L118" s="59"/>
      <c r="M118" s="59"/>
      <c r="N118" s="57">
        <v>6</v>
      </c>
      <c r="O118" s="59">
        <f t="shared" si="4"/>
        <v>36692.58</v>
      </c>
      <c r="P118" s="59">
        <v>36692.58</v>
      </c>
      <c r="Q118" s="59"/>
      <c r="R118" s="12"/>
      <c r="S118" s="163"/>
      <c r="T118" s="163"/>
      <c r="U118" s="12"/>
      <c r="V118" s="12"/>
      <c r="W118" s="12"/>
    </row>
    <row r="119" s="7" customFormat="1" ht="15" customHeight="1" spans="1:23">
      <c r="A119" s="30"/>
      <c r="B119" s="31" t="s">
        <v>119</v>
      </c>
      <c r="C119" s="30" t="s">
        <v>21</v>
      </c>
      <c r="D119" s="31"/>
      <c r="E119" s="31" t="s">
        <v>39</v>
      </c>
      <c r="F119" s="31" t="s">
        <v>230</v>
      </c>
      <c r="G119" s="31" t="s">
        <v>26</v>
      </c>
      <c r="H119" s="105">
        <v>4</v>
      </c>
      <c r="I119" s="57"/>
      <c r="J119" s="58"/>
      <c r="K119" s="59">
        <f t="shared" si="5"/>
        <v>0</v>
      </c>
      <c r="L119" s="59"/>
      <c r="M119" s="59"/>
      <c r="N119" s="57">
        <v>4</v>
      </c>
      <c r="O119" s="59">
        <f t="shared" si="4"/>
        <v>18249.5</v>
      </c>
      <c r="P119" s="59">
        <v>18249.5</v>
      </c>
      <c r="Q119" s="59"/>
      <c r="R119" s="12"/>
      <c r="S119" s="163"/>
      <c r="T119" s="163"/>
      <c r="U119" s="12"/>
      <c r="V119" s="12"/>
      <c r="W119" s="12"/>
    </row>
    <row r="120" ht="15" customHeight="1" spans="1:34">
      <c r="A120" s="1">
        <v>59</v>
      </c>
      <c r="B120" s="28" t="s">
        <v>120</v>
      </c>
      <c r="C120" s="1" t="s">
        <v>50</v>
      </c>
      <c r="D120" s="28" t="s">
        <v>121</v>
      </c>
      <c r="E120" s="28" t="s">
        <v>22</v>
      </c>
      <c r="F120" s="34" t="s">
        <v>291</v>
      </c>
      <c r="G120" s="28" t="s">
        <v>24</v>
      </c>
      <c r="H120" s="2">
        <v>20</v>
      </c>
      <c r="I120" s="51">
        <v>11</v>
      </c>
      <c r="J120" s="52">
        <v>11</v>
      </c>
      <c r="K120" s="53">
        <f t="shared" si="5"/>
        <v>18774.06</v>
      </c>
      <c r="L120" s="63">
        <v>18774.06</v>
      </c>
      <c r="M120" s="63"/>
      <c r="N120" s="51">
        <v>4</v>
      </c>
      <c r="O120" s="53">
        <f t="shared" si="4"/>
        <v>38614.13</v>
      </c>
      <c r="P120" s="53">
        <v>38614.13</v>
      </c>
      <c r="Q120" s="63"/>
      <c r="R120" s="12"/>
      <c r="S120" s="163"/>
      <c r="T120" s="163"/>
      <c r="U120" s="12"/>
      <c r="V120" s="12"/>
      <c r="W120" s="12"/>
      <c r="AG120" s="12"/>
      <c r="AH120" s="12"/>
    </row>
    <row r="121" s="7" customFormat="1" ht="15" customHeight="1" spans="1:23">
      <c r="A121" s="30"/>
      <c r="B121" s="31" t="s">
        <v>120</v>
      </c>
      <c r="C121" s="30" t="s">
        <v>50</v>
      </c>
      <c r="D121" s="31" t="s">
        <v>121</v>
      </c>
      <c r="E121" s="31" t="s">
        <v>39</v>
      </c>
      <c r="F121" s="31" t="s">
        <v>231</v>
      </c>
      <c r="G121" s="31" t="s">
        <v>37</v>
      </c>
      <c r="H121" s="105">
        <v>7</v>
      </c>
      <c r="I121" s="57">
        <v>5</v>
      </c>
      <c r="J121" s="58">
        <v>5</v>
      </c>
      <c r="K121" s="59">
        <f t="shared" si="5"/>
        <v>0</v>
      </c>
      <c r="L121" s="59"/>
      <c r="M121" s="59"/>
      <c r="N121" s="57">
        <v>8</v>
      </c>
      <c r="O121" s="59">
        <f t="shared" si="4"/>
        <v>39813.48</v>
      </c>
      <c r="P121" s="59">
        <v>39813.48</v>
      </c>
      <c r="Q121" s="59"/>
      <c r="R121" s="12"/>
      <c r="S121" s="163"/>
      <c r="T121" s="163"/>
      <c r="U121" s="12"/>
      <c r="V121" s="12"/>
      <c r="W121" s="12"/>
    </row>
    <row r="122" s="7" customFormat="1" ht="15" customHeight="1" spans="1:23">
      <c r="A122" s="30"/>
      <c r="B122" s="31" t="s">
        <v>120</v>
      </c>
      <c r="C122" s="30" t="s">
        <v>50</v>
      </c>
      <c r="D122" s="31" t="s">
        <v>122</v>
      </c>
      <c r="E122" s="31" t="s">
        <v>39</v>
      </c>
      <c r="F122" s="31" t="s">
        <v>232</v>
      </c>
      <c r="G122" s="31" t="s">
        <v>26</v>
      </c>
      <c r="H122" s="105">
        <v>9</v>
      </c>
      <c r="I122" s="57"/>
      <c r="J122" s="58"/>
      <c r="K122" s="59">
        <f t="shared" si="5"/>
        <v>0</v>
      </c>
      <c r="L122" s="59"/>
      <c r="M122" s="59"/>
      <c r="N122" s="57">
        <v>4</v>
      </c>
      <c r="O122" s="59">
        <f t="shared" si="4"/>
        <v>14196.19</v>
      </c>
      <c r="P122" s="59">
        <v>14196.19</v>
      </c>
      <c r="Q122" s="59"/>
      <c r="R122" s="12"/>
      <c r="S122" s="163"/>
      <c r="T122" s="163"/>
      <c r="U122" s="12"/>
      <c r="V122" s="12"/>
      <c r="W122" s="12"/>
    </row>
    <row r="123" ht="30.75" customHeight="1" spans="1:34">
      <c r="A123" s="33">
        <v>60</v>
      </c>
      <c r="B123" s="34" t="s">
        <v>339</v>
      </c>
      <c r="C123" s="33" t="s">
        <v>21</v>
      </c>
      <c r="D123" s="34" t="s">
        <v>124</v>
      </c>
      <c r="E123" s="34" t="s">
        <v>39</v>
      </c>
      <c r="F123" s="34" t="s">
        <v>292</v>
      </c>
      <c r="G123" s="34" t="s">
        <v>24</v>
      </c>
      <c r="H123" s="2">
        <v>15</v>
      </c>
      <c r="I123" s="51">
        <v>8</v>
      </c>
      <c r="J123" s="65">
        <v>10</v>
      </c>
      <c r="K123" s="53">
        <f t="shared" si="5"/>
        <v>5766.95</v>
      </c>
      <c r="L123" s="63">
        <v>5766.95</v>
      </c>
      <c r="M123" s="63"/>
      <c r="N123" s="51">
        <v>11</v>
      </c>
      <c r="O123" s="53">
        <f t="shared" si="4"/>
        <v>48900.59</v>
      </c>
      <c r="P123" s="53">
        <v>48900.59</v>
      </c>
      <c r="Q123" s="63"/>
      <c r="R123" s="12"/>
      <c r="S123" s="163"/>
      <c r="T123" s="163"/>
      <c r="U123" s="12"/>
      <c r="V123" s="12"/>
      <c r="W123" s="12"/>
      <c r="AG123" s="12"/>
      <c r="AH123" s="12"/>
    </row>
    <row r="124" s="7" customFormat="1" ht="15" customHeight="1" spans="1:23">
      <c r="A124" s="30"/>
      <c r="B124" s="31" t="s">
        <v>123</v>
      </c>
      <c r="C124" s="30" t="s">
        <v>21</v>
      </c>
      <c r="D124" s="31"/>
      <c r="E124" s="31" t="s">
        <v>39</v>
      </c>
      <c r="F124" s="31" t="s">
        <v>29</v>
      </c>
      <c r="G124" s="31" t="s">
        <v>37</v>
      </c>
      <c r="H124" s="105">
        <v>0</v>
      </c>
      <c r="I124" s="57"/>
      <c r="J124" s="58"/>
      <c r="K124" s="59">
        <f t="shared" si="5"/>
        <v>0</v>
      </c>
      <c r="L124" s="59"/>
      <c r="M124" s="59"/>
      <c r="N124" s="57"/>
      <c r="O124" s="59">
        <f t="shared" si="4"/>
        <v>0</v>
      </c>
      <c r="P124" s="59"/>
      <c r="Q124" s="59"/>
      <c r="R124" s="12"/>
      <c r="S124" s="163"/>
      <c r="T124" s="163"/>
      <c r="U124" s="12"/>
      <c r="V124" s="12"/>
      <c r="W124" s="12"/>
    </row>
    <row r="125" s="7" customFormat="1" ht="15" customHeight="1" spans="1:23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26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  <c r="R125" s="12"/>
      <c r="S125" s="163"/>
      <c r="T125" s="163"/>
      <c r="U125" s="12"/>
      <c r="V125" s="12"/>
      <c r="W125" s="12"/>
    </row>
    <row r="126" ht="15" customHeight="1" spans="1:34">
      <c r="A126" s="33">
        <v>61</v>
      </c>
      <c r="B126" s="34" t="s">
        <v>125</v>
      </c>
      <c r="C126" s="33" t="s">
        <v>21</v>
      </c>
      <c r="D126" s="34"/>
      <c r="E126" s="34" t="s">
        <v>39</v>
      </c>
      <c r="F126" s="34"/>
      <c r="G126" s="34" t="s">
        <v>24</v>
      </c>
      <c r="H126" s="2">
        <v>0</v>
      </c>
      <c r="I126" s="51"/>
      <c r="J126" s="52"/>
      <c r="K126" s="53">
        <f t="shared" si="5"/>
        <v>0</v>
      </c>
      <c r="L126" s="63"/>
      <c r="M126" s="63"/>
      <c r="N126" s="51"/>
      <c r="O126" s="53">
        <f t="shared" si="4"/>
        <v>0</v>
      </c>
      <c r="P126" s="53"/>
      <c r="Q126" s="63"/>
      <c r="R126" s="12"/>
      <c r="S126" s="163"/>
      <c r="T126" s="163"/>
      <c r="U126" s="12"/>
      <c r="V126" s="12"/>
      <c r="W126" s="12"/>
      <c r="AG126" s="12"/>
      <c r="AH126" s="12"/>
    </row>
    <row r="127" ht="15" customHeight="1" spans="1:34">
      <c r="A127" s="33">
        <v>62</v>
      </c>
      <c r="B127" s="34" t="s">
        <v>126</v>
      </c>
      <c r="C127" s="33" t="s">
        <v>21</v>
      </c>
      <c r="D127" s="34"/>
      <c r="E127" s="34" t="s">
        <v>39</v>
      </c>
      <c r="F127" s="34" t="s">
        <v>293</v>
      </c>
      <c r="G127" s="34" t="s">
        <v>24</v>
      </c>
      <c r="H127" s="2">
        <v>11</v>
      </c>
      <c r="I127" s="51">
        <v>3</v>
      </c>
      <c r="J127" s="52">
        <v>3</v>
      </c>
      <c r="K127" s="53">
        <f t="shared" si="5"/>
        <v>0</v>
      </c>
      <c r="L127" s="63"/>
      <c r="M127" s="63"/>
      <c r="N127" s="51">
        <v>10</v>
      </c>
      <c r="O127" s="53">
        <f t="shared" si="4"/>
        <v>41580.88</v>
      </c>
      <c r="P127" s="53">
        <v>41580.88</v>
      </c>
      <c r="Q127" s="63"/>
      <c r="R127" s="12"/>
      <c r="S127" s="163"/>
      <c r="T127" s="163"/>
      <c r="U127" s="12"/>
      <c r="V127" s="12"/>
      <c r="W127" s="12"/>
      <c r="AG127" s="12"/>
      <c r="AH127" s="12"/>
    </row>
    <row r="128" s="7" customFormat="1" ht="15" customHeight="1" spans="1:23">
      <c r="A128" s="30"/>
      <c r="B128" s="31" t="s">
        <v>126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  <c r="R128" s="12"/>
      <c r="S128" s="163"/>
      <c r="T128" s="163"/>
      <c r="U128" s="12"/>
      <c r="V128" s="12"/>
      <c r="W128" s="12"/>
    </row>
    <row r="129" s="9" customFormat="1" ht="15" customHeight="1" spans="1:23">
      <c r="A129" s="1">
        <v>63</v>
      </c>
      <c r="B129" s="28" t="s">
        <v>127</v>
      </c>
      <c r="C129" s="1" t="s">
        <v>21</v>
      </c>
      <c r="D129" s="28"/>
      <c r="E129" s="28" t="s">
        <v>39</v>
      </c>
      <c r="F129" s="34" t="s">
        <v>294</v>
      </c>
      <c r="G129" s="28" t="s">
        <v>24</v>
      </c>
      <c r="H129" s="2">
        <v>32</v>
      </c>
      <c r="I129" s="51">
        <v>24</v>
      </c>
      <c r="J129" s="52">
        <v>24</v>
      </c>
      <c r="K129" s="53">
        <f t="shared" si="5"/>
        <v>28568.02</v>
      </c>
      <c r="L129" s="63">
        <v>28568.02</v>
      </c>
      <c r="M129" s="63"/>
      <c r="N129" s="51">
        <v>6</v>
      </c>
      <c r="O129" s="53">
        <f t="shared" si="4"/>
        <v>38394.15</v>
      </c>
      <c r="P129" s="63">
        <v>38394.15</v>
      </c>
      <c r="Q129" s="63"/>
      <c r="R129" s="12"/>
      <c r="S129" s="163"/>
      <c r="T129" s="163"/>
      <c r="U129" s="12"/>
      <c r="V129" s="12"/>
      <c r="W129" s="12"/>
    </row>
    <row r="130" s="7" customFormat="1" ht="15" customHeight="1" spans="1:23">
      <c r="A130" s="30">
        <v>64</v>
      </c>
      <c r="B130" s="31" t="s">
        <v>128</v>
      </c>
      <c r="C130" s="30" t="s">
        <v>21</v>
      </c>
      <c r="D130" s="31"/>
      <c r="E130" s="31"/>
      <c r="F130" s="31" t="s">
        <v>23</v>
      </c>
      <c r="G130" s="31" t="s">
        <v>37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  <c r="R130" s="12"/>
      <c r="S130" s="163"/>
      <c r="T130" s="163"/>
      <c r="U130" s="12"/>
      <c r="V130" s="12"/>
      <c r="W130" s="12"/>
    </row>
    <row r="131" s="7" customFormat="1" ht="15" customHeight="1" spans="1:23">
      <c r="A131" s="30"/>
      <c r="B131" s="31" t="s">
        <v>128</v>
      </c>
      <c r="C131" s="30" t="s">
        <v>21</v>
      </c>
      <c r="D131" s="31"/>
      <c r="E131" s="36" t="s">
        <v>63</v>
      </c>
      <c r="F131" s="37" t="s">
        <v>233</v>
      </c>
      <c r="G131" s="31" t="s">
        <v>32</v>
      </c>
      <c r="H131" s="105">
        <v>10</v>
      </c>
      <c r="I131" s="57"/>
      <c r="J131" s="58"/>
      <c r="K131" s="59">
        <f t="shared" si="5"/>
        <v>0</v>
      </c>
      <c r="L131" s="59"/>
      <c r="M131" s="59"/>
      <c r="N131" s="57">
        <v>1</v>
      </c>
      <c r="O131" s="59">
        <f t="shared" si="4"/>
        <v>14527.7</v>
      </c>
      <c r="P131" s="59">
        <v>14527.7</v>
      </c>
      <c r="Q131" s="59"/>
      <c r="R131" s="12"/>
      <c r="S131" s="163"/>
      <c r="T131" s="163"/>
      <c r="U131" s="12"/>
      <c r="V131" s="12"/>
      <c r="W131" s="12"/>
    </row>
    <row r="132" s="9" customFormat="1" ht="15" customHeight="1" spans="1:23">
      <c r="A132" s="1">
        <v>65</v>
      </c>
      <c r="B132" s="28" t="s">
        <v>129</v>
      </c>
      <c r="C132" s="1" t="s">
        <v>54</v>
      </c>
      <c r="D132" s="28" t="s">
        <v>80</v>
      </c>
      <c r="E132" s="28" t="s">
        <v>22</v>
      </c>
      <c r="F132" s="28" t="s">
        <v>29</v>
      </c>
      <c r="G132" s="28" t="s">
        <v>24</v>
      </c>
      <c r="H132" s="2">
        <v>0</v>
      </c>
      <c r="I132" s="51"/>
      <c r="J132" s="52"/>
      <c r="K132" s="53">
        <f t="shared" si="5"/>
        <v>0</v>
      </c>
      <c r="L132" s="53"/>
      <c r="M132" s="63"/>
      <c r="N132" s="51"/>
      <c r="O132" s="53">
        <f t="shared" si="4"/>
        <v>0</v>
      </c>
      <c r="P132" s="53"/>
      <c r="Q132" s="63"/>
      <c r="R132" s="12"/>
      <c r="S132" s="163"/>
      <c r="T132" s="163"/>
      <c r="U132" s="12"/>
      <c r="V132" s="12"/>
      <c r="W132" s="12"/>
    </row>
    <row r="133" ht="15" customHeight="1" spans="1:34">
      <c r="A133" s="33">
        <v>66</v>
      </c>
      <c r="B133" s="34" t="s">
        <v>130</v>
      </c>
      <c r="C133" s="33" t="s">
        <v>21</v>
      </c>
      <c r="D133" s="34"/>
      <c r="E133" s="34" t="s">
        <v>39</v>
      </c>
      <c r="F133" s="34" t="s">
        <v>295</v>
      </c>
      <c r="G133" s="34" t="s">
        <v>24</v>
      </c>
      <c r="H133" s="2">
        <v>11</v>
      </c>
      <c r="I133" s="51">
        <v>4</v>
      </c>
      <c r="J133" s="52">
        <v>4</v>
      </c>
      <c r="K133" s="53">
        <f t="shared" si="5"/>
        <v>1239.05</v>
      </c>
      <c r="L133" s="53">
        <v>1239.05</v>
      </c>
      <c r="M133" s="63"/>
      <c r="N133" s="51">
        <v>6</v>
      </c>
      <c r="O133" s="53">
        <f t="shared" si="4"/>
        <v>46342.31</v>
      </c>
      <c r="P133" s="53">
        <v>46342.31</v>
      </c>
      <c r="Q133" s="63"/>
      <c r="R133" s="12"/>
      <c r="S133" s="163"/>
      <c r="T133" s="163"/>
      <c r="U133" s="12"/>
      <c r="V133" s="12"/>
      <c r="W133" s="12"/>
      <c r="AG133" s="12"/>
      <c r="AH133" s="12"/>
    </row>
    <row r="134" s="7" customFormat="1" ht="15" customHeight="1" spans="1:23">
      <c r="A134" s="30"/>
      <c r="B134" s="31" t="s">
        <v>130</v>
      </c>
      <c r="C134" s="30" t="s">
        <v>21</v>
      </c>
      <c r="D134" s="31"/>
      <c r="E134" s="31" t="s">
        <v>39</v>
      </c>
      <c r="F134" s="31" t="s">
        <v>335</v>
      </c>
      <c r="G134" s="31" t="s">
        <v>26</v>
      </c>
      <c r="H134" s="105">
        <v>3</v>
      </c>
      <c r="I134" s="57">
        <v>1</v>
      </c>
      <c r="J134" s="58">
        <v>1</v>
      </c>
      <c r="K134" s="59">
        <f t="shared" si="5"/>
        <v>1152.6</v>
      </c>
      <c r="L134" s="112">
        <v>1152.6</v>
      </c>
      <c r="M134" s="59"/>
      <c r="N134" s="57">
        <v>2</v>
      </c>
      <c r="O134" s="59">
        <f t="shared" si="4"/>
        <v>0</v>
      </c>
      <c r="P134" s="59"/>
      <c r="Q134" s="59"/>
      <c r="R134" s="12"/>
      <c r="S134" s="163"/>
      <c r="T134" s="163"/>
      <c r="U134" s="12"/>
      <c r="V134" s="12"/>
      <c r="W134" s="12"/>
    </row>
    <row r="135" s="9" customFormat="1" ht="15" customHeight="1" spans="1:23">
      <c r="A135" s="33">
        <v>67</v>
      </c>
      <c r="B135" s="34" t="s">
        <v>131</v>
      </c>
      <c r="C135" s="33" t="s">
        <v>21</v>
      </c>
      <c r="D135" s="34"/>
      <c r="E135" s="34" t="s">
        <v>39</v>
      </c>
      <c r="F135" s="34" t="s">
        <v>296</v>
      </c>
      <c r="G135" s="34" t="s">
        <v>24</v>
      </c>
      <c r="H135" s="2">
        <v>17</v>
      </c>
      <c r="I135" s="51">
        <v>12</v>
      </c>
      <c r="J135" s="52">
        <v>12</v>
      </c>
      <c r="K135" s="53">
        <f t="shared" si="5"/>
        <v>6641.29</v>
      </c>
      <c r="L135" s="53">
        <v>6641.29</v>
      </c>
      <c r="M135" s="63"/>
      <c r="N135" s="51">
        <v>8</v>
      </c>
      <c r="O135" s="53">
        <f t="shared" si="4"/>
        <v>46985.29</v>
      </c>
      <c r="P135" s="53">
        <v>46985.29</v>
      </c>
      <c r="Q135" s="63"/>
      <c r="R135" s="12"/>
      <c r="S135" s="163"/>
      <c r="T135" s="163"/>
      <c r="U135" s="12"/>
      <c r="V135" s="12"/>
      <c r="W135" s="12"/>
    </row>
    <row r="136" s="7" customFormat="1" ht="15" customHeight="1" spans="1:23">
      <c r="A136" s="30"/>
      <c r="B136" s="31" t="s">
        <v>131</v>
      </c>
      <c r="C136" s="30" t="s">
        <v>21</v>
      </c>
      <c r="D136" s="31"/>
      <c r="E136" s="31" t="s">
        <v>39</v>
      </c>
      <c r="F136" s="31" t="s">
        <v>23</v>
      </c>
      <c r="G136" s="31" t="s">
        <v>26</v>
      </c>
      <c r="H136" s="105">
        <v>0</v>
      </c>
      <c r="I136" s="57"/>
      <c r="J136" s="58"/>
      <c r="K136" s="59">
        <f t="shared" si="5"/>
        <v>0</v>
      </c>
      <c r="L136" s="59"/>
      <c r="M136" s="59"/>
      <c r="N136" s="57"/>
      <c r="O136" s="59">
        <f t="shared" si="4"/>
        <v>0</v>
      </c>
      <c r="P136" s="59"/>
      <c r="Q136" s="59"/>
      <c r="R136" s="12"/>
      <c r="S136" s="163"/>
      <c r="T136" s="163"/>
      <c r="U136" s="12"/>
      <c r="V136" s="12"/>
      <c r="W136" s="12"/>
    </row>
    <row r="137" ht="14.45" customHeight="1" spans="1:34">
      <c r="A137" s="33">
        <v>68</v>
      </c>
      <c r="B137" s="34" t="s">
        <v>132</v>
      </c>
      <c r="C137" s="33" t="s">
        <v>50</v>
      </c>
      <c r="D137" s="34" t="s">
        <v>133</v>
      </c>
      <c r="E137" s="34" t="s">
        <v>39</v>
      </c>
      <c r="F137" s="34" t="s">
        <v>297</v>
      </c>
      <c r="G137" s="34" t="s">
        <v>24</v>
      </c>
      <c r="H137" s="2">
        <v>30</v>
      </c>
      <c r="I137" s="51">
        <v>23</v>
      </c>
      <c r="J137" s="52">
        <v>24</v>
      </c>
      <c r="K137" s="53">
        <f t="shared" si="5"/>
        <v>11112.51</v>
      </c>
      <c r="L137" s="63">
        <v>11112.51</v>
      </c>
      <c r="M137" s="63"/>
      <c r="N137" s="51">
        <v>13</v>
      </c>
      <c r="O137" s="53">
        <f t="shared" si="4"/>
        <v>36785.76</v>
      </c>
      <c r="P137" s="53">
        <v>36785.76</v>
      </c>
      <c r="Q137" s="63"/>
      <c r="R137" s="12"/>
      <c r="S137" s="163"/>
      <c r="T137" s="163"/>
      <c r="U137" s="12"/>
      <c r="V137" s="12"/>
      <c r="W137" s="12"/>
      <c r="AG137" s="12"/>
      <c r="AH137" s="12"/>
    </row>
    <row r="138" s="7" customFormat="1" ht="14.45" customHeight="1" spans="1:23">
      <c r="A138" s="30">
        <v>69</v>
      </c>
      <c r="B138" s="31" t="s">
        <v>134</v>
      </c>
      <c r="C138" s="30" t="s">
        <v>21</v>
      </c>
      <c r="D138" s="31"/>
      <c r="E138" s="31" t="s">
        <v>115</v>
      </c>
      <c r="F138" s="31" t="s">
        <v>31</v>
      </c>
      <c r="G138" s="31" t="s">
        <v>37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  <c r="R138" s="12"/>
      <c r="S138" s="163"/>
      <c r="T138" s="163"/>
      <c r="U138" s="12"/>
      <c r="V138" s="12"/>
      <c r="W138" s="12"/>
    </row>
    <row r="139" s="9" customFormat="1" ht="15" customHeight="1" spans="1:23">
      <c r="A139" s="33">
        <v>70</v>
      </c>
      <c r="B139" s="34" t="s">
        <v>135</v>
      </c>
      <c r="C139" s="33" t="s">
        <v>21</v>
      </c>
      <c r="D139" s="34"/>
      <c r="E139" s="34" t="s">
        <v>39</v>
      </c>
      <c r="F139" s="34" t="s">
        <v>298</v>
      </c>
      <c r="G139" s="34" t="s">
        <v>24</v>
      </c>
      <c r="H139" s="2">
        <v>13</v>
      </c>
      <c r="I139" s="51">
        <v>9</v>
      </c>
      <c r="J139" s="52">
        <v>10</v>
      </c>
      <c r="K139" s="53">
        <f t="shared" si="5"/>
        <v>8641</v>
      </c>
      <c r="L139" s="53">
        <v>8641</v>
      </c>
      <c r="M139" s="63"/>
      <c r="N139" s="51">
        <v>9</v>
      </c>
      <c r="O139" s="53">
        <f t="shared" si="4"/>
        <v>19493.19</v>
      </c>
      <c r="P139" s="53">
        <v>19493.19</v>
      </c>
      <c r="Q139" s="63"/>
      <c r="R139" s="12"/>
      <c r="S139" s="163"/>
      <c r="T139" s="163"/>
      <c r="U139" s="12"/>
      <c r="V139" s="12"/>
      <c r="W139" s="12"/>
    </row>
    <row r="140" s="7" customFormat="1" ht="15" customHeight="1" spans="1:23">
      <c r="A140" s="30"/>
      <c r="B140" s="31" t="s">
        <v>135</v>
      </c>
      <c r="C140" s="30" t="s">
        <v>21</v>
      </c>
      <c r="D140" s="31"/>
      <c r="E140" s="31" t="s">
        <v>39</v>
      </c>
      <c r="F140" s="31" t="s">
        <v>234</v>
      </c>
      <c r="G140" s="31" t="s">
        <v>26</v>
      </c>
      <c r="H140" s="105">
        <v>5</v>
      </c>
      <c r="I140" s="57">
        <v>1</v>
      </c>
      <c r="J140" s="58">
        <v>1</v>
      </c>
      <c r="K140" s="59">
        <f t="shared" si="5"/>
        <v>0</v>
      </c>
      <c r="L140" s="59"/>
      <c r="M140" s="59"/>
      <c r="N140" s="57">
        <v>1</v>
      </c>
      <c r="O140" s="59">
        <f t="shared" si="4"/>
        <v>8452.4</v>
      </c>
      <c r="P140" s="59">
        <v>8452.4</v>
      </c>
      <c r="Q140" s="59"/>
      <c r="R140" s="12"/>
      <c r="S140" s="163"/>
      <c r="T140" s="163"/>
      <c r="U140" s="12"/>
      <c r="V140" s="12"/>
      <c r="W140" s="12"/>
    </row>
    <row r="141" ht="15" customHeight="1" spans="1:34">
      <c r="A141" s="33">
        <v>71</v>
      </c>
      <c r="B141" s="34" t="s">
        <v>136</v>
      </c>
      <c r="C141" s="33" t="s">
        <v>21</v>
      </c>
      <c r="D141" s="34"/>
      <c r="E141" s="34" t="s">
        <v>137</v>
      </c>
      <c r="F141" s="34" t="s">
        <v>299</v>
      </c>
      <c r="G141" s="34" t="s">
        <v>24</v>
      </c>
      <c r="H141" s="2">
        <v>27</v>
      </c>
      <c r="I141" s="51">
        <v>17</v>
      </c>
      <c r="J141" s="52">
        <v>19</v>
      </c>
      <c r="K141" s="53">
        <f t="shared" si="5"/>
        <v>12187.3</v>
      </c>
      <c r="L141" s="53">
        <v>12187.3</v>
      </c>
      <c r="M141" s="63"/>
      <c r="N141" s="51">
        <v>15</v>
      </c>
      <c r="O141" s="53">
        <f t="shared" ref="O141:O191" si="6">P141+Q141</f>
        <v>49454.94</v>
      </c>
      <c r="P141" s="53">
        <v>49454.94</v>
      </c>
      <c r="Q141" s="63"/>
      <c r="R141" s="12"/>
      <c r="S141" s="163"/>
      <c r="T141" s="163"/>
      <c r="U141" s="12"/>
      <c r="V141" s="12"/>
      <c r="W141" s="12"/>
      <c r="AG141" s="12"/>
      <c r="AH141" s="12"/>
    </row>
    <row r="142" s="7" customFormat="1" ht="15" customHeight="1" spans="1:23">
      <c r="A142" s="30"/>
      <c r="B142" s="31" t="s">
        <v>136</v>
      </c>
      <c r="C142" s="30" t="s">
        <v>21</v>
      </c>
      <c r="D142" s="31"/>
      <c r="E142" s="31" t="s">
        <v>235</v>
      </c>
      <c r="F142" s="31" t="s">
        <v>236</v>
      </c>
      <c r="G142" s="31" t="s">
        <v>37</v>
      </c>
      <c r="H142" s="105">
        <v>16</v>
      </c>
      <c r="I142" s="57">
        <v>1</v>
      </c>
      <c r="J142" s="58">
        <v>1</v>
      </c>
      <c r="K142" s="59">
        <f t="shared" si="5"/>
        <v>0</v>
      </c>
      <c r="L142" s="59"/>
      <c r="M142" s="59"/>
      <c r="N142" s="57">
        <v>19</v>
      </c>
      <c r="O142" s="59">
        <f t="shared" si="6"/>
        <v>82961.71</v>
      </c>
      <c r="P142" s="59">
        <v>82961.71</v>
      </c>
      <c r="Q142" s="141"/>
      <c r="R142" s="12"/>
      <c r="S142" s="163"/>
      <c r="T142" s="163"/>
      <c r="U142" s="12"/>
      <c r="V142" s="12"/>
      <c r="W142" s="12"/>
    </row>
    <row r="143" ht="15" customHeight="1" spans="1:34">
      <c r="A143" s="33">
        <v>72</v>
      </c>
      <c r="B143" s="34" t="s">
        <v>139</v>
      </c>
      <c r="C143" s="33" t="s">
        <v>21</v>
      </c>
      <c r="D143" s="34"/>
      <c r="E143" s="34" t="s">
        <v>137</v>
      </c>
      <c r="F143" s="34" t="s">
        <v>300</v>
      </c>
      <c r="G143" s="34" t="s">
        <v>24</v>
      </c>
      <c r="H143" s="2">
        <v>24</v>
      </c>
      <c r="I143" s="51">
        <v>14</v>
      </c>
      <c r="J143" s="52">
        <v>21</v>
      </c>
      <c r="K143" s="53">
        <f t="shared" si="5"/>
        <v>15744.09</v>
      </c>
      <c r="L143" s="53">
        <v>15744.09</v>
      </c>
      <c r="M143" s="63"/>
      <c r="N143" s="51">
        <v>31</v>
      </c>
      <c r="O143" s="53">
        <f t="shared" si="6"/>
        <v>150266.96</v>
      </c>
      <c r="P143" s="63">
        <v>150266.96</v>
      </c>
      <c r="Q143" s="63"/>
      <c r="R143" s="12"/>
      <c r="S143" s="163"/>
      <c r="T143" s="163"/>
      <c r="U143" s="12"/>
      <c r="V143" s="12"/>
      <c r="W143" s="12"/>
      <c r="AG143" s="12"/>
      <c r="AH143" s="12"/>
    </row>
    <row r="144" s="7" customFormat="1" ht="15" customHeight="1" spans="1:23">
      <c r="A144" s="30"/>
      <c r="B144" s="31" t="s">
        <v>139</v>
      </c>
      <c r="C144" s="30" t="s">
        <v>21</v>
      </c>
      <c r="D144" s="31"/>
      <c r="E144" s="31" t="s">
        <v>235</v>
      </c>
      <c r="F144" s="31" t="s">
        <v>237</v>
      </c>
      <c r="G144" s="31" t="s">
        <v>37</v>
      </c>
      <c r="H144" s="105">
        <v>16</v>
      </c>
      <c r="I144" s="57">
        <v>9</v>
      </c>
      <c r="J144" s="58">
        <v>9</v>
      </c>
      <c r="K144" s="59">
        <f t="shared" si="5"/>
        <v>0</v>
      </c>
      <c r="L144" s="59"/>
      <c r="M144" s="59"/>
      <c r="N144" s="57">
        <v>7</v>
      </c>
      <c r="O144" s="59">
        <f t="shared" si="6"/>
        <v>26852.96</v>
      </c>
      <c r="P144" s="59">
        <v>26852.96</v>
      </c>
      <c r="Q144" s="59"/>
      <c r="R144" s="12"/>
      <c r="S144" s="163"/>
      <c r="T144" s="163"/>
      <c r="U144" s="12"/>
      <c r="V144" s="12"/>
      <c r="W144" s="12"/>
    </row>
    <row r="145" ht="28.9" customHeight="1" spans="1:34">
      <c r="A145" s="40">
        <v>73</v>
      </c>
      <c r="B145" s="39" t="s">
        <v>140</v>
      </c>
      <c r="C145" s="40" t="s">
        <v>54</v>
      </c>
      <c r="D145" s="39" t="s">
        <v>141</v>
      </c>
      <c r="E145" s="39" t="s">
        <v>39</v>
      </c>
      <c r="F145" s="34" t="s">
        <v>31</v>
      </c>
      <c r="G145" s="39" t="s">
        <v>24</v>
      </c>
      <c r="H145" s="2">
        <v>0</v>
      </c>
      <c r="I145" s="51"/>
      <c r="J145" s="52"/>
      <c r="K145" s="53">
        <f t="shared" si="5"/>
        <v>1344.7</v>
      </c>
      <c r="L145" s="53">
        <v>1344.7</v>
      </c>
      <c r="M145" s="53"/>
      <c r="N145" s="51"/>
      <c r="O145" s="53">
        <f t="shared" si="6"/>
        <v>2497.3</v>
      </c>
      <c r="P145" s="53">
        <v>2497.3</v>
      </c>
      <c r="Q145" s="63"/>
      <c r="R145" s="12"/>
      <c r="S145" s="163"/>
      <c r="T145" s="163"/>
      <c r="U145" s="12"/>
      <c r="V145" s="12"/>
      <c r="W145" s="12"/>
      <c r="AG145" s="12"/>
      <c r="AH145" s="12"/>
    </row>
    <row r="146" s="7" customFormat="1" ht="29.25" customHeight="1" spans="1:23">
      <c r="A146" s="105"/>
      <c r="B146" s="106" t="s">
        <v>140</v>
      </c>
      <c r="C146" s="105" t="s">
        <v>54</v>
      </c>
      <c r="D146" s="106" t="s">
        <v>141</v>
      </c>
      <c r="E146" s="106" t="s">
        <v>39</v>
      </c>
      <c r="F146" s="106" t="s">
        <v>238</v>
      </c>
      <c r="G146" s="106" t="s">
        <v>26</v>
      </c>
      <c r="H146" s="105">
        <v>20</v>
      </c>
      <c r="I146" s="57">
        <v>1</v>
      </c>
      <c r="J146" s="64">
        <v>1</v>
      </c>
      <c r="K146" s="59">
        <f t="shared" si="5"/>
        <v>4226.2</v>
      </c>
      <c r="L146" s="59">
        <v>4226.2</v>
      </c>
      <c r="M146" s="59"/>
      <c r="N146" s="57">
        <v>10</v>
      </c>
      <c r="O146" s="59">
        <f t="shared" si="6"/>
        <v>28526.85</v>
      </c>
      <c r="P146" s="59">
        <v>28526.85</v>
      </c>
      <c r="Q146" s="59"/>
      <c r="R146" s="12"/>
      <c r="S146" s="163"/>
      <c r="T146" s="163"/>
      <c r="U146" s="12"/>
      <c r="V146" s="12"/>
      <c r="W146" s="12"/>
    </row>
    <row r="147" ht="26.25" customHeight="1" spans="1:34">
      <c r="A147" s="33">
        <v>74</v>
      </c>
      <c r="B147" s="34" t="s">
        <v>142</v>
      </c>
      <c r="C147" s="33" t="s">
        <v>21</v>
      </c>
      <c r="D147" s="34"/>
      <c r="E147" s="34" t="s">
        <v>39</v>
      </c>
      <c r="F147" s="34" t="s">
        <v>301</v>
      </c>
      <c r="G147" s="34" t="s">
        <v>24</v>
      </c>
      <c r="H147" s="2">
        <v>12</v>
      </c>
      <c r="I147" s="51">
        <v>4</v>
      </c>
      <c r="J147" s="52">
        <v>4</v>
      </c>
      <c r="K147" s="53">
        <f t="shared" ref="K147:K191" si="7">L147+M147</f>
        <v>0</v>
      </c>
      <c r="L147" s="53"/>
      <c r="M147" s="63"/>
      <c r="N147" s="51">
        <v>10</v>
      </c>
      <c r="O147" s="53">
        <f t="shared" si="6"/>
        <v>47387.3</v>
      </c>
      <c r="P147" s="53">
        <v>47387.3</v>
      </c>
      <c r="Q147" s="63"/>
      <c r="R147" s="12"/>
      <c r="S147" s="163"/>
      <c r="T147" s="163"/>
      <c r="U147" s="12"/>
      <c r="V147" s="12"/>
      <c r="W147" s="12"/>
      <c r="AG147" s="12"/>
      <c r="AH147" s="12"/>
    </row>
    <row r="148" s="7" customFormat="1" ht="15" customHeight="1" spans="1:23">
      <c r="A148" s="30"/>
      <c r="B148" s="31" t="s">
        <v>142</v>
      </c>
      <c r="C148" s="30" t="s">
        <v>21</v>
      </c>
      <c r="D148" s="31"/>
      <c r="E148" s="31" t="s">
        <v>39</v>
      </c>
      <c r="F148" s="31" t="s">
        <v>239</v>
      </c>
      <c r="G148" s="31" t="s">
        <v>26</v>
      </c>
      <c r="H148" s="105">
        <v>4</v>
      </c>
      <c r="I148" s="57"/>
      <c r="J148" s="58"/>
      <c r="K148" s="59">
        <f t="shared" si="7"/>
        <v>0</v>
      </c>
      <c r="L148" s="59"/>
      <c r="M148" s="59"/>
      <c r="N148" s="57">
        <v>6</v>
      </c>
      <c r="O148" s="59">
        <f t="shared" si="6"/>
        <v>29931.32</v>
      </c>
      <c r="P148" s="113">
        <v>29931.32</v>
      </c>
      <c r="Q148" s="59"/>
      <c r="R148" s="12"/>
      <c r="S148" s="163"/>
      <c r="T148" s="163"/>
      <c r="U148" s="12"/>
      <c r="V148" s="12"/>
      <c r="W148" s="12"/>
    </row>
    <row r="149" ht="15" customHeight="1" spans="1:34">
      <c r="A149" s="33">
        <v>75</v>
      </c>
      <c r="B149" s="34" t="s">
        <v>143</v>
      </c>
      <c r="C149" s="33" t="s">
        <v>21</v>
      </c>
      <c r="D149" s="34"/>
      <c r="E149" s="34" t="s">
        <v>39</v>
      </c>
      <c r="F149" s="34" t="s">
        <v>302</v>
      </c>
      <c r="G149" s="34" t="s">
        <v>24</v>
      </c>
      <c r="H149" s="2">
        <v>8</v>
      </c>
      <c r="I149" s="51">
        <v>6</v>
      </c>
      <c r="J149" s="52">
        <v>6</v>
      </c>
      <c r="K149" s="53">
        <f t="shared" si="7"/>
        <v>25298.39</v>
      </c>
      <c r="L149" s="53">
        <v>25298.39</v>
      </c>
      <c r="M149" s="63"/>
      <c r="N149" s="51">
        <v>7</v>
      </c>
      <c r="O149" s="53">
        <f t="shared" si="6"/>
        <v>67831.79</v>
      </c>
      <c r="P149" s="53">
        <v>67831.79</v>
      </c>
      <c r="Q149" s="63"/>
      <c r="R149" s="12"/>
      <c r="S149" s="163"/>
      <c r="T149" s="163"/>
      <c r="U149" s="12"/>
      <c r="V149" s="12"/>
      <c r="W149" s="12"/>
      <c r="AG149" s="12"/>
      <c r="AH149" s="12"/>
    </row>
    <row r="150" s="9" customFormat="1" ht="15" customHeight="1" spans="1:23">
      <c r="A150" s="33">
        <v>76</v>
      </c>
      <c r="B150" s="34" t="s">
        <v>144</v>
      </c>
      <c r="C150" s="33" t="s">
        <v>21</v>
      </c>
      <c r="D150" s="34"/>
      <c r="E150" s="34" t="s">
        <v>145</v>
      </c>
      <c r="F150" s="34" t="s">
        <v>303</v>
      </c>
      <c r="G150" s="34" t="s">
        <v>24</v>
      </c>
      <c r="H150" s="2">
        <v>14</v>
      </c>
      <c r="I150" s="51">
        <v>5</v>
      </c>
      <c r="J150" s="52">
        <v>6</v>
      </c>
      <c r="K150" s="53">
        <f t="shared" si="7"/>
        <v>0</v>
      </c>
      <c r="L150" s="53"/>
      <c r="M150" s="63"/>
      <c r="N150" s="51">
        <v>17</v>
      </c>
      <c r="O150" s="53">
        <f t="shared" si="6"/>
        <v>37824.64</v>
      </c>
      <c r="P150" s="53">
        <v>37824.64</v>
      </c>
      <c r="Q150" s="63"/>
      <c r="R150" s="12"/>
      <c r="S150" s="163"/>
      <c r="T150" s="163"/>
      <c r="U150" s="12"/>
      <c r="V150" s="12"/>
      <c r="W150" s="12"/>
    </row>
    <row r="151" s="7" customFormat="1" ht="15" customHeight="1" spans="1:23">
      <c r="A151" s="30"/>
      <c r="B151" s="31" t="s">
        <v>144</v>
      </c>
      <c r="C151" s="30" t="s">
        <v>21</v>
      </c>
      <c r="D151" s="31"/>
      <c r="E151" s="36" t="s">
        <v>145</v>
      </c>
      <c r="F151" s="37" t="s">
        <v>240</v>
      </c>
      <c r="G151" s="31" t="s">
        <v>32</v>
      </c>
      <c r="H151" s="105">
        <v>7</v>
      </c>
      <c r="I151" s="57">
        <v>1</v>
      </c>
      <c r="J151" s="58"/>
      <c r="K151" s="59">
        <f t="shared" si="7"/>
        <v>0</v>
      </c>
      <c r="L151" s="59"/>
      <c r="M151" s="59"/>
      <c r="N151" s="57">
        <v>1</v>
      </c>
      <c r="O151" s="59">
        <f t="shared" si="6"/>
        <v>2290.6</v>
      </c>
      <c r="P151" s="59">
        <v>2290.6</v>
      </c>
      <c r="Q151" s="59"/>
      <c r="R151" s="12"/>
      <c r="S151" s="163"/>
      <c r="T151" s="163"/>
      <c r="U151" s="12"/>
      <c r="V151" s="12"/>
      <c r="W151" s="12"/>
    </row>
    <row r="152" ht="15" customHeight="1" spans="1:34">
      <c r="A152" s="1">
        <v>77</v>
      </c>
      <c r="B152" s="28" t="s">
        <v>146</v>
      </c>
      <c r="C152" s="1" t="s">
        <v>21</v>
      </c>
      <c r="D152" s="28"/>
      <c r="E152" s="28" t="s">
        <v>39</v>
      </c>
      <c r="F152" s="34" t="s">
        <v>29</v>
      </c>
      <c r="G152" s="28" t="s">
        <v>24</v>
      </c>
      <c r="H152" s="2">
        <v>0</v>
      </c>
      <c r="I152" s="51"/>
      <c r="J152" s="52"/>
      <c r="K152" s="53">
        <f t="shared" si="7"/>
        <v>0</v>
      </c>
      <c r="L152" s="53"/>
      <c r="M152" s="63"/>
      <c r="N152" s="51"/>
      <c r="O152" s="53">
        <f t="shared" si="6"/>
        <v>0</v>
      </c>
      <c r="P152" s="53"/>
      <c r="Q152" s="63"/>
      <c r="R152" s="12"/>
      <c r="S152" s="163"/>
      <c r="T152" s="163"/>
      <c r="U152" s="12"/>
      <c r="V152" s="12"/>
      <c r="W152" s="12"/>
      <c r="AG152" s="12"/>
      <c r="AH152" s="12"/>
    </row>
    <row r="153" s="7" customFormat="1" ht="15.75" customHeight="1" spans="1:23">
      <c r="A153" s="30"/>
      <c r="B153" s="31" t="s">
        <v>146</v>
      </c>
      <c r="C153" s="30" t="s">
        <v>21</v>
      </c>
      <c r="D153" s="31"/>
      <c r="E153" s="31" t="s">
        <v>39</v>
      </c>
      <c r="F153" s="31" t="s">
        <v>29</v>
      </c>
      <c r="G153" s="31" t="s">
        <v>37</v>
      </c>
      <c r="H153" s="105">
        <v>0</v>
      </c>
      <c r="I153" s="57"/>
      <c r="J153" s="58"/>
      <c r="K153" s="59">
        <f t="shared" si="7"/>
        <v>0</v>
      </c>
      <c r="L153" s="59"/>
      <c r="M153" s="59"/>
      <c r="N153" s="57"/>
      <c r="O153" s="59">
        <f t="shared" si="6"/>
        <v>0</v>
      </c>
      <c r="P153" s="59"/>
      <c r="Q153" s="59"/>
      <c r="R153" s="12"/>
      <c r="S153" s="163"/>
      <c r="T153" s="163"/>
      <c r="U153" s="12"/>
      <c r="V153" s="12"/>
      <c r="W153" s="12"/>
    </row>
    <row r="154" s="7" customFormat="1" ht="15" customHeight="1" spans="1:23">
      <c r="A154" s="30"/>
      <c r="B154" s="31" t="s">
        <v>146</v>
      </c>
      <c r="C154" s="30" t="s">
        <v>21</v>
      </c>
      <c r="D154" s="31"/>
      <c r="E154" s="31"/>
      <c r="F154" s="31" t="s">
        <v>29</v>
      </c>
      <c r="G154" s="31" t="s">
        <v>26</v>
      </c>
      <c r="H154" s="105">
        <v>6</v>
      </c>
      <c r="I154" s="57"/>
      <c r="J154" s="58"/>
      <c r="K154" s="59">
        <f t="shared" si="7"/>
        <v>0</v>
      </c>
      <c r="L154" s="59"/>
      <c r="M154" s="59"/>
      <c r="N154" s="57">
        <v>3</v>
      </c>
      <c r="O154" s="59">
        <f t="shared" si="6"/>
        <v>11526</v>
      </c>
      <c r="P154" s="59">
        <v>11526</v>
      </c>
      <c r="Q154" s="59"/>
      <c r="R154" s="12"/>
      <c r="S154" s="163"/>
      <c r="T154" s="163"/>
      <c r="U154" s="12"/>
      <c r="V154" s="12"/>
      <c r="W154" s="12"/>
    </row>
    <row r="155" ht="15" customHeight="1" spans="1:34">
      <c r="A155" s="1">
        <v>78</v>
      </c>
      <c r="B155" s="28" t="s">
        <v>147</v>
      </c>
      <c r="C155" s="1" t="s">
        <v>21</v>
      </c>
      <c r="D155" s="28"/>
      <c r="E155" s="28" t="s">
        <v>39</v>
      </c>
      <c r="F155" s="34" t="s">
        <v>304</v>
      </c>
      <c r="G155" s="28" t="s">
        <v>24</v>
      </c>
      <c r="H155" s="2">
        <v>14</v>
      </c>
      <c r="I155" s="51">
        <v>7</v>
      </c>
      <c r="J155" s="52">
        <v>7</v>
      </c>
      <c r="K155" s="53">
        <f t="shared" si="7"/>
        <v>11562.49</v>
      </c>
      <c r="L155" s="63">
        <v>11562.49</v>
      </c>
      <c r="M155" s="63"/>
      <c r="N155" s="51">
        <v>3</v>
      </c>
      <c r="O155" s="53">
        <f t="shared" si="6"/>
        <v>27799.12</v>
      </c>
      <c r="P155" s="53">
        <v>27799.12</v>
      </c>
      <c r="Q155" s="63"/>
      <c r="R155" s="12"/>
      <c r="S155" s="163"/>
      <c r="T155" s="163"/>
      <c r="U155" s="12"/>
      <c r="V155" s="12"/>
      <c r="W155" s="12"/>
      <c r="AG155" s="12"/>
      <c r="AH155" s="12"/>
    </row>
    <row r="156" s="7" customFormat="1" ht="15" customHeight="1" spans="1:23">
      <c r="A156" s="30"/>
      <c r="B156" s="31" t="s">
        <v>147</v>
      </c>
      <c r="C156" s="30" t="s">
        <v>21</v>
      </c>
      <c r="D156" s="31"/>
      <c r="E156" s="31" t="s">
        <v>39</v>
      </c>
      <c r="F156" s="31" t="s">
        <v>148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  <c r="R156" s="12"/>
      <c r="S156" s="163"/>
      <c r="T156" s="163"/>
      <c r="U156" s="12"/>
      <c r="V156" s="12"/>
      <c r="W156" s="12"/>
    </row>
    <row r="157" s="7" customFormat="1" ht="15" customHeight="1" spans="1:23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241</v>
      </c>
      <c r="G157" s="31" t="s">
        <v>26</v>
      </c>
      <c r="H157" s="105">
        <v>23</v>
      </c>
      <c r="I157" s="57">
        <v>4</v>
      </c>
      <c r="J157" s="58">
        <v>4</v>
      </c>
      <c r="K157" s="59">
        <f t="shared" si="7"/>
        <v>4994.6</v>
      </c>
      <c r="L157" s="112">
        <v>4994.6</v>
      </c>
      <c r="M157" s="59"/>
      <c r="N157" s="57">
        <v>7</v>
      </c>
      <c r="O157" s="59">
        <f t="shared" si="6"/>
        <v>12486.5</v>
      </c>
      <c r="P157" s="59">
        <v>12486.5</v>
      </c>
      <c r="Q157" s="59"/>
      <c r="R157" s="12"/>
      <c r="S157" s="163"/>
      <c r="T157" s="163"/>
      <c r="U157" s="12"/>
      <c r="V157" s="12"/>
      <c r="W157" s="12"/>
    </row>
    <row r="158" ht="15" customHeight="1" spans="1:34">
      <c r="A158" s="33">
        <v>79</v>
      </c>
      <c r="B158" s="34" t="s">
        <v>149</v>
      </c>
      <c r="C158" s="33" t="s">
        <v>21</v>
      </c>
      <c r="D158" s="34"/>
      <c r="E158" s="34" t="s">
        <v>150</v>
      </c>
      <c r="F158" s="34" t="s">
        <v>305</v>
      </c>
      <c r="G158" s="34" t="s">
        <v>24</v>
      </c>
      <c r="H158" s="2">
        <v>21</v>
      </c>
      <c r="I158" s="51">
        <v>18</v>
      </c>
      <c r="J158" s="52">
        <v>25</v>
      </c>
      <c r="K158" s="53">
        <f t="shared" si="7"/>
        <v>0</v>
      </c>
      <c r="L158" s="53"/>
      <c r="M158" s="63"/>
      <c r="N158" s="51">
        <v>20</v>
      </c>
      <c r="O158" s="53">
        <f t="shared" si="6"/>
        <v>36857.01</v>
      </c>
      <c r="P158" s="53">
        <v>36857.01</v>
      </c>
      <c r="Q158" s="63"/>
      <c r="R158" s="12"/>
      <c r="S158" s="163"/>
      <c r="T158" s="163"/>
      <c r="U158" s="12"/>
      <c r="V158" s="12"/>
      <c r="W158" s="12"/>
      <c r="AG158" s="12"/>
      <c r="AH158" s="12"/>
    </row>
    <row r="159" s="7" customFormat="1" ht="29.25" customHeight="1" spans="1:23">
      <c r="A159" s="30"/>
      <c r="B159" s="31" t="s">
        <v>151</v>
      </c>
      <c r="C159" s="30" t="s">
        <v>21</v>
      </c>
      <c r="D159" s="31"/>
      <c r="E159" s="41" t="s">
        <v>150</v>
      </c>
      <c r="F159" s="41" t="s">
        <v>242</v>
      </c>
      <c r="G159" s="31" t="s">
        <v>44</v>
      </c>
      <c r="H159" s="105">
        <v>5</v>
      </c>
      <c r="I159" s="57"/>
      <c r="J159" s="58"/>
      <c r="K159" s="59">
        <f t="shared" si="7"/>
        <v>0</v>
      </c>
      <c r="L159" s="59"/>
      <c r="M159" s="59"/>
      <c r="N159" s="57">
        <v>4</v>
      </c>
      <c r="O159" s="59">
        <f t="shared" si="6"/>
        <v>7491.9</v>
      </c>
      <c r="P159" s="59">
        <v>7491.9</v>
      </c>
      <c r="Q159" s="59"/>
      <c r="R159" s="12"/>
      <c r="S159" s="163"/>
      <c r="T159" s="163"/>
      <c r="U159" s="12"/>
      <c r="V159" s="12"/>
      <c r="W159" s="12"/>
    </row>
    <row r="160" s="7" customFormat="1" customHeight="1" spans="1:23">
      <c r="A160" s="30"/>
      <c r="B160" s="31" t="s">
        <v>151</v>
      </c>
      <c r="C160" s="30" t="s">
        <v>21</v>
      </c>
      <c r="D160" s="31"/>
      <c r="E160" s="31" t="s">
        <v>150</v>
      </c>
      <c r="F160" s="31" t="s">
        <v>23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  <c r="R160" s="12"/>
      <c r="S160" s="163"/>
      <c r="T160" s="163"/>
      <c r="U160" s="12"/>
      <c r="V160" s="12"/>
      <c r="W160" s="12"/>
    </row>
    <row r="161" ht="15" customHeight="1" spans="1:34">
      <c r="A161" s="33">
        <v>80</v>
      </c>
      <c r="B161" s="34" t="s">
        <v>152</v>
      </c>
      <c r="C161" s="33" t="s">
        <v>21</v>
      </c>
      <c r="D161" s="34"/>
      <c r="E161" s="34" t="s">
        <v>39</v>
      </c>
      <c r="F161" s="34" t="s">
        <v>306</v>
      </c>
      <c r="G161" s="34" t="s">
        <v>24</v>
      </c>
      <c r="H161" s="2">
        <v>19</v>
      </c>
      <c r="I161" s="51">
        <v>14</v>
      </c>
      <c r="J161" s="52">
        <v>14</v>
      </c>
      <c r="K161" s="53">
        <f t="shared" si="7"/>
        <v>7288.27</v>
      </c>
      <c r="L161" s="53">
        <v>7288.27</v>
      </c>
      <c r="M161" s="63"/>
      <c r="N161" s="51">
        <v>4</v>
      </c>
      <c r="O161" s="53">
        <f t="shared" si="6"/>
        <v>11860.53</v>
      </c>
      <c r="P161" s="53">
        <v>11860.53</v>
      </c>
      <c r="Q161" s="63"/>
      <c r="R161" s="12"/>
      <c r="S161" s="163"/>
      <c r="T161" s="163"/>
      <c r="U161" s="12"/>
      <c r="V161" s="12"/>
      <c r="W161" s="12"/>
      <c r="AG161" s="12"/>
      <c r="AH161" s="12"/>
    </row>
    <row r="162" ht="15" customHeight="1" spans="1:34">
      <c r="A162" s="30"/>
      <c r="B162" s="31" t="s">
        <v>152</v>
      </c>
      <c r="C162" s="30" t="s">
        <v>21</v>
      </c>
      <c r="D162" s="31"/>
      <c r="E162" s="31" t="s">
        <v>39</v>
      </c>
      <c r="F162" s="31" t="s">
        <v>31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  <c r="R162" s="12"/>
      <c r="S162" s="163"/>
      <c r="T162" s="163"/>
      <c r="U162" s="12"/>
      <c r="V162" s="12"/>
      <c r="W162" s="12"/>
      <c r="AG162" s="12"/>
      <c r="AH162" s="12"/>
    </row>
    <row r="163" ht="15" customHeight="1" spans="1:34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243</v>
      </c>
      <c r="G163" s="31" t="s">
        <v>26</v>
      </c>
      <c r="H163" s="105">
        <v>11</v>
      </c>
      <c r="I163" s="57">
        <v>1</v>
      </c>
      <c r="J163" s="58">
        <v>1</v>
      </c>
      <c r="K163" s="59">
        <f t="shared" si="7"/>
        <v>0</v>
      </c>
      <c r="L163" s="59"/>
      <c r="M163" s="59"/>
      <c r="N163" s="57">
        <v>6</v>
      </c>
      <c r="O163" s="59">
        <f t="shared" si="6"/>
        <v>13254.9</v>
      </c>
      <c r="P163" s="59">
        <v>13254.9</v>
      </c>
      <c r="Q163" s="59"/>
      <c r="R163" s="12"/>
      <c r="S163" s="163"/>
      <c r="T163" s="163"/>
      <c r="U163" s="12"/>
      <c r="V163" s="12"/>
      <c r="W163" s="12"/>
      <c r="AG163" s="12"/>
      <c r="AH163" s="12"/>
    </row>
    <row r="164" ht="15" customHeight="1" spans="1:34">
      <c r="A164" s="30"/>
      <c r="B164" s="31" t="s">
        <v>152</v>
      </c>
      <c r="C164" s="30" t="s">
        <v>21</v>
      </c>
      <c r="D164" s="31"/>
      <c r="E164" s="36" t="s">
        <v>39</v>
      </c>
      <c r="F164" s="37" t="s">
        <v>244</v>
      </c>
      <c r="G164" s="36" t="s">
        <v>32</v>
      </c>
      <c r="H164" s="95">
        <v>4</v>
      </c>
      <c r="I164" s="57">
        <v>1</v>
      </c>
      <c r="J164" s="58">
        <v>1</v>
      </c>
      <c r="K164" s="59">
        <f t="shared" si="7"/>
        <v>1921</v>
      </c>
      <c r="L164" s="59">
        <v>1921</v>
      </c>
      <c r="M164" s="59"/>
      <c r="N164" s="57">
        <v>8</v>
      </c>
      <c r="O164" s="59">
        <f t="shared" si="6"/>
        <v>16992.9</v>
      </c>
      <c r="P164" s="59">
        <v>16992.9</v>
      </c>
      <c r="Q164" s="59"/>
      <c r="R164" s="12"/>
      <c r="S164" s="163"/>
      <c r="T164" s="163"/>
      <c r="U164" s="12"/>
      <c r="V164" s="12"/>
      <c r="W164" s="12"/>
      <c r="AG164" s="12"/>
      <c r="AH164" s="12"/>
    </row>
    <row r="165" ht="15" customHeight="1" spans="1:34">
      <c r="A165" s="33">
        <v>81</v>
      </c>
      <c r="B165" s="34" t="s">
        <v>156</v>
      </c>
      <c r="C165" s="33" t="s">
        <v>21</v>
      </c>
      <c r="D165" s="34"/>
      <c r="E165" s="34" t="s">
        <v>39</v>
      </c>
      <c r="F165" s="34" t="s">
        <v>157</v>
      </c>
      <c r="G165" s="34" t="s">
        <v>24</v>
      </c>
      <c r="H165" s="2">
        <v>0</v>
      </c>
      <c r="I165" s="51"/>
      <c r="J165" s="52"/>
      <c r="K165" s="53">
        <f t="shared" si="7"/>
        <v>0</v>
      </c>
      <c r="L165" s="53"/>
      <c r="M165" s="63"/>
      <c r="N165" s="51"/>
      <c r="O165" s="53">
        <f t="shared" si="6"/>
        <v>0</v>
      </c>
      <c r="P165" s="53"/>
      <c r="Q165" s="63"/>
      <c r="R165" s="12"/>
      <c r="S165" s="163"/>
      <c r="T165" s="163"/>
      <c r="U165" s="12"/>
      <c r="V165" s="12"/>
      <c r="W165" s="12"/>
      <c r="AG165" s="12"/>
      <c r="AH165" s="12"/>
    </row>
    <row r="166" ht="15" customHeight="1" spans="1:34">
      <c r="A166" s="33">
        <v>82</v>
      </c>
      <c r="B166" s="34" t="s">
        <v>158</v>
      </c>
      <c r="C166" s="33" t="s">
        <v>21</v>
      </c>
      <c r="D166" s="34"/>
      <c r="E166" s="34" t="s">
        <v>39</v>
      </c>
      <c r="F166" s="34" t="s">
        <v>307</v>
      </c>
      <c r="G166" s="34" t="s">
        <v>24</v>
      </c>
      <c r="H166" s="2">
        <v>16</v>
      </c>
      <c r="I166" s="51">
        <v>7</v>
      </c>
      <c r="J166" s="52">
        <v>8</v>
      </c>
      <c r="K166" s="53">
        <f t="shared" si="7"/>
        <v>5983.31</v>
      </c>
      <c r="L166" s="53">
        <v>5983.31</v>
      </c>
      <c r="M166" s="63"/>
      <c r="N166" s="51">
        <v>3</v>
      </c>
      <c r="O166" s="53">
        <f t="shared" si="6"/>
        <v>26877.77</v>
      </c>
      <c r="P166" s="53">
        <v>26877.77</v>
      </c>
      <c r="Q166" s="63"/>
      <c r="R166" s="12"/>
      <c r="S166" s="163"/>
      <c r="T166" s="163"/>
      <c r="U166" s="12"/>
      <c r="V166" s="12"/>
      <c r="W166" s="12"/>
      <c r="AG166" s="12"/>
      <c r="AH166" s="12"/>
    </row>
    <row r="167" ht="15" customHeight="1" spans="1:34">
      <c r="A167" s="33">
        <v>83</v>
      </c>
      <c r="B167" s="34" t="s">
        <v>160</v>
      </c>
      <c r="C167" s="33" t="s">
        <v>21</v>
      </c>
      <c r="D167" s="34"/>
      <c r="E167" s="34" t="s">
        <v>39</v>
      </c>
      <c r="F167" s="34" t="s">
        <v>29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>
        <v>2</v>
      </c>
      <c r="O167" s="53">
        <f t="shared" si="6"/>
        <v>4598.87</v>
      </c>
      <c r="P167" s="53">
        <v>4598.87</v>
      </c>
      <c r="Q167" s="63"/>
      <c r="R167" s="12"/>
      <c r="S167" s="163"/>
      <c r="T167" s="163"/>
      <c r="U167" s="12"/>
      <c r="V167" s="12"/>
      <c r="W167" s="12"/>
      <c r="AG167" s="12"/>
      <c r="AH167" s="12"/>
    </row>
    <row r="168" ht="24.6" customHeight="1" spans="1:34">
      <c r="A168" s="40">
        <v>84</v>
      </c>
      <c r="B168" s="39" t="s">
        <v>161</v>
      </c>
      <c r="C168" s="40" t="s">
        <v>50</v>
      </c>
      <c r="D168" s="39" t="s">
        <v>162</v>
      </c>
      <c r="E168" s="39" t="s">
        <v>39</v>
      </c>
      <c r="F168" s="34" t="s">
        <v>163</v>
      </c>
      <c r="G168" s="39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6</v>
      </c>
      <c r="O168" s="53">
        <f t="shared" si="6"/>
        <v>2425.27</v>
      </c>
      <c r="P168" s="53">
        <v>2425.27</v>
      </c>
      <c r="Q168" s="63"/>
      <c r="R168" s="12"/>
      <c r="S168" s="163"/>
      <c r="T168" s="163"/>
      <c r="U168" s="12"/>
      <c r="V168" s="12"/>
      <c r="W168" s="12"/>
      <c r="AG168" s="12"/>
      <c r="AH168" s="12"/>
    </row>
    <row r="169" ht="29.25" customHeight="1" spans="1:34">
      <c r="A169" s="105"/>
      <c r="B169" s="106" t="s">
        <v>161</v>
      </c>
      <c r="C169" s="105" t="s">
        <v>50</v>
      </c>
      <c r="D169" s="106" t="s">
        <v>162</v>
      </c>
      <c r="E169" s="106" t="s">
        <v>39</v>
      </c>
      <c r="F169" s="106" t="s">
        <v>31</v>
      </c>
      <c r="G169" s="106" t="s">
        <v>26</v>
      </c>
      <c r="H169" s="105">
        <v>0</v>
      </c>
      <c r="I169" s="57"/>
      <c r="J169" s="58"/>
      <c r="K169" s="59">
        <f t="shared" si="7"/>
        <v>0</v>
      </c>
      <c r="L169" s="59"/>
      <c r="M169" s="59"/>
      <c r="N169" s="57"/>
      <c r="O169" s="59">
        <f t="shared" si="6"/>
        <v>0</v>
      </c>
      <c r="P169" s="59"/>
      <c r="Q169" s="59"/>
      <c r="R169" s="12"/>
      <c r="S169" s="163"/>
      <c r="T169" s="163"/>
      <c r="U169" s="12"/>
      <c r="V169" s="12"/>
      <c r="W169" s="12"/>
      <c r="AG169" s="12"/>
      <c r="AH169" s="12"/>
    </row>
    <row r="170" ht="26.25" customHeight="1" spans="1:34">
      <c r="A170" s="108">
        <v>85</v>
      </c>
      <c r="B170" s="109" t="s">
        <v>164</v>
      </c>
      <c r="C170" s="108" t="s">
        <v>21</v>
      </c>
      <c r="D170" s="109"/>
      <c r="E170" s="109" t="s">
        <v>22</v>
      </c>
      <c r="F170" s="109" t="s">
        <v>29</v>
      </c>
      <c r="G170" s="109" t="s">
        <v>24</v>
      </c>
      <c r="H170" s="5">
        <v>0</v>
      </c>
      <c r="I170" s="51"/>
      <c r="J170" s="52"/>
      <c r="K170" s="53">
        <f t="shared" si="7"/>
        <v>0</v>
      </c>
      <c r="L170" s="114"/>
      <c r="M170" s="74"/>
      <c r="N170" s="51"/>
      <c r="O170" s="53">
        <f t="shared" si="6"/>
        <v>0</v>
      </c>
      <c r="P170" s="114"/>
      <c r="Q170" s="74"/>
      <c r="R170" s="12"/>
      <c r="S170" s="163"/>
      <c r="T170" s="163"/>
      <c r="U170" s="12"/>
      <c r="V170" s="12"/>
      <c r="W170" s="12"/>
      <c r="AG170" s="12"/>
      <c r="AH170" s="12"/>
    </row>
    <row r="171" ht="15.75" customHeight="1" spans="1:34">
      <c r="A171" s="33">
        <v>86</v>
      </c>
      <c r="B171" s="34" t="s">
        <v>165</v>
      </c>
      <c r="C171" s="33" t="s">
        <v>21</v>
      </c>
      <c r="D171" s="34"/>
      <c r="E171" s="34" t="s">
        <v>39</v>
      </c>
      <c r="F171" s="109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/>
      <c r="O171" s="53">
        <f t="shared" si="6"/>
        <v>0</v>
      </c>
      <c r="P171" s="53"/>
      <c r="Q171" s="63"/>
      <c r="R171" s="12"/>
      <c r="S171" s="163"/>
      <c r="T171" s="163"/>
      <c r="U171" s="12"/>
      <c r="V171" s="12"/>
      <c r="W171" s="12"/>
      <c r="AG171" s="12"/>
      <c r="AH171" s="12"/>
    </row>
    <row r="172" ht="15" customHeight="1" spans="1:34">
      <c r="A172" s="33">
        <v>87</v>
      </c>
      <c r="B172" s="34" t="s">
        <v>166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  <c r="R172" s="12"/>
      <c r="S172" s="163"/>
      <c r="T172" s="163"/>
      <c r="U172" s="12"/>
      <c r="V172" s="12"/>
      <c r="W172" s="12"/>
      <c r="AG172" s="12"/>
      <c r="AH172" s="12"/>
    </row>
    <row r="173" ht="15" customHeight="1" spans="1:34">
      <c r="A173" s="30"/>
      <c r="B173" s="31" t="s">
        <v>166</v>
      </c>
      <c r="C173" s="30" t="s">
        <v>21</v>
      </c>
      <c r="D173" s="31"/>
      <c r="E173" s="31" t="s">
        <v>39</v>
      </c>
      <c r="F173" s="31" t="s">
        <v>31</v>
      </c>
      <c r="G173" s="31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  <c r="R173" s="12"/>
      <c r="S173" s="163"/>
      <c r="T173" s="163"/>
      <c r="U173" s="12"/>
      <c r="V173" s="12"/>
      <c r="W173" s="12"/>
      <c r="AG173" s="12"/>
      <c r="AH173" s="12"/>
    </row>
    <row r="174" ht="15" customHeight="1" spans="1:34">
      <c r="A174" s="1">
        <v>88</v>
      </c>
      <c r="B174" s="28" t="s">
        <v>167</v>
      </c>
      <c r="C174" s="1" t="s">
        <v>21</v>
      </c>
      <c r="D174" s="28"/>
      <c r="E174" s="28" t="s">
        <v>22</v>
      </c>
      <c r="F174" s="34" t="s">
        <v>308</v>
      </c>
      <c r="G174" s="28" t="s">
        <v>24</v>
      </c>
      <c r="H174" s="2">
        <v>3</v>
      </c>
      <c r="I174" s="51">
        <v>3</v>
      </c>
      <c r="J174" s="52">
        <v>4</v>
      </c>
      <c r="K174" s="53">
        <f t="shared" si="7"/>
        <v>5101.21</v>
      </c>
      <c r="L174" s="53">
        <v>5101.21</v>
      </c>
      <c r="M174" s="63"/>
      <c r="N174" s="51">
        <v>18</v>
      </c>
      <c r="O174" s="53">
        <f t="shared" si="6"/>
        <v>45270.69</v>
      </c>
      <c r="P174" s="63">
        <v>45270.69</v>
      </c>
      <c r="Q174" s="63"/>
      <c r="R174" s="12"/>
      <c r="S174" s="163"/>
      <c r="T174" s="163"/>
      <c r="U174" s="12"/>
      <c r="V174" s="12"/>
      <c r="W174" s="12"/>
      <c r="AG174" s="12"/>
      <c r="AH174" s="12"/>
    </row>
    <row r="175" ht="15" customHeight="1" spans="1:34">
      <c r="A175" s="30"/>
      <c r="B175" s="31" t="s">
        <v>167</v>
      </c>
      <c r="C175" s="30" t="s">
        <v>21</v>
      </c>
      <c r="D175" s="31"/>
      <c r="E175" s="31" t="s">
        <v>39</v>
      </c>
      <c r="F175" s="31" t="s">
        <v>245</v>
      </c>
      <c r="G175" s="31" t="s">
        <v>26</v>
      </c>
      <c r="H175" s="105">
        <v>4</v>
      </c>
      <c r="I175" s="57">
        <v>1</v>
      </c>
      <c r="J175" s="58">
        <v>1</v>
      </c>
      <c r="K175" s="59">
        <f t="shared" si="7"/>
        <v>1152.6</v>
      </c>
      <c r="L175" s="112">
        <v>1152.6</v>
      </c>
      <c r="M175" s="59"/>
      <c r="N175" s="57">
        <v>9</v>
      </c>
      <c r="O175" s="59">
        <f t="shared" si="6"/>
        <v>10757.6</v>
      </c>
      <c r="P175" s="59">
        <v>10757.6</v>
      </c>
      <c r="Q175" s="59"/>
      <c r="R175" s="12"/>
      <c r="S175" s="163"/>
      <c r="T175" s="163"/>
      <c r="U175" s="12"/>
      <c r="V175" s="12"/>
      <c r="W175" s="12"/>
      <c r="AG175" s="12"/>
      <c r="AH175" s="12"/>
    </row>
    <row r="176" ht="15" customHeight="1" spans="1:34">
      <c r="A176" s="30">
        <v>89</v>
      </c>
      <c r="B176" s="31" t="s">
        <v>168</v>
      </c>
      <c r="C176" s="30" t="s">
        <v>21</v>
      </c>
      <c r="D176" s="31"/>
      <c r="E176" s="31" t="s">
        <v>39</v>
      </c>
      <c r="F176" s="31" t="s">
        <v>246</v>
      </c>
      <c r="G176" s="31" t="s">
        <v>26</v>
      </c>
      <c r="H176" s="105">
        <v>3</v>
      </c>
      <c r="I176" s="57"/>
      <c r="J176" s="58"/>
      <c r="K176" s="59">
        <f t="shared" si="7"/>
        <v>0</v>
      </c>
      <c r="L176" s="59"/>
      <c r="M176" s="59"/>
      <c r="N176" s="57">
        <v>5</v>
      </c>
      <c r="O176" s="59">
        <f t="shared" si="6"/>
        <v>4418.3</v>
      </c>
      <c r="P176" s="59">
        <v>4418.3</v>
      </c>
      <c r="Q176" s="59"/>
      <c r="R176" s="12"/>
      <c r="S176" s="163"/>
      <c r="T176" s="163"/>
      <c r="U176" s="12"/>
      <c r="V176" s="12"/>
      <c r="W176" s="12"/>
      <c r="AG176" s="12"/>
      <c r="AH176" s="12"/>
    </row>
    <row r="177" ht="15" customHeight="1" spans="1:34">
      <c r="A177" s="1">
        <v>90</v>
      </c>
      <c r="B177" s="28" t="s">
        <v>169</v>
      </c>
      <c r="C177" s="1" t="s">
        <v>21</v>
      </c>
      <c r="D177" s="28"/>
      <c r="E177" s="28" t="s">
        <v>170</v>
      </c>
      <c r="F177" s="34" t="s">
        <v>309</v>
      </c>
      <c r="G177" s="28" t="s">
        <v>24</v>
      </c>
      <c r="H177" s="2">
        <v>12</v>
      </c>
      <c r="I177" s="51">
        <v>9</v>
      </c>
      <c r="J177" s="52">
        <v>9</v>
      </c>
      <c r="K177" s="53">
        <f t="shared" si="7"/>
        <v>0</v>
      </c>
      <c r="L177" s="53"/>
      <c r="M177" s="63"/>
      <c r="N177" s="51">
        <v>4</v>
      </c>
      <c r="O177" s="53">
        <f t="shared" si="6"/>
        <v>11370.39</v>
      </c>
      <c r="P177" s="63">
        <v>11370.39</v>
      </c>
      <c r="Q177" s="63"/>
      <c r="R177" s="12"/>
      <c r="S177" s="163"/>
      <c r="T177" s="163"/>
      <c r="U177" s="12"/>
      <c r="V177" s="12"/>
      <c r="W177" s="12"/>
      <c r="AG177" s="12"/>
      <c r="AH177" s="12"/>
    </row>
    <row r="178" s="7" customFormat="1" ht="15" customHeight="1" spans="1:23">
      <c r="A178" s="30"/>
      <c r="B178" s="31" t="s">
        <v>169</v>
      </c>
      <c r="C178" s="30" t="s">
        <v>21</v>
      </c>
      <c r="D178" s="31"/>
      <c r="E178" s="31" t="s">
        <v>170</v>
      </c>
      <c r="F178" s="31" t="s">
        <v>29</v>
      </c>
      <c r="G178" s="31" t="s">
        <v>37</v>
      </c>
      <c r="H178" s="105">
        <v>0</v>
      </c>
      <c r="I178" s="57"/>
      <c r="J178" s="58"/>
      <c r="K178" s="59">
        <f t="shared" si="7"/>
        <v>0</v>
      </c>
      <c r="L178" s="59"/>
      <c r="M178" s="59"/>
      <c r="N178" s="57"/>
      <c r="O178" s="59">
        <f t="shared" si="6"/>
        <v>0</v>
      </c>
      <c r="P178" s="59"/>
      <c r="Q178" s="59"/>
      <c r="R178" s="12"/>
      <c r="S178" s="163"/>
      <c r="T178" s="163"/>
      <c r="U178" s="12"/>
      <c r="V178" s="12"/>
      <c r="W178" s="12"/>
    </row>
    <row r="179" s="7" customFormat="1" ht="15" customHeight="1" spans="1:23">
      <c r="A179" s="30"/>
      <c r="B179" s="31" t="s">
        <v>169</v>
      </c>
      <c r="C179" s="30" t="s">
        <v>21</v>
      </c>
      <c r="D179" s="31"/>
      <c r="E179" s="36" t="s">
        <v>170</v>
      </c>
      <c r="F179" s="37" t="s">
        <v>247</v>
      </c>
      <c r="G179" s="31" t="s">
        <v>32</v>
      </c>
      <c r="H179" s="105">
        <v>16</v>
      </c>
      <c r="I179" s="57">
        <v>5</v>
      </c>
      <c r="J179" s="58">
        <v>5</v>
      </c>
      <c r="K179" s="59">
        <f t="shared" si="7"/>
        <v>576.3</v>
      </c>
      <c r="L179" s="59">
        <v>576.3</v>
      </c>
      <c r="M179" s="59"/>
      <c r="N179" s="57">
        <v>10</v>
      </c>
      <c r="O179" s="59">
        <f t="shared" si="6"/>
        <v>43743.3</v>
      </c>
      <c r="P179" s="59">
        <v>43743.3</v>
      </c>
      <c r="Q179" s="59"/>
      <c r="R179" s="12"/>
      <c r="S179" s="163"/>
      <c r="T179" s="163"/>
      <c r="U179" s="12"/>
      <c r="V179" s="12"/>
      <c r="W179" s="12"/>
    </row>
    <row r="180" s="7" customFormat="1" ht="15" customHeight="1" spans="1:23">
      <c r="A180" s="30">
        <v>91</v>
      </c>
      <c r="B180" s="31" t="s">
        <v>171</v>
      </c>
      <c r="C180" s="30" t="s">
        <v>21</v>
      </c>
      <c r="D180" s="31"/>
      <c r="E180" s="31" t="s">
        <v>39</v>
      </c>
      <c r="F180" s="31" t="s">
        <v>248</v>
      </c>
      <c r="G180" s="31" t="s">
        <v>37</v>
      </c>
      <c r="H180" s="105">
        <v>5</v>
      </c>
      <c r="I180" s="57">
        <v>2</v>
      </c>
      <c r="J180" s="58">
        <v>2</v>
      </c>
      <c r="K180" s="59">
        <f t="shared" si="7"/>
        <v>0</v>
      </c>
      <c r="L180" s="59"/>
      <c r="M180" s="59"/>
      <c r="N180" s="57">
        <v>6</v>
      </c>
      <c r="O180" s="59">
        <f t="shared" si="6"/>
        <v>17855.85</v>
      </c>
      <c r="P180" s="59">
        <v>17855.85</v>
      </c>
      <c r="Q180" s="59"/>
      <c r="R180" s="12"/>
      <c r="S180" s="163"/>
      <c r="T180" s="163"/>
      <c r="U180" s="12"/>
      <c r="V180" s="12"/>
      <c r="W180" s="12"/>
    </row>
    <row r="181" s="7" customFormat="1" ht="15" customHeight="1" spans="1:23">
      <c r="A181" s="30"/>
      <c r="B181" s="31" t="s">
        <v>171</v>
      </c>
      <c r="C181" s="30" t="s">
        <v>21</v>
      </c>
      <c r="D181" s="31"/>
      <c r="E181" s="31" t="s">
        <v>39</v>
      </c>
      <c r="F181" s="31" t="s">
        <v>249</v>
      </c>
      <c r="G181" s="31" t="s">
        <v>26</v>
      </c>
      <c r="H181" s="105">
        <v>10</v>
      </c>
      <c r="I181" s="57">
        <v>1</v>
      </c>
      <c r="J181" s="58">
        <v>1</v>
      </c>
      <c r="K181" s="59">
        <f t="shared" si="7"/>
        <v>3457.8</v>
      </c>
      <c r="L181" s="112">
        <v>3457.8</v>
      </c>
      <c r="M181" s="59"/>
      <c r="N181" s="57">
        <v>5</v>
      </c>
      <c r="O181" s="59">
        <f t="shared" si="6"/>
        <v>3265.7</v>
      </c>
      <c r="P181" s="59">
        <v>3265.7</v>
      </c>
      <c r="Q181" s="59"/>
      <c r="R181" s="12"/>
      <c r="S181" s="163"/>
      <c r="T181" s="163"/>
      <c r="U181" s="12"/>
      <c r="V181" s="12"/>
      <c r="W181" s="12"/>
    </row>
    <row r="182" ht="24.75" customHeight="1" spans="1:34">
      <c r="A182" s="40">
        <v>92</v>
      </c>
      <c r="B182" s="39" t="s">
        <v>172</v>
      </c>
      <c r="C182" s="40" t="s">
        <v>50</v>
      </c>
      <c r="D182" s="39" t="s">
        <v>173</v>
      </c>
      <c r="E182" s="39" t="s">
        <v>39</v>
      </c>
      <c r="F182" s="39" t="s">
        <v>23</v>
      </c>
      <c r="G182" s="39" t="s">
        <v>24</v>
      </c>
      <c r="H182" s="2">
        <v>0</v>
      </c>
      <c r="I182" s="51"/>
      <c r="J182" s="52"/>
      <c r="K182" s="53">
        <f t="shared" si="7"/>
        <v>0</v>
      </c>
      <c r="L182" s="53"/>
      <c r="M182" s="63"/>
      <c r="N182" s="51">
        <v>3</v>
      </c>
      <c r="O182" s="53">
        <f t="shared" si="6"/>
        <v>13966.41</v>
      </c>
      <c r="P182" s="53">
        <v>13966.41</v>
      </c>
      <c r="Q182" s="63"/>
      <c r="R182" s="12"/>
      <c r="S182" s="163"/>
      <c r="T182" s="163"/>
      <c r="U182" s="12"/>
      <c r="V182" s="12"/>
      <c r="W182" s="12"/>
      <c r="AG182" s="12"/>
      <c r="AH182" s="12"/>
    </row>
    <row r="183" ht="24.75" customHeight="1" spans="1:34">
      <c r="A183" s="40">
        <v>93</v>
      </c>
      <c r="B183" s="39" t="s">
        <v>174</v>
      </c>
      <c r="C183" s="40" t="s">
        <v>21</v>
      </c>
      <c r="D183" s="39"/>
      <c r="E183" s="39" t="s">
        <v>39</v>
      </c>
      <c r="F183" s="34" t="s">
        <v>310</v>
      </c>
      <c r="G183" s="39" t="s">
        <v>24</v>
      </c>
      <c r="H183" s="2">
        <v>14</v>
      </c>
      <c r="I183" s="51">
        <v>5</v>
      </c>
      <c r="J183" s="52">
        <v>7</v>
      </c>
      <c r="K183" s="53">
        <f t="shared" si="7"/>
        <v>6437.03</v>
      </c>
      <c r="L183" s="53">
        <v>6437.03</v>
      </c>
      <c r="M183" s="63"/>
      <c r="N183" s="51">
        <v>2</v>
      </c>
      <c r="O183" s="53">
        <f t="shared" si="6"/>
        <v>19081.86</v>
      </c>
      <c r="P183" s="53">
        <v>19081.86</v>
      </c>
      <c r="Q183" s="63"/>
      <c r="R183" s="12"/>
      <c r="S183" s="163"/>
      <c r="T183" s="163"/>
      <c r="U183" s="12"/>
      <c r="V183" s="12"/>
      <c r="W183" s="12"/>
      <c r="AG183" s="12"/>
      <c r="AH183" s="12"/>
    </row>
    <row r="184" s="7" customFormat="1" ht="24.75" customHeight="1" spans="1:23">
      <c r="A184" s="105"/>
      <c r="B184" s="106" t="s">
        <v>174</v>
      </c>
      <c r="C184" s="105" t="s">
        <v>21</v>
      </c>
      <c r="D184" s="106"/>
      <c r="E184" s="106" t="s">
        <v>175</v>
      </c>
      <c r="F184" s="106" t="s">
        <v>23</v>
      </c>
      <c r="G184" s="106" t="s">
        <v>44</v>
      </c>
      <c r="H184" s="105">
        <v>0</v>
      </c>
      <c r="I184" s="57"/>
      <c r="J184" s="58"/>
      <c r="K184" s="59">
        <f t="shared" si="7"/>
        <v>0</v>
      </c>
      <c r="L184" s="59"/>
      <c r="M184" s="59"/>
      <c r="N184" s="57"/>
      <c r="O184" s="59">
        <f t="shared" si="6"/>
        <v>0</v>
      </c>
      <c r="P184" s="59"/>
      <c r="Q184" s="59"/>
      <c r="R184" s="12"/>
      <c r="S184" s="163"/>
      <c r="T184" s="163"/>
      <c r="U184" s="12"/>
      <c r="V184" s="12"/>
      <c r="W184" s="12"/>
    </row>
    <row r="185" s="9" customFormat="1" ht="38.45" customHeight="1" spans="1:23">
      <c r="A185" s="40">
        <v>94</v>
      </c>
      <c r="B185" s="39" t="s">
        <v>176</v>
      </c>
      <c r="C185" s="40" t="s">
        <v>21</v>
      </c>
      <c r="D185" s="39"/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/>
      <c r="O185" s="53">
        <f t="shared" si="6"/>
        <v>0</v>
      </c>
      <c r="P185" s="53"/>
      <c r="Q185" s="63"/>
      <c r="R185" s="12"/>
      <c r="S185" s="163"/>
      <c r="T185" s="163"/>
      <c r="U185" s="12"/>
      <c r="V185" s="12"/>
      <c r="W185" s="12"/>
    </row>
    <row r="186" s="9" customFormat="1" ht="38.45" customHeight="1" spans="1:23">
      <c r="A186" s="33">
        <v>95</v>
      </c>
      <c r="B186" s="34" t="s">
        <v>177</v>
      </c>
      <c r="C186" s="33" t="s">
        <v>21</v>
      </c>
      <c r="D186" s="34"/>
      <c r="E186" s="34" t="s">
        <v>63</v>
      </c>
      <c r="F186" s="39" t="s">
        <v>23</v>
      </c>
      <c r="G186" s="34" t="s">
        <v>24</v>
      </c>
      <c r="H186" s="2">
        <v>0</v>
      </c>
      <c r="I186" s="51"/>
      <c r="J186" s="65"/>
      <c r="K186" s="53">
        <f t="shared" si="7"/>
        <v>0</v>
      </c>
      <c r="L186" s="53"/>
      <c r="M186" s="63"/>
      <c r="N186" s="51">
        <v>2</v>
      </c>
      <c r="O186" s="53">
        <f t="shared" si="6"/>
        <v>21429.69</v>
      </c>
      <c r="P186" s="53">
        <v>21429.69</v>
      </c>
      <c r="Q186" s="63"/>
      <c r="R186" s="12"/>
      <c r="S186" s="163"/>
      <c r="T186" s="163"/>
      <c r="U186" s="12"/>
      <c r="V186" s="12"/>
      <c r="W186" s="12"/>
    </row>
    <row r="187" s="7" customFormat="1" ht="15.75" customHeight="1" spans="1:23">
      <c r="A187" s="30"/>
      <c r="B187" s="31" t="s">
        <v>177</v>
      </c>
      <c r="C187" s="30" t="s">
        <v>21</v>
      </c>
      <c r="D187" s="31"/>
      <c r="E187" s="36" t="s">
        <v>58</v>
      </c>
      <c r="F187" s="37" t="s">
        <v>250</v>
      </c>
      <c r="G187" s="31" t="s">
        <v>32</v>
      </c>
      <c r="H187" s="105">
        <v>13</v>
      </c>
      <c r="I187" s="57"/>
      <c r="J187" s="58"/>
      <c r="K187" s="59">
        <f t="shared" si="7"/>
        <v>0</v>
      </c>
      <c r="L187" s="59"/>
      <c r="M187" s="59"/>
      <c r="N187" s="57">
        <v>3</v>
      </c>
      <c r="O187" s="59">
        <f t="shared" si="6"/>
        <v>6367.35</v>
      </c>
      <c r="P187" s="59">
        <v>6367.35</v>
      </c>
      <c r="Q187" s="59"/>
      <c r="R187" s="12"/>
      <c r="S187" s="163"/>
      <c r="T187" s="163"/>
      <c r="U187" s="12"/>
      <c r="V187" s="12"/>
      <c r="W187" s="12"/>
    </row>
    <row r="188" s="7" customFormat="1" ht="15.75" customHeight="1" spans="1:23">
      <c r="A188" s="30">
        <v>96</v>
      </c>
      <c r="B188" s="116" t="s">
        <v>326</v>
      </c>
      <c r="C188" s="117" t="s">
        <v>21</v>
      </c>
      <c r="D188" s="116"/>
      <c r="E188" s="116" t="s">
        <v>258</v>
      </c>
      <c r="F188" s="116" t="s">
        <v>327</v>
      </c>
      <c r="G188" s="116" t="s">
        <v>44</v>
      </c>
      <c r="H188" s="117">
        <v>4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  <c r="R188" s="12"/>
      <c r="S188" s="163"/>
      <c r="T188" s="163"/>
      <c r="U188" s="12"/>
      <c r="V188" s="12"/>
      <c r="W188" s="12"/>
    </row>
    <row r="189" ht="16.5" customHeight="1" spans="1:34">
      <c r="A189" s="33">
        <v>97</v>
      </c>
      <c r="B189" s="34" t="s">
        <v>178</v>
      </c>
      <c r="C189" s="33" t="s">
        <v>21</v>
      </c>
      <c r="D189" s="34"/>
      <c r="E189" s="34" t="s">
        <v>39</v>
      </c>
      <c r="F189" s="34" t="s">
        <v>311</v>
      </c>
      <c r="G189" s="34" t="s">
        <v>24</v>
      </c>
      <c r="H189" s="2">
        <v>24</v>
      </c>
      <c r="I189" s="51">
        <v>14</v>
      </c>
      <c r="J189" s="52">
        <v>14</v>
      </c>
      <c r="K189" s="53">
        <f t="shared" si="7"/>
        <v>11949.73</v>
      </c>
      <c r="L189" s="63">
        <v>11949.73</v>
      </c>
      <c r="M189" s="63"/>
      <c r="N189" s="51">
        <v>5</v>
      </c>
      <c r="O189" s="53">
        <f t="shared" si="6"/>
        <v>15305.63</v>
      </c>
      <c r="P189" s="53">
        <v>15305.63</v>
      </c>
      <c r="Q189" s="63"/>
      <c r="R189" s="12"/>
      <c r="S189" s="163"/>
      <c r="T189" s="163"/>
      <c r="U189" s="12"/>
      <c r="V189" s="12"/>
      <c r="W189" s="12"/>
      <c r="AG189" s="12"/>
      <c r="AH189" s="12"/>
    </row>
    <row r="190" s="7" customFormat="1" ht="16.5" customHeight="1" spans="1:23">
      <c r="A190" s="30"/>
      <c r="B190" s="31" t="s">
        <v>178</v>
      </c>
      <c r="C190" s="30" t="s">
        <v>21</v>
      </c>
      <c r="D190" s="31"/>
      <c r="E190" s="31" t="s">
        <v>39</v>
      </c>
      <c r="F190" s="31" t="s">
        <v>251</v>
      </c>
      <c r="G190" s="31" t="s">
        <v>26</v>
      </c>
      <c r="H190" s="105">
        <v>19</v>
      </c>
      <c r="I190" s="57">
        <v>6</v>
      </c>
      <c r="J190" s="58">
        <v>6</v>
      </c>
      <c r="K190" s="59">
        <f t="shared" si="7"/>
        <v>6915.6</v>
      </c>
      <c r="L190" s="112">
        <v>6915.6</v>
      </c>
      <c r="M190" s="59"/>
      <c r="N190" s="57">
        <v>8</v>
      </c>
      <c r="O190" s="59">
        <f t="shared" si="6"/>
        <v>19113.95</v>
      </c>
      <c r="P190" s="59">
        <v>19113.95</v>
      </c>
      <c r="Q190" s="59"/>
      <c r="R190" s="12"/>
      <c r="S190" s="163"/>
      <c r="T190" s="163"/>
      <c r="U190" s="12"/>
      <c r="V190" s="12"/>
      <c r="W190" s="12"/>
    </row>
    <row r="191" s="9" customFormat="1" ht="16.5" customHeight="1" spans="1:23">
      <c r="A191" s="33">
        <v>98</v>
      </c>
      <c r="B191" s="34" t="s">
        <v>179</v>
      </c>
      <c r="C191" s="33" t="s">
        <v>21</v>
      </c>
      <c r="D191" s="34"/>
      <c r="E191" s="34" t="s">
        <v>22</v>
      </c>
      <c r="F191" s="34" t="s">
        <v>312</v>
      </c>
      <c r="G191" s="34" t="s">
        <v>24</v>
      </c>
      <c r="H191" s="2">
        <v>43</v>
      </c>
      <c r="I191" s="51">
        <v>30</v>
      </c>
      <c r="J191" s="52">
        <v>30</v>
      </c>
      <c r="K191" s="53">
        <f t="shared" si="7"/>
        <v>24634.46</v>
      </c>
      <c r="L191" s="63">
        <v>24634.46</v>
      </c>
      <c r="M191" s="63"/>
      <c r="N191" s="51">
        <v>15</v>
      </c>
      <c r="O191" s="53">
        <f t="shared" si="6"/>
        <v>89549.1</v>
      </c>
      <c r="P191" s="53">
        <v>89549.1</v>
      </c>
      <c r="Q191" s="63"/>
      <c r="R191" s="12"/>
      <c r="S191" s="163"/>
      <c r="T191" s="163"/>
      <c r="U191" s="12"/>
      <c r="V191" s="12"/>
      <c r="W191" s="12"/>
    </row>
    <row r="192" s="9" customFormat="1" ht="16.5" customHeight="1" spans="1:23">
      <c r="A192" s="119"/>
      <c r="B192" s="120" t="s">
        <v>179</v>
      </c>
      <c r="C192" s="121" t="s">
        <v>21</v>
      </c>
      <c r="D192" s="120"/>
      <c r="E192" s="120" t="s">
        <v>22</v>
      </c>
      <c r="F192" s="120" t="s">
        <v>4</v>
      </c>
      <c r="G192" s="120" t="s">
        <v>37</v>
      </c>
      <c r="H192" s="183">
        <v>7</v>
      </c>
      <c r="I192" s="91"/>
      <c r="J192" s="92"/>
      <c r="K192" s="93"/>
      <c r="L192" s="93"/>
      <c r="M192" s="94"/>
      <c r="N192" s="91"/>
      <c r="O192" s="93"/>
      <c r="P192" s="93"/>
      <c r="Q192" s="94"/>
      <c r="R192" s="12"/>
      <c r="S192" s="163"/>
      <c r="T192" s="163"/>
      <c r="U192" s="12"/>
      <c r="V192" s="12"/>
      <c r="W192" s="12"/>
    </row>
    <row r="193" s="9" customFormat="1" ht="16.5" customHeight="1" spans="1:23">
      <c r="A193" s="121"/>
      <c r="B193" s="120" t="s">
        <v>179</v>
      </c>
      <c r="C193" s="121" t="s">
        <v>21</v>
      </c>
      <c r="D193" s="120"/>
      <c r="E193" s="120" t="s">
        <v>22</v>
      </c>
      <c r="F193" s="120" t="s">
        <v>252</v>
      </c>
      <c r="G193" s="120" t="s">
        <v>26</v>
      </c>
      <c r="H193" s="183">
        <v>16</v>
      </c>
      <c r="I193" s="91">
        <v>3</v>
      </c>
      <c r="J193" s="92">
        <v>3</v>
      </c>
      <c r="K193" s="93"/>
      <c r="L193" s="93"/>
      <c r="M193" s="94"/>
      <c r="N193" s="91"/>
      <c r="O193" s="93"/>
      <c r="P193" s="93"/>
      <c r="Q193" s="94"/>
      <c r="R193" s="12"/>
      <c r="S193" s="163"/>
      <c r="T193" s="163"/>
      <c r="U193" s="12"/>
      <c r="V193" s="12"/>
      <c r="W193" s="12"/>
    </row>
    <row r="194" ht="23.45" customHeight="1" spans="1:34">
      <c r="A194" s="40">
        <v>99</v>
      </c>
      <c r="B194" s="39" t="s">
        <v>181</v>
      </c>
      <c r="C194" s="40" t="s">
        <v>54</v>
      </c>
      <c r="D194" s="39" t="s">
        <v>182</v>
      </c>
      <c r="E194" s="39" t="s">
        <v>39</v>
      </c>
      <c r="F194" s="34" t="s">
        <v>313</v>
      </c>
      <c r="G194" s="39" t="s">
        <v>24</v>
      </c>
      <c r="H194" s="2">
        <v>32</v>
      </c>
      <c r="I194" s="51">
        <v>24</v>
      </c>
      <c r="J194" s="65">
        <v>24</v>
      </c>
      <c r="K194" s="53">
        <f t="shared" ref="K194:K220" si="8">L194+M194</f>
        <v>0</v>
      </c>
      <c r="L194" s="53"/>
      <c r="M194" s="63"/>
      <c r="N194" s="51">
        <v>7</v>
      </c>
      <c r="O194" s="53">
        <f t="shared" ref="O194:O220" si="9">P194+Q194</f>
        <v>92510.21</v>
      </c>
      <c r="P194" s="63">
        <v>92510.21</v>
      </c>
      <c r="Q194" s="63"/>
      <c r="R194" s="12"/>
      <c r="S194" s="163"/>
      <c r="T194" s="163"/>
      <c r="U194" s="12"/>
      <c r="V194" s="12"/>
      <c r="W194" s="12"/>
      <c r="AG194" s="12"/>
      <c r="AH194" s="12"/>
    </row>
    <row r="195" s="7" customFormat="1" ht="27" customHeight="1" spans="1:23">
      <c r="A195" s="105"/>
      <c r="B195" s="106" t="s">
        <v>181</v>
      </c>
      <c r="C195" s="105" t="s">
        <v>54</v>
      </c>
      <c r="D195" s="106" t="s">
        <v>182</v>
      </c>
      <c r="E195" s="106" t="s">
        <v>39</v>
      </c>
      <c r="F195" s="106" t="s">
        <v>253</v>
      </c>
      <c r="G195" s="106" t="s">
        <v>26</v>
      </c>
      <c r="H195" s="105">
        <v>33</v>
      </c>
      <c r="I195" s="57">
        <v>14</v>
      </c>
      <c r="J195" s="64">
        <v>14</v>
      </c>
      <c r="K195" s="59">
        <f t="shared" si="8"/>
        <v>14311.45</v>
      </c>
      <c r="L195" s="112">
        <v>14311.45</v>
      </c>
      <c r="M195" s="59"/>
      <c r="N195" s="57">
        <v>19</v>
      </c>
      <c r="O195" s="59">
        <f t="shared" si="9"/>
        <v>49135.18</v>
      </c>
      <c r="P195" s="59">
        <v>49135.18</v>
      </c>
      <c r="Q195" s="59"/>
      <c r="R195" s="12"/>
      <c r="S195" s="163"/>
      <c r="T195" s="163"/>
      <c r="U195" s="12"/>
      <c r="V195" s="12"/>
      <c r="W195" s="12"/>
    </row>
    <row r="196" ht="27.75" customHeight="1" spans="1:34">
      <c r="A196" s="33">
        <v>100</v>
      </c>
      <c r="B196" s="34" t="s">
        <v>183</v>
      </c>
      <c r="C196" s="33" t="s">
        <v>21</v>
      </c>
      <c r="D196" s="34"/>
      <c r="E196" s="34" t="s">
        <v>184</v>
      </c>
      <c r="F196" s="34" t="s">
        <v>23</v>
      </c>
      <c r="G196" s="34" t="s">
        <v>24</v>
      </c>
      <c r="H196" s="2">
        <v>0</v>
      </c>
      <c r="I196" s="51"/>
      <c r="J196" s="52"/>
      <c r="K196" s="53">
        <f t="shared" si="8"/>
        <v>0</v>
      </c>
      <c r="L196" s="53"/>
      <c r="M196" s="63"/>
      <c r="N196" s="51">
        <v>1</v>
      </c>
      <c r="O196" s="53">
        <f t="shared" si="9"/>
        <v>29889.24</v>
      </c>
      <c r="P196" s="53">
        <v>29889.24</v>
      </c>
      <c r="Q196" s="63"/>
      <c r="R196" s="12"/>
      <c r="S196" s="163"/>
      <c r="T196" s="163"/>
      <c r="U196" s="12"/>
      <c r="V196" s="12"/>
      <c r="W196" s="12"/>
      <c r="AG196" s="12"/>
      <c r="AH196" s="12"/>
    </row>
    <row r="197" s="7" customFormat="1" ht="16.5" customHeight="1" spans="1:23">
      <c r="A197" s="30"/>
      <c r="B197" s="31" t="s">
        <v>183</v>
      </c>
      <c r="C197" s="30" t="s">
        <v>21</v>
      </c>
      <c r="D197" s="31"/>
      <c r="E197" s="31" t="s">
        <v>184</v>
      </c>
      <c r="F197" s="31" t="s">
        <v>23</v>
      </c>
      <c r="G197" s="31" t="s">
        <v>32</v>
      </c>
      <c r="H197" s="105">
        <v>0</v>
      </c>
      <c r="I197" s="57"/>
      <c r="J197" s="58"/>
      <c r="K197" s="59">
        <f t="shared" si="8"/>
        <v>0</v>
      </c>
      <c r="L197" s="59"/>
      <c r="M197" s="59"/>
      <c r="N197" s="57"/>
      <c r="O197" s="59">
        <f t="shared" si="9"/>
        <v>0</v>
      </c>
      <c r="P197" s="59"/>
      <c r="Q197" s="59"/>
      <c r="R197" s="12"/>
      <c r="S197" s="163"/>
      <c r="T197" s="163"/>
      <c r="U197" s="12"/>
      <c r="V197" s="12"/>
      <c r="W197" s="12"/>
    </row>
    <row r="198" s="7" customFormat="1" ht="16.5" customHeight="1" spans="1:23">
      <c r="A198" s="30">
        <v>101</v>
      </c>
      <c r="B198" s="31" t="s">
        <v>185</v>
      </c>
      <c r="C198" s="30" t="s">
        <v>21</v>
      </c>
      <c r="D198" s="31"/>
      <c r="E198" s="31" t="s">
        <v>22</v>
      </c>
      <c r="F198" s="31" t="s">
        <v>254</v>
      </c>
      <c r="G198" s="31" t="s">
        <v>26</v>
      </c>
      <c r="H198" s="105">
        <v>25</v>
      </c>
      <c r="I198" s="57">
        <v>10</v>
      </c>
      <c r="J198" s="58">
        <v>10</v>
      </c>
      <c r="K198" s="59">
        <f t="shared" si="8"/>
        <v>9728.2</v>
      </c>
      <c r="L198" s="112">
        <v>9728.2</v>
      </c>
      <c r="M198" s="59"/>
      <c r="N198" s="57">
        <v>6</v>
      </c>
      <c r="O198" s="59">
        <f t="shared" si="9"/>
        <v>8688.18</v>
      </c>
      <c r="P198" s="59">
        <v>8688.18</v>
      </c>
      <c r="Q198" s="59"/>
      <c r="R198" s="12"/>
      <c r="S198" s="163"/>
      <c r="T198" s="163"/>
      <c r="U198" s="12"/>
      <c r="V198" s="12"/>
      <c r="W198" s="12"/>
    </row>
    <row r="199" ht="16.5" customHeight="1" spans="1:34">
      <c r="A199" s="1">
        <v>102</v>
      </c>
      <c r="B199" s="28" t="s">
        <v>186</v>
      </c>
      <c r="C199" s="1" t="s">
        <v>21</v>
      </c>
      <c r="D199" s="28"/>
      <c r="E199" s="28" t="s">
        <v>39</v>
      </c>
      <c r="F199" s="28" t="s">
        <v>29</v>
      </c>
      <c r="G199" s="28" t="s">
        <v>24</v>
      </c>
      <c r="H199" s="2">
        <v>0</v>
      </c>
      <c r="I199" s="51"/>
      <c r="J199" s="52"/>
      <c r="K199" s="53">
        <f t="shared" si="8"/>
        <v>0</v>
      </c>
      <c r="L199" s="53"/>
      <c r="M199" s="63"/>
      <c r="N199" s="51"/>
      <c r="O199" s="53">
        <f t="shared" si="9"/>
        <v>11555.7</v>
      </c>
      <c r="P199" s="53">
        <v>11555.7</v>
      </c>
      <c r="Q199" s="63"/>
      <c r="R199" s="12"/>
      <c r="S199" s="163"/>
      <c r="T199" s="163"/>
      <c r="U199" s="12"/>
      <c r="V199" s="12"/>
      <c r="W199" s="12"/>
      <c r="AG199" s="12"/>
      <c r="AH199" s="12"/>
    </row>
    <row r="200" s="7" customFormat="1" ht="18.75" customHeight="1" spans="1:23">
      <c r="A200" s="30"/>
      <c r="B200" s="31" t="s">
        <v>186</v>
      </c>
      <c r="C200" s="30" t="s">
        <v>21</v>
      </c>
      <c r="D200" s="31"/>
      <c r="E200" s="31" t="s">
        <v>39</v>
      </c>
      <c r="F200" s="31" t="s">
        <v>255</v>
      </c>
      <c r="G200" s="31" t="s">
        <v>26</v>
      </c>
      <c r="H200" s="105">
        <v>19</v>
      </c>
      <c r="I200" s="57">
        <v>5</v>
      </c>
      <c r="J200" s="58">
        <v>5</v>
      </c>
      <c r="K200" s="59">
        <f t="shared" si="8"/>
        <v>0</v>
      </c>
      <c r="L200" s="59"/>
      <c r="M200" s="59"/>
      <c r="N200" s="57">
        <v>8</v>
      </c>
      <c r="O200" s="59">
        <f t="shared" si="9"/>
        <v>30618.61</v>
      </c>
      <c r="P200" s="59">
        <v>30618.61</v>
      </c>
      <c r="Q200" s="59"/>
      <c r="R200" s="12"/>
      <c r="S200" s="163"/>
      <c r="T200" s="163"/>
      <c r="U200" s="12"/>
      <c r="V200" s="12"/>
      <c r="W200" s="12"/>
    </row>
    <row r="201" ht="20.25" customHeight="1" spans="1:34">
      <c r="A201" s="33">
        <v>103</v>
      </c>
      <c r="B201" s="34" t="s">
        <v>187</v>
      </c>
      <c r="C201" s="33" t="s">
        <v>21</v>
      </c>
      <c r="D201" s="34"/>
      <c r="E201" s="34" t="s">
        <v>63</v>
      </c>
      <c r="F201" s="34" t="s">
        <v>314</v>
      </c>
      <c r="G201" s="34" t="s">
        <v>24</v>
      </c>
      <c r="H201" s="2">
        <v>7</v>
      </c>
      <c r="I201" s="51">
        <v>3</v>
      </c>
      <c r="J201" s="52">
        <v>3</v>
      </c>
      <c r="K201" s="53">
        <f t="shared" si="8"/>
        <v>1565.62</v>
      </c>
      <c r="L201" s="53">
        <v>1565.62</v>
      </c>
      <c r="M201" s="63"/>
      <c r="N201" s="51">
        <v>4</v>
      </c>
      <c r="O201" s="53">
        <f t="shared" si="9"/>
        <v>16131.24</v>
      </c>
      <c r="P201" s="53">
        <v>16131.24</v>
      </c>
      <c r="Q201" s="63"/>
      <c r="R201" s="12"/>
      <c r="S201" s="163"/>
      <c r="T201" s="163"/>
      <c r="U201" s="12"/>
      <c r="V201" s="12"/>
      <c r="W201" s="12"/>
      <c r="AG201" s="12"/>
      <c r="AH201" s="12"/>
    </row>
    <row r="202" s="7" customFormat="1" ht="16.9" customHeight="1" spans="1:23">
      <c r="A202" s="30"/>
      <c r="B202" s="31" t="s">
        <v>188</v>
      </c>
      <c r="C202" s="30" t="s">
        <v>21</v>
      </c>
      <c r="D202" s="31"/>
      <c r="E202" s="36" t="s">
        <v>63</v>
      </c>
      <c r="F202" s="37" t="s">
        <v>256</v>
      </c>
      <c r="G202" s="31" t="s">
        <v>32</v>
      </c>
      <c r="H202" s="105">
        <v>7</v>
      </c>
      <c r="I202" s="57"/>
      <c r="J202" s="58"/>
      <c r="K202" s="59">
        <f t="shared" si="8"/>
        <v>0</v>
      </c>
      <c r="L202" s="59"/>
      <c r="M202" s="59"/>
      <c r="N202" s="57">
        <v>5</v>
      </c>
      <c r="O202" s="59">
        <f t="shared" si="9"/>
        <v>28999.3</v>
      </c>
      <c r="P202" s="59">
        <v>28999.3</v>
      </c>
      <c r="Q202" s="59"/>
      <c r="R202" s="12"/>
      <c r="S202" s="163"/>
      <c r="T202" s="163"/>
      <c r="U202" s="12"/>
      <c r="V202" s="12"/>
      <c r="W202" s="12"/>
    </row>
    <row r="203" ht="16.9" customHeight="1" spans="1:34">
      <c r="A203" s="1">
        <v>104</v>
      </c>
      <c r="B203" s="28" t="s">
        <v>189</v>
      </c>
      <c r="C203" s="1" t="s">
        <v>21</v>
      </c>
      <c r="D203" s="28"/>
      <c r="E203" s="28" t="s">
        <v>39</v>
      </c>
      <c r="F203" s="34" t="s">
        <v>315</v>
      </c>
      <c r="G203" s="28" t="s">
        <v>24</v>
      </c>
      <c r="H203" s="2">
        <v>28</v>
      </c>
      <c r="I203" s="51">
        <v>20</v>
      </c>
      <c r="J203" s="52">
        <v>21</v>
      </c>
      <c r="K203" s="53">
        <f t="shared" si="8"/>
        <v>28261.1</v>
      </c>
      <c r="L203" s="63">
        <v>28261.1</v>
      </c>
      <c r="M203" s="63"/>
      <c r="N203" s="51">
        <v>1</v>
      </c>
      <c r="O203" s="53">
        <f t="shared" si="9"/>
        <v>39425.21</v>
      </c>
      <c r="P203" s="63">
        <v>39425.21</v>
      </c>
      <c r="Q203" s="63"/>
      <c r="R203" s="12"/>
      <c r="S203" s="163"/>
      <c r="T203" s="163"/>
      <c r="U203" s="12"/>
      <c r="V203" s="12"/>
      <c r="W203" s="12"/>
      <c r="AG203" s="12"/>
      <c r="AH203" s="12"/>
    </row>
    <row r="204" s="7" customFormat="1" ht="16.9" customHeight="1" spans="1:23">
      <c r="A204" s="30"/>
      <c r="B204" s="31" t="s">
        <v>189</v>
      </c>
      <c r="C204" s="30" t="s">
        <v>21</v>
      </c>
      <c r="D204" s="31"/>
      <c r="E204" s="31" t="s">
        <v>39</v>
      </c>
      <c r="F204" s="31" t="s">
        <v>257</v>
      </c>
      <c r="G204" s="31" t="s">
        <v>26</v>
      </c>
      <c r="H204" s="105">
        <v>10</v>
      </c>
      <c r="I204" s="57">
        <v>1</v>
      </c>
      <c r="J204" s="58">
        <v>1</v>
      </c>
      <c r="K204" s="59">
        <f t="shared" si="8"/>
        <v>1921</v>
      </c>
      <c r="L204" s="59"/>
      <c r="M204" s="59">
        <v>1921</v>
      </c>
      <c r="N204" s="57">
        <v>1</v>
      </c>
      <c r="O204" s="59">
        <f t="shared" si="9"/>
        <v>4226.2</v>
      </c>
      <c r="P204" s="59">
        <v>4226.2</v>
      </c>
      <c r="Q204" s="59"/>
      <c r="R204" s="12"/>
      <c r="S204" s="163"/>
      <c r="T204" s="163"/>
      <c r="U204" s="12"/>
      <c r="V204" s="12"/>
      <c r="W204" s="12"/>
    </row>
    <row r="205" s="7" customFormat="1" ht="16.9" customHeight="1" spans="1:23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23</v>
      </c>
      <c r="G205" s="31" t="s">
        <v>44</v>
      </c>
      <c r="H205" s="105">
        <v>0</v>
      </c>
      <c r="I205" s="57"/>
      <c r="J205" s="58"/>
      <c r="K205" s="59">
        <f t="shared" si="8"/>
        <v>0</v>
      </c>
      <c r="L205" s="59"/>
      <c r="M205" s="59"/>
      <c r="N205" s="57"/>
      <c r="O205" s="59">
        <f t="shared" si="9"/>
        <v>0</v>
      </c>
      <c r="P205" s="59"/>
      <c r="Q205" s="59"/>
      <c r="R205" s="12"/>
      <c r="S205" s="163"/>
      <c r="T205" s="163"/>
      <c r="U205" s="12"/>
      <c r="V205" s="12"/>
      <c r="W205" s="12"/>
    </row>
    <row r="206" ht="24.6" customHeight="1" spans="1:34">
      <c r="A206" s="2">
        <v>105</v>
      </c>
      <c r="B206" s="122" t="s">
        <v>190</v>
      </c>
      <c r="C206" s="2" t="s">
        <v>54</v>
      </c>
      <c r="D206" s="122" t="s">
        <v>182</v>
      </c>
      <c r="E206" s="122" t="s">
        <v>39</v>
      </c>
      <c r="F206" s="122"/>
      <c r="G206" s="122" t="s">
        <v>24</v>
      </c>
      <c r="H206" s="2">
        <v>0</v>
      </c>
      <c r="I206" s="51"/>
      <c r="J206" s="52"/>
      <c r="K206" s="53">
        <f t="shared" si="8"/>
        <v>0</v>
      </c>
      <c r="L206" s="53"/>
      <c r="M206" s="63"/>
      <c r="N206" s="51"/>
      <c r="O206" s="53">
        <f t="shared" si="9"/>
        <v>0</v>
      </c>
      <c r="P206" s="53"/>
      <c r="Q206" s="63"/>
      <c r="R206" s="12"/>
      <c r="S206" s="163"/>
      <c r="T206" s="163"/>
      <c r="U206" s="12"/>
      <c r="V206" s="12"/>
      <c r="W206" s="12"/>
      <c r="AG206" s="12"/>
      <c r="AH206" s="12"/>
    </row>
    <row r="207" s="7" customFormat="1" ht="32.25" customHeight="1" spans="1:23">
      <c r="A207" s="105"/>
      <c r="B207" s="106" t="s">
        <v>190</v>
      </c>
      <c r="C207" s="105" t="s">
        <v>54</v>
      </c>
      <c r="D207" s="106" t="s">
        <v>182</v>
      </c>
      <c r="E207" s="106" t="s">
        <v>39</v>
      </c>
      <c r="F207" s="106" t="s">
        <v>31</v>
      </c>
      <c r="G207" s="106" t="s">
        <v>26</v>
      </c>
      <c r="H207" s="105">
        <v>4</v>
      </c>
      <c r="I207" s="57"/>
      <c r="J207" s="64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  <c r="R207" s="12"/>
      <c r="S207" s="163"/>
      <c r="T207" s="163"/>
      <c r="U207" s="12"/>
      <c r="V207" s="12"/>
      <c r="W207" s="12"/>
    </row>
    <row r="208" ht="34.9" customHeight="1" spans="1:34">
      <c r="A208" s="40">
        <v>106</v>
      </c>
      <c r="B208" s="39" t="s">
        <v>191</v>
      </c>
      <c r="C208" s="40" t="s">
        <v>54</v>
      </c>
      <c r="D208" s="39" t="s">
        <v>192</v>
      </c>
      <c r="E208" s="39" t="s">
        <v>39</v>
      </c>
      <c r="F208" s="34" t="s">
        <v>316</v>
      </c>
      <c r="G208" s="39" t="s">
        <v>24</v>
      </c>
      <c r="H208" s="2">
        <v>22</v>
      </c>
      <c r="I208" s="51">
        <v>11</v>
      </c>
      <c r="J208" s="65">
        <v>11</v>
      </c>
      <c r="K208" s="53">
        <f t="shared" si="8"/>
        <v>23651.92</v>
      </c>
      <c r="L208" s="63">
        <v>23651.92</v>
      </c>
      <c r="M208" s="63"/>
      <c r="N208" s="51">
        <v>5</v>
      </c>
      <c r="O208" s="53">
        <f t="shared" si="9"/>
        <v>55502.82</v>
      </c>
      <c r="P208" s="53">
        <v>55502.82</v>
      </c>
      <c r="Q208" s="63"/>
      <c r="R208" s="12"/>
      <c r="S208" s="163"/>
      <c r="T208" s="163"/>
      <c r="U208" s="12"/>
      <c r="V208" s="12"/>
      <c r="W208" s="12"/>
      <c r="AG208" s="12"/>
      <c r="AH208" s="12"/>
    </row>
    <row r="209" ht="34.9" customHeight="1" spans="1:34">
      <c r="A209" s="40">
        <v>107</v>
      </c>
      <c r="B209" s="39" t="s">
        <v>336</v>
      </c>
      <c r="C209" s="40" t="s">
        <v>21</v>
      </c>
      <c r="D209" s="39"/>
      <c r="E209" s="39" t="s">
        <v>39</v>
      </c>
      <c r="F209" s="34" t="s">
        <v>337</v>
      </c>
      <c r="G209" s="39" t="s">
        <v>24</v>
      </c>
      <c r="H209" s="2">
        <v>14</v>
      </c>
      <c r="I209" s="51">
        <v>3</v>
      </c>
      <c r="J209" s="65">
        <v>3</v>
      </c>
      <c r="K209" s="53">
        <f t="shared" si="8"/>
        <v>0</v>
      </c>
      <c r="L209" s="53"/>
      <c r="M209" s="63"/>
      <c r="N209" s="51"/>
      <c r="O209" s="53">
        <f t="shared" si="9"/>
        <v>0</v>
      </c>
      <c r="P209" s="53"/>
      <c r="Q209" s="63"/>
      <c r="R209" s="12"/>
      <c r="S209" s="163"/>
      <c r="T209" s="163"/>
      <c r="U209" s="12"/>
      <c r="V209" s="12"/>
      <c r="W209" s="12"/>
      <c r="AG209" s="12"/>
      <c r="AH209" s="12"/>
    </row>
    <row r="210" s="7" customFormat="1" ht="34.9" customHeight="1" spans="1:23">
      <c r="A210" s="105"/>
      <c r="B210" s="106" t="s">
        <v>336</v>
      </c>
      <c r="C210" s="105" t="s">
        <v>21</v>
      </c>
      <c r="D210" s="106"/>
      <c r="E210" s="106" t="s">
        <v>39</v>
      </c>
      <c r="F210" s="31" t="s">
        <v>338</v>
      </c>
      <c r="G210" s="106" t="s">
        <v>26</v>
      </c>
      <c r="H210" s="105">
        <v>0</v>
      </c>
      <c r="I210" s="57"/>
      <c r="J210" s="64"/>
      <c r="K210" s="59">
        <f t="shared" si="8"/>
        <v>0</v>
      </c>
      <c r="L210" s="59"/>
      <c r="M210" s="59"/>
      <c r="N210" s="57"/>
      <c r="O210" s="59">
        <f t="shared" si="9"/>
        <v>0</v>
      </c>
      <c r="P210" s="59"/>
      <c r="Q210" s="59"/>
      <c r="R210" s="12"/>
      <c r="S210" s="163"/>
      <c r="T210" s="163"/>
      <c r="U210" s="12"/>
      <c r="V210" s="12"/>
      <c r="W210" s="12"/>
    </row>
    <row r="211" ht="28.5" customHeight="1" spans="1:34">
      <c r="A211" s="40">
        <v>108</v>
      </c>
      <c r="B211" s="39" t="s">
        <v>193</v>
      </c>
      <c r="C211" s="40" t="s">
        <v>21</v>
      </c>
      <c r="D211" s="39"/>
      <c r="E211" s="39" t="s">
        <v>39</v>
      </c>
      <c r="F211" s="34" t="s">
        <v>23</v>
      </c>
      <c r="G211" s="39" t="s">
        <v>24</v>
      </c>
      <c r="H211" s="2">
        <v>0</v>
      </c>
      <c r="I211" s="51"/>
      <c r="J211" s="65"/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R211" s="12"/>
      <c r="S211" s="163"/>
      <c r="T211" s="163"/>
      <c r="U211" s="12"/>
      <c r="V211" s="12"/>
      <c r="W211" s="12"/>
      <c r="AF211" s="12"/>
      <c r="AG211" s="12"/>
      <c r="AH211" s="12"/>
    </row>
    <row r="212" ht="19.5" customHeight="1" spans="1:34">
      <c r="A212" s="40">
        <v>109</v>
      </c>
      <c r="B212" s="39" t="s">
        <v>194</v>
      </c>
      <c r="C212" s="40" t="s">
        <v>21</v>
      </c>
      <c r="D212" s="39"/>
      <c r="E212" s="39" t="s">
        <v>63</v>
      </c>
      <c r="F212" s="34" t="s">
        <v>317</v>
      </c>
      <c r="G212" s="39" t="s">
        <v>24</v>
      </c>
      <c r="H212" s="2">
        <v>14</v>
      </c>
      <c r="I212" s="51">
        <v>4</v>
      </c>
      <c r="J212" s="65">
        <v>4</v>
      </c>
      <c r="K212" s="53">
        <f t="shared" si="8"/>
        <v>1368.71</v>
      </c>
      <c r="L212" s="53">
        <v>1368.71</v>
      </c>
      <c r="M212" s="63"/>
      <c r="N212" s="51">
        <v>9</v>
      </c>
      <c r="O212" s="53">
        <f t="shared" si="9"/>
        <v>19390.32</v>
      </c>
      <c r="P212" s="63">
        <v>19390.32</v>
      </c>
      <c r="Q212" s="63"/>
      <c r="R212" s="12"/>
      <c r="S212" s="163"/>
      <c r="T212" s="163"/>
      <c r="U212" s="12"/>
      <c r="V212" s="12"/>
      <c r="W212" s="12"/>
      <c r="AF212" s="12"/>
      <c r="AG212" s="12"/>
      <c r="AH212" s="12"/>
    </row>
    <row r="213" s="7" customFormat="1" ht="30.6" customHeight="1" spans="1:23">
      <c r="A213" s="30"/>
      <c r="B213" s="31" t="s">
        <v>194</v>
      </c>
      <c r="C213" s="30" t="s">
        <v>21</v>
      </c>
      <c r="D213" s="31"/>
      <c r="E213" s="31" t="s">
        <v>63</v>
      </c>
      <c r="F213" s="31" t="s">
        <v>195</v>
      </c>
      <c r="G213" s="31" t="s">
        <v>44</v>
      </c>
      <c r="H213" s="105">
        <v>0</v>
      </c>
      <c r="I213" s="57"/>
      <c r="J213" s="64"/>
      <c r="K213" s="59">
        <f t="shared" si="8"/>
        <v>0</v>
      </c>
      <c r="L213" s="59"/>
      <c r="M213" s="59"/>
      <c r="N213" s="57">
        <v>1</v>
      </c>
      <c r="O213" s="59">
        <f t="shared" si="9"/>
        <v>3457.8</v>
      </c>
      <c r="P213" s="59">
        <v>3457.8</v>
      </c>
      <c r="Q213" s="59"/>
      <c r="R213" s="12"/>
      <c r="S213" s="163"/>
      <c r="T213" s="163"/>
      <c r="U213" s="12"/>
      <c r="V213" s="12"/>
      <c r="W213" s="12"/>
    </row>
    <row r="214" s="7" customFormat="1" ht="27" customHeight="1" spans="1:23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23</v>
      </c>
      <c r="G214" s="31" t="s">
        <v>32</v>
      </c>
      <c r="H214" s="105">
        <v>0</v>
      </c>
      <c r="I214" s="57"/>
      <c r="J214" s="58"/>
      <c r="K214" s="59">
        <f t="shared" si="8"/>
        <v>0</v>
      </c>
      <c r="L214" s="59"/>
      <c r="M214" s="59"/>
      <c r="N214" s="57"/>
      <c r="O214" s="59">
        <f t="shared" si="9"/>
        <v>1574.43</v>
      </c>
      <c r="P214" s="59">
        <v>1574.43</v>
      </c>
      <c r="Q214" s="59"/>
      <c r="R214" s="12"/>
      <c r="S214" s="163"/>
      <c r="T214" s="163"/>
      <c r="U214" s="12"/>
      <c r="V214" s="12"/>
      <c r="W214" s="12"/>
    </row>
    <row r="215" s="7" customFormat="1" ht="27" customHeight="1" spans="1:23">
      <c r="A215" s="123">
        <v>110</v>
      </c>
      <c r="B215" s="124" t="s">
        <v>196</v>
      </c>
      <c r="C215" s="123" t="s">
        <v>21</v>
      </c>
      <c r="D215" s="124"/>
      <c r="E215" s="124" t="s">
        <v>78</v>
      </c>
      <c r="F215" s="34" t="s">
        <v>318</v>
      </c>
      <c r="G215" s="124" t="s">
        <v>24</v>
      </c>
      <c r="H215" s="5">
        <v>18</v>
      </c>
      <c r="I215" s="145">
        <v>5</v>
      </c>
      <c r="J215" s="146">
        <v>6</v>
      </c>
      <c r="K215" s="53">
        <f t="shared" si="8"/>
        <v>4656.5</v>
      </c>
      <c r="L215" s="114">
        <v>4656.5</v>
      </c>
      <c r="M215" s="114"/>
      <c r="N215" s="145">
        <v>1</v>
      </c>
      <c r="O215" s="53">
        <f t="shared" si="9"/>
        <v>0</v>
      </c>
      <c r="P215" s="114"/>
      <c r="Q215" s="114"/>
      <c r="R215" s="12"/>
      <c r="S215" s="163"/>
      <c r="T215" s="163"/>
      <c r="U215" s="12"/>
      <c r="V215" s="12"/>
      <c r="W215" s="12"/>
    </row>
    <row r="216" s="7" customFormat="1" ht="27" customHeight="1" spans="1:23">
      <c r="A216" s="125"/>
      <c r="B216" s="126" t="s">
        <v>197</v>
      </c>
      <c r="C216" s="125" t="s">
        <v>21</v>
      </c>
      <c r="D216" s="126"/>
      <c r="E216" s="126" t="s">
        <v>78</v>
      </c>
      <c r="F216" s="126" t="s">
        <v>29</v>
      </c>
      <c r="G216" s="126" t="s">
        <v>26</v>
      </c>
      <c r="H216" s="176">
        <v>0</v>
      </c>
      <c r="I216" s="148"/>
      <c r="J216" s="149"/>
      <c r="K216" s="59">
        <f t="shared" si="8"/>
        <v>0</v>
      </c>
      <c r="L216" s="150"/>
      <c r="M216" s="150"/>
      <c r="N216" s="148"/>
      <c r="O216" s="93">
        <f t="shared" si="9"/>
        <v>0</v>
      </c>
      <c r="P216" s="150"/>
      <c r="Q216" s="150"/>
      <c r="R216" s="12"/>
      <c r="S216" s="163"/>
      <c r="T216" s="163"/>
      <c r="U216" s="12"/>
      <c r="V216" s="12"/>
      <c r="W216" s="12"/>
    </row>
    <row r="217" s="7" customFormat="1" ht="27" customHeight="1" spans="1:23">
      <c r="A217" s="128"/>
      <c r="B217" s="129" t="s">
        <v>197</v>
      </c>
      <c r="C217" s="128" t="s">
        <v>21</v>
      </c>
      <c r="D217" s="129"/>
      <c r="E217" s="129" t="s">
        <v>258</v>
      </c>
      <c r="F217" s="129" t="s">
        <v>259</v>
      </c>
      <c r="G217" s="129" t="s">
        <v>44</v>
      </c>
      <c r="H217" s="184">
        <v>17</v>
      </c>
      <c r="I217" s="151">
        <v>4</v>
      </c>
      <c r="J217" s="152">
        <v>4</v>
      </c>
      <c r="K217" s="59">
        <f t="shared" si="8"/>
        <v>0</v>
      </c>
      <c r="L217" s="153"/>
      <c r="M217" s="153"/>
      <c r="N217" s="151">
        <v>4</v>
      </c>
      <c r="O217" s="93">
        <f t="shared" si="9"/>
        <v>9605</v>
      </c>
      <c r="P217" s="153">
        <v>9605</v>
      </c>
      <c r="Q217" s="153"/>
      <c r="R217" s="12"/>
      <c r="S217" s="163"/>
      <c r="T217" s="163"/>
      <c r="U217" s="12"/>
      <c r="V217" s="12"/>
      <c r="W217" s="12"/>
    </row>
    <row r="218" s="8" customFormat="1" ht="27" customHeight="1" spans="1:33">
      <c r="A218" s="123">
        <v>111</v>
      </c>
      <c r="B218" s="124" t="s">
        <v>198</v>
      </c>
      <c r="C218" s="123" t="s">
        <v>21</v>
      </c>
      <c r="D218" s="124"/>
      <c r="E218" s="124" t="s">
        <v>58</v>
      </c>
      <c r="F218" s="34" t="s">
        <v>319</v>
      </c>
      <c r="G218" s="124" t="s">
        <v>24</v>
      </c>
      <c r="H218" s="5">
        <v>15</v>
      </c>
      <c r="I218" s="145">
        <v>8</v>
      </c>
      <c r="J218" s="154">
        <v>9</v>
      </c>
      <c r="K218" s="53">
        <f t="shared" si="8"/>
        <v>1648.22</v>
      </c>
      <c r="L218" s="114">
        <v>1648.22</v>
      </c>
      <c r="M218" s="74"/>
      <c r="N218" s="145">
        <v>1</v>
      </c>
      <c r="O218" s="53">
        <f t="shared" si="9"/>
        <v>14327.87</v>
      </c>
      <c r="P218" s="114">
        <v>14327.87</v>
      </c>
      <c r="Q218" s="74"/>
      <c r="R218" s="12"/>
      <c r="S218" s="163"/>
      <c r="T218" s="163"/>
      <c r="AB218" s="12"/>
      <c r="AC218" s="12"/>
      <c r="AD218" s="12"/>
      <c r="AE218" s="12"/>
      <c r="AF218" s="12"/>
      <c r="AG218" s="12"/>
    </row>
    <row r="219" s="7" customFormat="1" ht="27" customHeight="1" spans="1:20">
      <c r="A219" s="128"/>
      <c r="B219" s="31" t="s">
        <v>198</v>
      </c>
      <c r="C219" s="30" t="s">
        <v>21</v>
      </c>
      <c r="D219" s="31"/>
      <c r="E219" s="31" t="s">
        <v>58</v>
      </c>
      <c r="F219" s="31" t="s">
        <v>23</v>
      </c>
      <c r="G219" s="31" t="s">
        <v>44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9"/>
        <v>0</v>
      </c>
      <c r="P219" s="59"/>
      <c r="Q219" s="59"/>
      <c r="R219" s="12"/>
      <c r="S219" s="163"/>
      <c r="T219" s="163"/>
    </row>
    <row r="220" s="7" customFormat="1" ht="18.75" customHeight="1" spans="1:20">
      <c r="A220" s="131"/>
      <c r="B220" s="132" t="s">
        <v>198</v>
      </c>
      <c r="C220" s="133" t="s">
        <v>21</v>
      </c>
      <c r="D220" s="132"/>
      <c r="E220" s="132" t="s">
        <v>76</v>
      </c>
      <c r="F220" s="37" t="s">
        <v>323</v>
      </c>
      <c r="G220" s="132" t="s">
        <v>32</v>
      </c>
      <c r="H220" s="185">
        <v>14</v>
      </c>
      <c r="I220" s="155">
        <v>5</v>
      </c>
      <c r="J220" s="156">
        <v>5</v>
      </c>
      <c r="K220" s="59">
        <f t="shared" si="8"/>
        <v>0</v>
      </c>
      <c r="L220" s="157"/>
      <c r="M220" s="157"/>
      <c r="N220" s="155">
        <v>1</v>
      </c>
      <c r="O220" s="59">
        <f t="shared" si="9"/>
        <v>2945.6</v>
      </c>
      <c r="P220" s="157">
        <v>2945.6</v>
      </c>
      <c r="Q220" s="157"/>
      <c r="R220" s="12"/>
      <c r="S220" s="163"/>
      <c r="T220" s="163"/>
    </row>
    <row r="221" s="8" customFormat="1" ht="16.5" customHeight="1" spans="1:36">
      <c r="A221" s="137" t="s">
        <v>199</v>
      </c>
      <c r="B221" s="137"/>
      <c r="C221" s="138"/>
      <c r="D221" s="139"/>
      <c r="E221" s="139"/>
      <c r="F221" s="139"/>
      <c r="G221" s="139"/>
      <c r="H221" s="138">
        <f t="shared" ref="H221:Q221" si="10">SUM(H10:H220)</f>
        <v>1972</v>
      </c>
      <c r="I221" s="138">
        <f t="shared" si="10"/>
        <v>819</v>
      </c>
      <c r="J221" s="138">
        <f t="shared" si="10"/>
        <v>876</v>
      </c>
      <c r="K221" s="158">
        <f t="shared" si="10"/>
        <v>633275.03</v>
      </c>
      <c r="L221" s="158">
        <f t="shared" si="10"/>
        <v>631354.03</v>
      </c>
      <c r="M221" s="138">
        <f t="shared" si="10"/>
        <v>1921</v>
      </c>
      <c r="N221" s="138">
        <f t="shared" si="10"/>
        <v>996</v>
      </c>
      <c r="O221" s="158">
        <f t="shared" si="10"/>
        <v>4949702.88</v>
      </c>
      <c r="P221" s="158">
        <f t="shared" si="10"/>
        <v>4949702.88</v>
      </c>
      <c r="Q221" s="158">
        <f t="shared" si="10"/>
        <v>0</v>
      </c>
      <c r="R221" s="7"/>
      <c r="S221" s="12"/>
      <c r="AE221" s="12"/>
      <c r="AF221" s="12"/>
      <c r="AG221" s="12"/>
      <c r="AH221" s="12"/>
      <c r="AI221" s="12"/>
      <c r="AJ221" s="12"/>
    </row>
    <row r="222" s="8" customFormat="1" ht="15" customHeight="1" spans="1:36">
      <c r="A222" s="141"/>
      <c r="B222" s="142"/>
      <c r="C222" s="141"/>
      <c r="D222" s="142"/>
      <c r="E222" s="142"/>
      <c r="F222" s="142"/>
      <c r="G222" s="142"/>
      <c r="H222" s="159"/>
      <c r="I222" s="159"/>
      <c r="J222" s="159"/>
      <c r="K222" s="159"/>
      <c r="L222" s="159"/>
      <c r="M222" s="186"/>
      <c r="N222" s="159"/>
      <c r="O222" s="159"/>
      <c r="P222" s="141"/>
      <c r="Q222" s="121"/>
      <c r="R222" s="7"/>
      <c r="S222" s="12"/>
      <c r="AE222" s="12"/>
      <c r="AF222" s="12"/>
      <c r="AG222" s="12"/>
      <c r="AH222" s="12"/>
      <c r="AI222" s="12"/>
      <c r="AJ222" s="12"/>
    </row>
    <row r="223" s="8" customFormat="1" spans="1:36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63"/>
      <c r="P223" s="12"/>
      <c r="Q223" s="12"/>
      <c r="R223" s="12"/>
      <c r="S223" s="12"/>
      <c r="AE223" s="12"/>
      <c r="AF223" s="12"/>
      <c r="AG223" s="12"/>
      <c r="AH223" s="12"/>
      <c r="AI223" s="12"/>
      <c r="AJ223" s="12"/>
    </row>
    <row r="224" s="8" customFormat="1" hidden="1" spans="1:36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63">
        <f>K10+K12+K14+K16+K18+K19+K20+K23+K30+K31+K33+K36+K38+K40+K42+K44+K46+K48+K50+K52+K54+K56+K57+K61+K62+K63+K64+K65+K67+K69+K70+K73+K75+K77+K79+K85+K87+K89+K91+K93+K95+K100+K103+K104+K105+K107+K109+K110+K111+K114++K117+K120+K123+K126+K127+K129+K132+K133+K135+K137+K139+K141+K143+K145+K147+K149+K150+K152+K155+K158+K161+K165+K166+K167+K168+K170+K171+K172+K174+K177+K182+K183+K185+K186+K189+K191+K194+K196+K199+K201+K203+K206+K208+K211+K212+K215+K218</f>
        <v>537713.78</v>
      </c>
      <c r="L224" s="12">
        <f>L10+L12+L14+L16+L18+L19+L20+L23+L30+L31+L33+L36+L38+L40+L42+L44+L46+L48+L50+L52+L54+L56+L57+L61+L62+L63+L64+L65+L67+L69+L70+L73+L75+L77+L79+L85+L87+L89+L91+L93+L95+L100+L103+L104+L105+L107+L109+L110+L111+L114++L117+L120+L123+L126+L127+L129+L132+L133+L135+L137+L139+L141+L143+L145+L147+L149+L150+L152+L155+L158+L161+L165+L166+L167+L168+L170+L171+L172+L174+L177+L182+L183+L185+L186+L189+L191+L194+L196+L199+L201+L203+L206+L208+L211+L212+L215+L218</f>
        <v>537713.78</v>
      </c>
      <c r="M224" s="12">
        <f>M10+M12+M14+M16+M18+M19+M20+M23+M30+M31+M33+M36+M38+M40+M42+M44+M46+M48+M50+M52+M54+M56+M57+M61+M62+M63+M64+M65+M67+M69+M70+M73+M75+M77+M79+M85+M87+M89+M91+M93+M95+M100+M103+M104+M105+M107+M109+M110+M111+M114++M117+M120+M123+M126+M127+M129+M132+M133+M135+M137+M139+M141+M143+M145+M147+M149+M150+M152+M155+M158+M161+M165+M166+M167+M168+M170+M171+M172+M174+M177+M182+M183+M185+M186+M189+M191+M194+M196+M199+M201+M203+M206+M208+M211+M212+M215+M218</f>
        <v>0</v>
      </c>
      <c r="N224" s="12"/>
      <c r="O224" s="12"/>
      <c r="P224" s="12"/>
      <c r="Q224" s="12"/>
      <c r="R224" s="12"/>
      <c r="S224" s="12"/>
      <c r="AE224" s="12"/>
      <c r="AF224" s="12"/>
      <c r="AG224" s="12"/>
      <c r="AH224" s="12"/>
      <c r="AI224" s="12"/>
      <c r="AJ224" s="12"/>
    </row>
    <row r="225" s="8" customFormat="1" hidden="1" spans="1:3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2"/>
      <c r="M225" s="12"/>
      <c r="N225" s="12"/>
      <c r="O225" s="12"/>
      <c r="P225" s="12"/>
      <c r="Q225" s="12"/>
      <c r="R225" s="12"/>
      <c r="S225" s="12"/>
      <c r="AE225" s="12"/>
      <c r="AF225" s="12"/>
      <c r="AG225" s="12"/>
      <c r="AH225" s="12"/>
      <c r="AI225" s="12"/>
      <c r="AJ225" s="12"/>
    </row>
    <row r="226" s="8" customFormat="1" hidden="1" spans="1:3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2"/>
      <c r="M226" s="12"/>
      <c r="N226" s="12"/>
      <c r="O226" s="12"/>
      <c r="P226" s="12"/>
      <c r="Q226" s="12"/>
      <c r="R226" s="12"/>
      <c r="S226" s="12"/>
      <c r="AE226" s="12"/>
      <c r="AF226" s="12"/>
      <c r="AG226" s="12"/>
      <c r="AH226" s="12"/>
      <c r="AI226" s="12"/>
      <c r="AJ226" s="12"/>
    </row>
    <row r="227" s="8" customFormat="1" hidden="1" spans="1:3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2"/>
      <c r="M227" s="12">
        <f>M224+Q224</f>
        <v>0</v>
      </c>
      <c r="N227" s="12">
        <v>1694872.64</v>
      </c>
      <c r="O227" s="12"/>
      <c r="P227" s="12"/>
      <c r="Q227" s="12"/>
      <c r="R227" s="12"/>
      <c r="S227" s="12"/>
      <c r="AE227" s="12"/>
      <c r="AF227" s="12"/>
      <c r="AG227" s="12"/>
      <c r="AH227" s="12"/>
      <c r="AI227" s="12"/>
      <c r="AJ227" s="12"/>
    </row>
    <row r="228" s="8" customFormat="1" hidden="1" spans="1:3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2">
        <f>K224+O224</f>
        <v>537713.78</v>
      </c>
      <c r="M228" s="12"/>
      <c r="N228" s="12"/>
      <c r="O228" s="12"/>
      <c r="P228" s="12"/>
      <c r="Q228" s="12"/>
      <c r="R228" s="12"/>
      <c r="S228" s="12"/>
      <c r="AE228" s="12"/>
      <c r="AF228" s="12"/>
      <c r="AG228" s="12"/>
      <c r="AH228" s="12"/>
      <c r="AI228" s="12"/>
      <c r="AJ228" s="12"/>
    </row>
    <row r="229" s="8" customFormat="1" hidden="1" spans="1:3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2"/>
      <c r="M229" s="12"/>
      <c r="N229" s="12"/>
      <c r="O229" s="12"/>
      <c r="P229" s="12"/>
      <c r="Q229" s="12"/>
      <c r="R229" s="12"/>
      <c r="S229" s="12"/>
      <c r="AE229" s="12"/>
      <c r="AF229" s="12"/>
      <c r="AG229" s="12"/>
      <c r="AH229" s="12"/>
      <c r="AI229" s="12"/>
      <c r="AJ229" s="12"/>
    </row>
    <row r="230" hidden="1" spans="11:34">
      <c r="K230" s="163"/>
      <c r="M230" s="12"/>
      <c r="Q230" s="12"/>
      <c r="R230" s="12"/>
      <c r="S230" s="12"/>
      <c r="T230" s="8"/>
      <c r="U230" s="8"/>
      <c r="AE230" s="12"/>
      <c r="AF230" s="12"/>
      <c r="AG230" s="12"/>
      <c r="AH230" s="12"/>
    </row>
    <row r="231" hidden="1" spans="11:34">
      <c r="K231" s="163">
        <f>L228-L231</f>
        <v>-4985276.77</v>
      </c>
      <c r="L231" s="12">
        <v>5522990.55</v>
      </c>
      <c r="M231" s="12"/>
      <c r="Q231" s="12"/>
      <c r="R231" s="12"/>
      <c r="S231" s="12"/>
      <c r="T231" s="8"/>
      <c r="U231" s="8"/>
      <c r="AE231" s="12"/>
      <c r="AF231" s="12"/>
      <c r="AG231" s="12"/>
      <c r="AH231" s="12"/>
    </row>
    <row r="232" spans="13:34">
      <c r="M232" s="12"/>
      <c r="O232" s="163"/>
      <c r="Q232" s="8"/>
      <c r="R232" s="8"/>
      <c r="S232" s="8"/>
      <c r="T232" s="8"/>
      <c r="U232" s="8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</row>
    <row r="233" spans="12:34">
      <c r="L233" s="8"/>
      <c r="M233" s="8"/>
      <c r="O233" s="163">
        <f>L221+O221</f>
        <v>5581056.91</v>
      </c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</row>
    <row r="234" spans="11:34">
      <c r="K234" s="194"/>
      <c r="L234" s="8"/>
      <c r="M234" s="8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2:34">
      <c r="L235" s="8"/>
      <c r="M235" s="8"/>
      <c r="N235" s="8"/>
      <c r="O235" s="8"/>
      <c r="P235" s="8"/>
      <c r="Q235" s="8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="11" customFormat="1" spans="1:23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8"/>
      <c r="M236" s="8"/>
      <c r="N236" s="8"/>
      <c r="O236" s="8"/>
      <c r="P236" s="8"/>
      <c r="Q236" s="8"/>
      <c r="R236" s="12"/>
      <c r="S236" s="12"/>
      <c r="T236" s="12"/>
      <c r="U236" s="12"/>
      <c r="V236" s="12"/>
      <c r="W236" s="12"/>
    </row>
    <row r="237" spans="12:34">
      <c r="L237" s="8"/>
      <c r="M237" s="8"/>
      <c r="N237" s="8"/>
      <c r="O237" s="8"/>
      <c r="P237" s="8"/>
      <c r="Q237" s="8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pans="12:34">
      <c r="L238" s="8"/>
      <c r="M238" s="8"/>
      <c r="N238" s="73"/>
      <c r="O238" s="8"/>
      <c r="P238" s="8"/>
      <c r="Q238" s="8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</row>
    <row r="239" spans="12:34">
      <c r="L239" s="8"/>
      <c r="M239" s="8"/>
      <c r="N239" s="8"/>
      <c r="O239" s="8"/>
      <c r="P239" s="8"/>
      <c r="Q239" s="8"/>
      <c r="R239" s="8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3:34">
      <c r="M240" s="12"/>
      <c r="P240" s="8"/>
      <c r="Q240" s="8"/>
      <c r="R240" s="8"/>
      <c r="S240" s="8"/>
      <c r="T240" s="8"/>
      <c r="U240" s="8"/>
      <c r="AA240" s="12"/>
      <c r="AB240" s="12"/>
      <c r="AC240" s="12"/>
      <c r="AD240" s="12"/>
      <c r="AE240" s="12"/>
      <c r="AF240" s="12"/>
      <c r="AG240" s="12"/>
      <c r="AH240" s="12"/>
    </row>
    <row r="241" spans="13:34">
      <c r="M241" s="12"/>
      <c r="P241" s="8"/>
      <c r="Q241" s="8"/>
      <c r="R241" s="8"/>
      <c r="S241" s="8"/>
      <c r="T241" s="8"/>
      <c r="U241" s="8"/>
      <c r="AA241" s="12"/>
      <c r="AB241" s="12"/>
      <c r="AC241" s="12"/>
      <c r="AD241" s="12"/>
      <c r="AE241" s="12"/>
      <c r="AF241" s="12"/>
      <c r="AG241" s="12"/>
      <c r="AH241" s="12"/>
    </row>
    <row r="242" spans="13:34">
      <c r="M242" s="12"/>
      <c r="P242" s="8"/>
      <c r="Q242" s="8"/>
      <c r="R242" s="8"/>
      <c r="S242" s="8"/>
      <c r="T242" s="8"/>
      <c r="U242" s="8"/>
      <c r="AA242" s="12"/>
      <c r="AB242" s="12"/>
      <c r="AC242" s="12"/>
      <c r="AD242" s="12"/>
      <c r="AE242" s="12"/>
      <c r="AF242" s="12"/>
      <c r="AG242" s="12"/>
      <c r="AH242" s="12"/>
    </row>
    <row r="243" spans="13:34">
      <c r="M243" s="12"/>
      <c r="P243" s="8"/>
      <c r="Q243" s="8"/>
      <c r="R243" s="8"/>
      <c r="S243" s="8"/>
      <c r="T243" s="8"/>
      <c r="U243" s="8"/>
      <c r="AA243" s="12"/>
      <c r="AB243" s="12"/>
      <c r="AC243" s="12"/>
      <c r="AD243" s="12"/>
      <c r="AE243" s="12"/>
      <c r="AF243" s="12"/>
      <c r="AG243" s="12"/>
      <c r="AH243" s="12"/>
    </row>
    <row r="244" spans="13:34">
      <c r="M244" s="12"/>
      <c r="P244" s="8"/>
      <c r="Q244" s="8"/>
      <c r="R244" s="8"/>
      <c r="S244" s="8"/>
      <c r="T244" s="8"/>
      <c r="U244" s="8"/>
      <c r="AA244" s="12"/>
      <c r="AB244" s="12"/>
      <c r="AC244" s="12"/>
      <c r="AD244" s="12"/>
      <c r="AE244" s="12"/>
      <c r="AF244" s="12"/>
      <c r="AG244" s="12"/>
      <c r="AH244" s="12"/>
    </row>
    <row r="245" spans="13:34">
      <c r="M245" s="12"/>
      <c r="P245" s="8"/>
      <c r="Q245" s="8"/>
      <c r="R245" s="8"/>
      <c r="S245" s="8"/>
      <c r="T245" s="8"/>
      <c r="U245" s="8"/>
      <c r="AA245" s="12"/>
      <c r="AB245" s="12"/>
      <c r="AC245" s="12"/>
      <c r="AD245" s="12"/>
      <c r="AE245" s="12"/>
      <c r="AF245" s="12"/>
      <c r="AG245" s="12"/>
      <c r="AH245" s="12"/>
    </row>
    <row r="246" spans="13:34">
      <c r="M246" s="12"/>
      <c r="P246" s="8"/>
      <c r="Q246" s="8"/>
      <c r="R246" s="8"/>
      <c r="S246" s="8"/>
      <c r="T246" s="8"/>
      <c r="U246" s="8"/>
      <c r="AA246" s="12"/>
      <c r="AB246" s="12"/>
      <c r="AC246" s="12"/>
      <c r="AD246" s="12"/>
      <c r="AE246" s="12"/>
      <c r="AF246" s="12"/>
      <c r="AG246" s="12"/>
      <c r="AH246" s="12"/>
    </row>
    <row r="247" spans="13:34">
      <c r="M247" s="12"/>
      <c r="P247" s="8"/>
      <c r="Q247" s="8"/>
      <c r="R247" s="8"/>
      <c r="S247" s="8"/>
      <c r="T247" s="8"/>
      <c r="U247" s="8"/>
      <c r="AA247" s="12"/>
      <c r="AB247" s="12"/>
      <c r="AC247" s="12"/>
      <c r="AD247" s="12"/>
      <c r="AE247" s="12"/>
      <c r="AF247" s="12"/>
      <c r="AG247" s="12"/>
      <c r="AH247" s="12"/>
    </row>
    <row r="248" spans="13:34">
      <c r="M248" s="12"/>
      <c r="P248" s="8"/>
      <c r="Q248" s="8"/>
      <c r="R248" s="8"/>
      <c r="S248" s="8"/>
      <c r="T248" s="8"/>
      <c r="U248" s="8"/>
      <c r="AA248" s="12"/>
      <c r="AB248" s="12"/>
      <c r="AC248" s="12"/>
      <c r="AD248" s="12"/>
      <c r="AE248" s="12"/>
      <c r="AF248" s="12"/>
      <c r="AG248" s="12"/>
      <c r="AH248" s="12"/>
    </row>
    <row r="249" spans="13:34">
      <c r="M249" s="12"/>
      <c r="P249" s="8"/>
      <c r="Q249" s="8"/>
      <c r="R249" s="8"/>
      <c r="S249" s="8"/>
      <c r="T249" s="8"/>
      <c r="U249" s="8"/>
      <c r="AA249" s="12"/>
      <c r="AB249" s="12"/>
      <c r="AC249" s="12"/>
      <c r="AD249" s="12"/>
      <c r="AE249" s="12"/>
      <c r="AF249" s="12"/>
      <c r="AG249" s="12"/>
      <c r="AH249" s="12"/>
    </row>
    <row r="250" spans="13:23">
      <c r="M250" s="12"/>
      <c r="Q250" s="12"/>
      <c r="R250" s="12"/>
      <c r="S250" s="12"/>
      <c r="T250" s="12"/>
      <c r="U250" s="12"/>
      <c r="V250" s="12"/>
      <c r="W250" s="12"/>
    </row>
    <row r="251" spans="13:23">
      <c r="M251" s="12"/>
      <c r="Q251" s="12"/>
      <c r="R251" s="12"/>
      <c r="S251" s="12"/>
      <c r="T251" s="12"/>
      <c r="U251" s="12"/>
      <c r="V251" s="12"/>
      <c r="W251" s="12"/>
    </row>
    <row r="252" spans="13:23">
      <c r="M252" s="12"/>
      <c r="Q252" s="12"/>
      <c r="R252" s="12"/>
      <c r="S252" s="12"/>
      <c r="T252" s="12"/>
      <c r="U252" s="12"/>
      <c r="V252" s="12"/>
      <c r="W252" s="12"/>
    </row>
    <row r="253" spans="13:23">
      <c r="M253" s="12"/>
      <c r="Q253" s="12"/>
      <c r="R253" s="12"/>
      <c r="S253" s="12"/>
      <c r="T253" s="12"/>
      <c r="U253" s="12"/>
      <c r="V253" s="12"/>
      <c r="W253" s="12"/>
    </row>
    <row r="254" spans="13:23">
      <c r="M254" s="12"/>
      <c r="Q254" s="12"/>
      <c r="R254" s="12"/>
      <c r="S254" s="12"/>
      <c r="T254" s="12"/>
      <c r="U254" s="12"/>
      <c r="V254" s="12"/>
      <c r="W254" s="12"/>
    </row>
    <row r="255" spans="13:23">
      <c r="M255" s="12"/>
      <c r="Q255" s="12"/>
      <c r="R255" s="12"/>
      <c r="S255" s="12"/>
      <c r="T255" s="12"/>
      <c r="U255" s="12"/>
      <c r="V255" s="12"/>
      <c r="W255" s="12"/>
    </row>
    <row r="256" spans="13:23">
      <c r="M256" s="12"/>
      <c r="Q256" s="12"/>
      <c r="R256" s="12"/>
      <c r="S256" s="12"/>
      <c r="T256" s="12"/>
      <c r="U256" s="12"/>
      <c r="V256" s="12"/>
      <c r="W256" s="12"/>
    </row>
    <row r="257" spans="13:23">
      <c r="M257" s="12"/>
      <c r="Q257" s="12"/>
      <c r="R257" s="12"/>
      <c r="S257" s="12"/>
      <c r="T257" s="12"/>
      <c r="U257" s="12"/>
      <c r="V257" s="12"/>
      <c r="W257" s="12"/>
    </row>
    <row r="258" spans="13:23">
      <c r="M258" s="12"/>
      <c r="Q258" s="12"/>
      <c r="R258" s="12"/>
      <c r="S258" s="12"/>
      <c r="T258" s="12"/>
      <c r="U258" s="12"/>
      <c r="V258" s="12"/>
      <c r="W258" s="12"/>
    </row>
    <row r="259" spans="13:23">
      <c r="M259" s="12"/>
      <c r="Q259" s="12"/>
      <c r="R259" s="12"/>
      <c r="S259" s="12"/>
      <c r="T259" s="12"/>
      <c r="U259" s="12"/>
      <c r="V259" s="12"/>
      <c r="W259" s="12"/>
    </row>
    <row r="260" spans="13:23">
      <c r="M260" s="12"/>
      <c r="Q260" s="12"/>
      <c r="R260" s="12"/>
      <c r="S260" s="12"/>
      <c r="T260" s="12"/>
      <c r="U260" s="12"/>
      <c r="V260" s="12"/>
      <c r="W260" s="12"/>
    </row>
    <row r="261" spans="13:23">
      <c r="M261" s="12"/>
      <c r="Q261" s="12"/>
      <c r="R261" s="12"/>
      <c r="S261" s="12"/>
      <c r="T261" s="12"/>
      <c r="U261" s="12"/>
      <c r="V261" s="12"/>
      <c r="W261" s="12"/>
    </row>
    <row r="262" spans="13:23">
      <c r="M262" s="12"/>
      <c r="Q262" s="12"/>
      <c r="R262" s="12"/>
      <c r="S262" s="12"/>
      <c r="T262" s="12"/>
      <c r="U262" s="12"/>
      <c r="V262" s="12"/>
      <c r="W262" s="12"/>
    </row>
    <row r="263" spans="13:23">
      <c r="M263" s="12"/>
      <c r="Q263" s="12"/>
      <c r="R263" s="12"/>
      <c r="S263" s="12"/>
      <c r="T263" s="12"/>
      <c r="U263" s="12"/>
      <c r="V263" s="12"/>
      <c r="W263" s="12"/>
    </row>
    <row r="264" spans="13:23">
      <c r="M264" s="12"/>
      <c r="Q264" s="12"/>
      <c r="R264" s="12"/>
      <c r="S264" s="12"/>
      <c r="T264" s="12"/>
      <c r="U264" s="12"/>
      <c r="V264" s="12"/>
      <c r="W264" s="12"/>
    </row>
    <row r="265" spans="13:19">
      <c r="M265" s="12"/>
      <c r="Q265" s="12"/>
      <c r="R265" s="12"/>
      <c r="S265" s="12"/>
    </row>
    <row r="266" spans="13:19">
      <c r="M266" s="12"/>
      <c r="Q266" s="12"/>
      <c r="R266" s="12"/>
      <c r="S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9">
      <c r="M269" s="12"/>
      <c r="Q269" s="12"/>
      <c r="R269" s="12"/>
      <c r="S269" s="12"/>
    </row>
    <row r="270" spans="13:19">
      <c r="M270" s="12"/>
      <c r="Q270" s="12"/>
      <c r="R270" s="12"/>
      <c r="S270" s="12"/>
    </row>
    <row r="271" spans="13:19">
      <c r="M271" s="12"/>
      <c r="Q271" s="12"/>
      <c r="R271" s="12"/>
      <c r="S271" s="12"/>
    </row>
    <row r="272" spans="13:19">
      <c r="M272" s="12"/>
      <c r="Q272" s="12"/>
      <c r="R272" s="12"/>
      <c r="S272" s="12"/>
    </row>
    <row r="273" spans="13:19">
      <c r="M273" s="12"/>
      <c r="Q273" s="12"/>
      <c r="R273" s="12"/>
      <c r="S273" s="12"/>
    </row>
    <row r="274" spans="13:19">
      <c r="M274" s="12"/>
      <c r="Q274" s="12"/>
      <c r="R274" s="12"/>
      <c r="S274" s="12"/>
    </row>
    <row r="275" spans="13:19">
      <c r="M275" s="12"/>
      <c r="Q275" s="12"/>
      <c r="R275" s="12"/>
      <c r="S275" s="12"/>
    </row>
    <row r="276" spans="13:19">
      <c r="M276" s="12"/>
      <c r="Q276" s="12"/>
      <c r="R276" s="12"/>
      <c r="S276" s="12"/>
    </row>
    <row r="277" spans="13:19">
      <c r="M277" s="12"/>
      <c r="Q277" s="12"/>
      <c r="R277" s="12"/>
      <c r="S277" s="12"/>
    </row>
    <row r="278" spans="13:19">
      <c r="M278" s="12"/>
      <c r="Q278" s="12"/>
      <c r="R278" s="12"/>
      <c r="S278" s="12"/>
    </row>
    <row r="279" spans="13:19">
      <c r="M279" s="12"/>
      <c r="Q279" s="12"/>
      <c r="R279" s="12"/>
      <c r="S279" s="12"/>
    </row>
    <row r="280" spans="13:19">
      <c r="M280" s="12"/>
      <c r="Q280" s="12"/>
      <c r="R280" s="12"/>
      <c r="S280" s="12"/>
    </row>
    <row r="281" spans="13:19">
      <c r="M281" s="12"/>
      <c r="Q281" s="12"/>
      <c r="R281" s="12"/>
      <c r="S281" s="12"/>
    </row>
    <row r="282" spans="13:19">
      <c r="M282" s="12"/>
      <c r="Q282" s="12"/>
      <c r="R282" s="12"/>
      <c r="S282" s="12"/>
    </row>
    <row r="283" spans="13:19">
      <c r="M283" s="12"/>
      <c r="Q283" s="12"/>
      <c r="R283" s="12"/>
      <c r="S283" s="12"/>
    </row>
    <row r="284" spans="13:19">
      <c r="M284" s="12"/>
      <c r="Q284" s="12"/>
      <c r="R284" s="12"/>
      <c r="S284" s="12"/>
    </row>
    <row r="285" spans="13:19">
      <c r="M285" s="12"/>
      <c r="Q285" s="12"/>
      <c r="R285" s="12"/>
      <c r="S285" s="12"/>
    </row>
    <row r="286" spans="13:19">
      <c r="M286" s="12"/>
      <c r="Q286" s="12"/>
      <c r="R286" s="12"/>
      <c r="S286" s="12"/>
    </row>
    <row r="287" spans="13:19">
      <c r="M287" s="12"/>
      <c r="Q287" s="12"/>
      <c r="R287" s="12"/>
      <c r="S287" s="12"/>
    </row>
    <row r="288" spans="13:19">
      <c r="M288" s="12"/>
      <c r="Q288" s="12"/>
      <c r="R288" s="12"/>
      <c r="S288" s="12"/>
    </row>
    <row r="289" spans="13:19">
      <c r="M289" s="12"/>
      <c r="Q289" s="12"/>
      <c r="R289" s="12"/>
      <c r="S289" s="12"/>
    </row>
    <row r="290" spans="13:19">
      <c r="M290" s="12"/>
      <c r="Q290" s="12"/>
      <c r="R290" s="12"/>
      <c r="S290" s="12"/>
    </row>
    <row r="291" spans="13:19">
      <c r="M291" s="12"/>
      <c r="Q291" s="12"/>
      <c r="R291" s="12"/>
      <c r="S291" s="12"/>
    </row>
    <row r="292" spans="13:19">
      <c r="M292" s="12"/>
      <c r="Q292" s="12"/>
      <c r="R292" s="12"/>
      <c r="S292" s="12"/>
    </row>
    <row r="293" spans="13:19">
      <c r="M293" s="12"/>
      <c r="Q293" s="12"/>
      <c r="R293" s="12"/>
      <c r="S293" s="12"/>
    </row>
    <row r="294" spans="13:19">
      <c r="M294" s="12"/>
      <c r="Q294" s="12"/>
      <c r="R294" s="12"/>
      <c r="S294" s="12"/>
    </row>
    <row r="295" spans="13:19">
      <c r="M295" s="12"/>
      <c r="Q295" s="12"/>
      <c r="R295" s="12"/>
      <c r="S295" s="12"/>
    </row>
    <row r="296" spans="13:19">
      <c r="M296" s="12"/>
      <c r="Q296" s="12"/>
      <c r="R296" s="12"/>
      <c r="S296" s="12"/>
    </row>
    <row r="297" spans="13:19">
      <c r="M297" s="12"/>
      <c r="Q297" s="12"/>
      <c r="R297" s="12"/>
      <c r="S297" s="12"/>
    </row>
    <row r="298" spans="13:19">
      <c r="M298" s="12"/>
      <c r="Q298" s="12"/>
      <c r="R298" s="12"/>
      <c r="S298" s="12"/>
    </row>
    <row r="299" spans="13:19">
      <c r="M299" s="12"/>
      <c r="Q299" s="12"/>
      <c r="R299" s="12"/>
      <c r="S299" s="12"/>
    </row>
    <row r="300" spans="13:19">
      <c r="M300" s="12"/>
      <c r="Q300" s="12"/>
      <c r="R300" s="12"/>
      <c r="S300" s="12"/>
    </row>
    <row r="301" spans="13:19">
      <c r="M301" s="12"/>
      <c r="Q301" s="12"/>
      <c r="R301" s="12"/>
      <c r="S301" s="12"/>
    </row>
    <row r="302" spans="13:19">
      <c r="M302" s="12"/>
      <c r="Q302" s="12"/>
      <c r="R302" s="12"/>
      <c r="S302" s="12"/>
    </row>
    <row r="303" spans="13:19">
      <c r="M303" s="12"/>
      <c r="Q303" s="12"/>
      <c r="R303" s="12"/>
      <c r="S303" s="12"/>
    </row>
    <row r="304" spans="13:19">
      <c r="M304" s="12"/>
      <c r="Q304" s="12"/>
      <c r="R304" s="12"/>
      <c r="S304" s="12"/>
    </row>
    <row r="305" spans="13:19">
      <c r="M305" s="12"/>
      <c r="Q305" s="12"/>
      <c r="R305" s="12"/>
      <c r="S305" s="12"/>
    </row>
    <row r="306" spans="13:19">
      <c r="M306" s="12"/>
      <c r="Q306" s="12"/>
      <c r="R306" s="12"/>
      <c r="S306" s="12"/>
    </row>
    <row r="307" spans="13:19">
      <c r="M307" s="12"/>
      <c r="Q307" s="12"/>
      <c r="R307" s="12"/>
      <c r="S307" s="12"/>
    </row>
    <row r="308" spans="13:19">
      <c r="M308" s="12"/>
      <c r="Q308" s="12"/>
      <c r="R308" s="12"/>
      <c r="S308" s="12"/>
    </row>
    <row r="309" spans="13:19">
      <c r="M309" s="12"/>
      <c r="Q309" s="12"/>
      <c r="R309" s="12"/>
      <c r="S309" s="12"/>
    </row>
    <row r="310" spans="13:19">
      <c r="M310" s="12"/>
      <c r="Q310" s="12"/>
      <c r="R310" s="12"/>
      <c r="S310" s="12"/>
    </row>
    <row r="311" spans="13:19">
      <c r="M311" s="12"/>
      <c r="Q311" s="12"/>
      <c r="R311" s="12"/>
      <c r="S311" s="12"/>
    </row>
    <row r="312" spans="13:19">
      <c r="M312" s="12"/>
      <c r="Q312" s="12"/>
      <c r="R312" s="12"/>
      <c r="S312" s="12"/>
    </row>
    <row r="313" spans="13:19">
      <c r="M313" s="12"/>
      <c r="Q313" s="12"/>
      <c r="R313" s="12"/>
      <c r="S313" s="12"/>
    </row>
    <row r="314" spans="13:19">
      <c r="M314" s="12"/>
      <c r="Q314" s="12"/>
      <c r="R314" s="12"/>
      <c r="S314" s="12"/>
    </row>
    <row r="315" spans="13:19">
      <c r="M315" s="12"/>
      <c r="Q315" s="12"/>
      <c r="R315" s="12"/>
      <c r="S315" s="12"/>
    </row>
    <row r="316" spans="13:19">
      <c r="M316" s="12"/>
      <c r="Q316" s="12"/>
      <c r="R316" s="12"/>
      <c r="S316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1:B221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O317"/>
  <sheetViews>
    <sheetView zoomScale="90" zoomScaleNormal="90" topLeftCell="C215" workbookViewId="0">
      <selection activeCell="N217" sqref="N217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18" width="11.5666666666667" style="7" customWidth="1"/>
    <col min="19" max="20" width="10.2833333333333" style="7" customWidth="1"/>
    <col min="21" max="21" width="10.425" style="7" customWidth="1"/>
    <col min="22" max="22" width="9" style="8"/>
    <col min="23" max="23" width="10.5666666666667" style="8" customWidth="1"/>
    <col min="24" max="24" width="10.425" style="8" customWidth="1"/>
    <col min="25" max="34" width="9" style="8"/>
    <col min="35" max="16384" width="9" style="12"/>
  </cols>
  <sheetData>
    <row r="1" ht="101.25" hidden="1" customHeight="1" spans="1:2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</row>
    <row r="2" spans="1:2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</row>
    <row r="3" ht="15" customHeight="1" spans="1:23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</row>
    <row r="4" spans="1:23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</row>
    <row r="5" ht="13.9" customHeight="1" spans="1:23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</row>
    <row r="6" spans="1:2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V6" s="7"/>
      <c r="W6" s="12"/>
    </row>
    <row r="7" ht="59.45" customHeight="1" spans="1:23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V7" s="7"/>
      <c r="W7" s="12"/>
    </row>
    <row r="8" ht="126.6" customHeight="1" spans="1:23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V8" s="7"/>
      <c r="W8" s="12"/>
    </row>
    <row r="9" ht="15" customHeight="1" spans="1:23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V9" s="7"/>
      <c r="W9" s="12"/>
    </row>
    <row r="10" s="6" customFormat="1" ht="15" customHeight="1" spans="1:36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4" si="2">P10+Q10</f>
        <v>0</v>
      </c>
      <c r="P10" s="56"/>
      <c r="Q10" s="72"/>
      <c r="R10" s="7"/>
      <c r="S10" s="162"/>
      <c r="T10" s="7"/>
      <c r="U10" s="7"/>
      <c r="V10" s="7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="7" customFormat="1" ht="15" customHeight="1" spans="1:21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33</v>
      </c>
      <c r="I11" s="57">
        <v>13</v>
      </c>
      <c r="J11" s="58">
        <v>13</v>
      </c>
      <c r="K11" s="59">
        <f t="shared" si="1"/>
        <v>9528.16</v>
      </c>
      <c r="L11" s="60">
        <v>9528.16</v>
      </c>
      <c r="M11" s="61"/>
      <c r="N11" s="57">
        <v>15</v>
      </c>
      <c r="O11" s="59">
        <f t="shared" si="2"/>
        <v>60127.3</v>
      </c>
      <c r="P11" s="59">
        <v>60127.3</v>
      </c>
      <c r="Q11" s="59"/>
      <c r="S11" s="162"/>
      <c r="T11" s="162"/>
      <c r="U11" s="162"/>
    </row>
    <row r="12" s="8" customFormat="1" ht="15" customHeight="1" spans="1:22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34</v>
      </c>
      <c r="I12" s="51">
        <v>17</v>
      </c>
      <c r="J12" s="52">
        <v>24</v>
      </c>
      <c r="K12" s="53">
        <f t="shared" si="1"/>
        <v>16817.87</v>
      </c>
      <c r="L12" s="53">
        <v>16817.87</v>
      </c>
      <c r="M12" s="63"/>
      <c r="N12" s="51">
        <v>33</v>
      </c>
      <c r="O12" s="53">
        <f t="shared" si="2"/>
        <v>157519.8</v>
      </c>
      <c r="P12" s="63">
        <v>157519.8</v>
      </c>
      <c r="Q12" s="63"/>
      <c r="R12" s="162"/>
      <c r="S12" s="162"/>
      <c r="T12" s="162"/>
      <c r="U12" s="162"/>
      <c r="V12" s="162"/>
    </row>
    <row r="13" s="7" customFormat="1" ht="15" customHeight="1" spans="1:22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S13" s="162"/>
      <c r="T13" s="162"/>
      <c r="U13" s="162"/>
      <c r="V13" s="162"/>
    </row>
    <row r="14" s="9" customFormat="1" ht="15" customHeight="1" spans="1:22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162"/>
      <c r="T14" s="162"/>
      <c r="U14" s="162"/>
      <c r="V14" s="162"/>
    </row>
    <row r="15" s="7" customFormat="1" ht="13.9" customHeight="1" spans="1:22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S15" s="162"/>
      <c r="T15" s="162"/>
      <c r="U15" s="162"/>
      <c r="V15" s="162"/>
    </row>
    <row r="16" s="9" customFormat="1" ht="15" customHeight="1" spans="1:22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34</v>
      </c>
      <c r="I16" s="51">
        <v>21</v>
      </c>
      <c r="J16" s="52">
        <v>24</v>
      </c>
      <c r="K16" s="53">
        <f t="shared" si="1"/>
        <v>37999.83</v>
      </c>
      <c r="L16" s="53">
        <v>37999.83</v>
      </c>
      <c r="M16" s="63"/>
      <c r="N16" s="51">
        <v>26</v>
      </c>
      <c r="O16" s="53">
        <f t="shared" si="2"/>
        <v>139014.44</v>
      </c>
      <c r="P16" s="53">
        <v>139014.44</v>
      </c>
      <c r="Q16" s="63"/>
      <c r="R16" s="162"/>
      <c r="S16" s="162"/>
      <c r="T16" s="162"/>
      <c r="U16" s="162"/>
      <c r="V16" s="162"/>
    </row>
    <row r="17" s="7" customFormat="1" ht="15" customHeight="1" spans="1:22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S17" s="162"/>
      <c r="T17" s="162"/>
      <c r="U17" s="162"/>
      <c r="V17" s="162"/>
    </row>
    <row r="18" s="6" customFormat="1" ht="15" customHeight="1" spans="1:67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162"/>
      <c r="T18" s="162"/>
      <c r="U18" s="162"/>
      <c r="V18" s="162"/>
      <c r="W18" s="8"/>
      <c r="X18" s="8"/>
      <c r="Y18" s="8"/>
      <c r="Z18" s="8"/>
      <c r="AA18" s="8"/>
      <c r="AB18" s="8"/>
      <c r="AC18" s="8"/>
      <c r="AD18" s="8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</row>
    <row r="19" ht="15" customHeight="1" spans="1:34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S19" s="162"/>
      <c r="T19" s="162"/>
      <c r="U19" s="162"/>
      <c r="V19" s="162"/>
      <c r="AE19" s="12"/>
      <c r="AF19" s="12"/>
      <c r="AG19" s="12"/>
      <c r="AH19" s="12"/>
    </row>
    <row r="20" s="9" customFormat="1" ht="15" customHeight="1" spans="1:22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39</v>
      </c>
      <c r="I20" s="51">
        <v>30</v>
      </c>
      <c r="J20" s="52">
        <v>33</v>
      </c>
      <c r="K20" s="53">
        <f t="shared" si="1"/>
        <v>36598.37</v>
      </c>
      <c r="L20" s="53">
        <v>36598.37</v>
      </c>
      <c r="M20" s="63"/>
      <c r="N20" s="51">
        <v>31</v>
      </c>
      <c r="O20" s="53">
        <f t="shared" si="2"/>
        <v>267477.2</v>
      </c>
      <c r="P20" s="53">
        <v>267477.2</v>
      </c>
      <c r="Q20" s="63"/>
      <c r="R20" s="162"/>
      <c r="S20" s="162"/>
      <c r="T20" s="162"/>
      <c r="U20" s="162"/>
      <c r="V20" s="162"/>
    </row>
    <row r="21" s="7" customFormat="1" ht="15" customHeight="1" spans="1:22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0</v>
      </c>
      <c r="L21" s="59"/>
      <c r="M21" s="59"/>
      <c r="N21" s="57">
        <v>3</v>
      </c>
      <c r="O21" s="59">
        <f t="shared" si="2"/>
        <v>8140.3</v>
      </c>
      <c r="P21" s="59">
        <v>8140.3</v>
      </c>
      <c r="Q21" s="59"/>
      <c r="S21" s="162"/>
      <c r="T21" s="162"/>
      <c r="U21" s="162"/>
      <c r="V21" s="162"/>
    </row>
    <row r="22" s="7" customFormat="1" ht="37.5" customHeight="1" spans="1:22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2</v>
      </c>
      <c r="J22" s="64">
        <v>2</v>
      </c>
      <c r="K22" s="59">
        <f t="shared" si="1"/>
        <v>3073.6</v>
      </c>
      <c r="L22" s="59">
        <v>3073.6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S22" s="162"/>
      <c r="T22" s="162"/>
      <c r="U22" s="162"/>
      <c r="V22" s="162"/>
    </row>
    <row r="23" ht="15" customHeight="1" spans="1:34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S23" s="162"/>
      <c r="T23" s="162"/>
      <c r="U23" s="162"/>
      <c r="V23" s="162"/>
      <c r="AE23" s="12"/>
      <c r="AF23" s="12"/>
      <c r="AG23" s="12"/>
      <c r="AH23" s="12"/>
    </row>
    <row r="24" s="7" customFormat="1" ht="31.5" customHeight="1" spans="1:22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64">
        <v>1</v>
      </c>
      <c r="K24" s="59">
        <f t="shared" si="1"/>
        <v>0</v>
      </c>
      <c r="L24" s="59"/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U24" s="162"/>
      <c r="V24" s="162"/>
    </row>
    <row r="25" s="7" customFormat="1" ht="15" customHeight="1" spans="1:22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S25" s="162"/>
      <c r="T25" s="162"/>
      <c r="U25" s="162"/>
      <c r="V25" s="162"/>
    </row>
    <row r="26" s="7" customFormat="1" ht="15" customHeight="1" spans="1:22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S26" s="162"/>
      <c r="T26" s="162"/>
      <c r="U26" s="162"/>
      <c r="V26" s="162"/>
    </row>
    <row r="27" s="7" customFormat="1" ht="36.75" customHeight="1" spans="1:22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16</v>
      </c>
      <c r="I27" s="51">
        <v>10</v>
      </c>
      <c r="J27" s="65">
        <v>10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S27" s="162"/>
      <c r="T27" s="162"/>
      <c r="U27" s="162"/>
      <c r="V27" s="162"/>
    </row>
    <row r="28" s="7" customFormat="1" ht="15" customHeight="1" spans="1:22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13</v>
      </c>
      <c r="I28" s="57">
        <v>4</v>
      </c>
      <c r="J28" s="58">
        <v>4</v>
      </c>
      <c r="K28" s="59"/>
      <c r="L28" s="59"/>
      <c r="M28" s="59"/>
      <c r="N28" s="57"/>
      <c r="O28" s="59">
        <f t="shared" si="2"/>
        <v>0</v>
      </c>
      <c r="P28" s="59"/>
      <c r="Q28" s="59"/>
      <c r="S28" s="162"/>
      <c r="T28" s="162"/>
      <c r="U28" s="162"/>
      <c r="V28" s="162"/>
    </row>
    <row r="29" s="7" customFormat="1" ht="15" customHeight="1" spans="1:22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25</v>
      </c>
      <c r="I29" s="57">
        <v>10</v>
      </c>
      <c r="J29" s="58">
        <v>10</v>
      </c>
      <c r="K29" s="59">
        <f t="shared" ref="K29:K76" si="3">L29+M29</f>
        <v>3292.67</v>
      </c>
      <c r="L29" s="60">
        <v>3292.67</v>
      </c>
      <c r="M29" s="59"/>
      <c r="N29" s="57">
        <v>6</v>
      </c>
      <c r="O29" s="59">
        <f t="shared" si="2"/>
        <v>15315.11</v>
      </c>
      <c r="P29" s="59">
        <v>15315.11</v>
      </c>
      <c r="Q29" s="59"/>
      <c r="S29" s="162"/>
      <c r="T29" s="162"/>
      <c r="U29" s="162"/>
      <c r="V29" s="162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S30" s="162"/>
      <c r="T30" s="162"/>
      <c r="U30" s="162"/>
      <c r="V30" s="162"/>
      <c r="AD30" s="12"/>
      <c r="AE30" s="12"/>
      <c r="AF30" s="12"/>
      <c r="AG30" s="12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14</v>
      </c>
      <c r="I31" s="51">
        <v>11</v>
      </c>
      <c r="J31" s="65">
        <v>8</v>
      </c>
      <c r="K31" s="53">
        <f t="shared" si="3"/>
        <v>3973.2</v>
      </c>
      <c r="L31" s="63">
        <v>3973.2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AD31" s="12"/>
      <c r="AE31" s="12"/>
      <c r="AF31" s="12"/>
      <c r="AG31" s="12"/>
      <c r="AH31" s="12"/>
    </row>
    <row r="32" s="7" customFormat="1" ht="27.75" customHeight="1" spans="1:22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S32" s="162"/>
      <c r="T32" s="162"/>
      <c r="U32" s="162"/>
      <c r="V32" s="162"/>
    </row>
    <row r="33" s="9" customFormat="1" ht="15" customHeight="1" spans="1:22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3"/>
        <v>16755.58</v>
      </c>
      <c r="L33" s="63">
        <v>16755.58</v>
      </c>
      <c r="M33" s="63"/>
      <c r="N33" s="51">
        <v>31</v>
      </c>
      <c r="O33" s="53">
        <f t="shared" si="2"/>
        <v>163268.23</v>
      </c>
      <c r="P33" s="63">
        <v>163268.23</v>
      </c>
      <c r="Q33" s="63"/>
      <c r="R33" s="162"/>
      <c r="S33" s="162"/>
      <c r="T33" s="162"/>
      <c r="U33" s="162"/>
      <c r="V33" s="162"/>
    </row>
    <row r="34" s="7" customFormat="1" ht="15" customHeight="1" spans="1:22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S34" s="162"/>
      <c r="T34" s="162"/>
      <c r="U34" s="162"/>
      <c r="V34" s="162"/>
    </row>
    <row r="35" s="7" customFormat="1" ht="15" customHeight="1" spans="1:22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6</v>
      </c>
      <c r="O35" s="59">
        <f t="shared" si="2"/>
        <v>21099.5</v>
      </c>
      <c r="P35" s="59">
        <v>21099.5</v>
      </c>
      <c r="Q35" s="59"/>
      <c r="S35" s="162"/>
      <c r="T35" s="162"/>
      <c r="U35" s="162"/>
      <c r="V35" s="162"/>
    </row>
    <row r="36" s="9" customFormat="1" ht="15" customHeight="1" spans="1:22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17</v>
      </c>
      <c r="I36" s="51">
        <v>10</v>
      </c>
      <c r="J36" s="52">
        <v>9</v>
      </c>
      <c r="K36" s="53">
        <f t="shared" si="3"/>
        <v>12479.15</v>
      </c>
      <c r="L36" s="63">
        <v>12479.15</v>
      </c>
      <c r="M36" s="63"/>
      <c r="N36" s="51">
        <v>6</v>
      </c>
      <c r="O36" s="53">
        <f t="shared" si="2"/>
        <v>50866.18</v>
      </c>
      <c r="P36" s="53">
        <v>50866.18</v>
      </c>
      <c r="Q36" s="63"/>
      <c r="R36" s="162"/>
      <c r="S36" s="162"/>
      <c r="T36" s="162"/>
      <c r="U36" s="162"/>
      <c r="V36" s="162"/>
    </row>
    <row r="37" s="7" customFormat="1" ht="15" customHeight="1" spans="1:22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3"/>
        <v>0</v>
      </c>
      <c r="L37" s="59"/>
      <c r="M37" s="59"/>
      <c r="N37" s="57">
        <v>4</v>
      </c>
      <c r="O37" s="59">
        <f t="shared" si="2"/>
        <v>7684</v>
      </c>
      <c r="P37" s="59">
        <v>7684</v>
      </c>
      <c r="Q37" s="59"/>
      <c r="S37" s="162"/>
      <c r="T37" s="162"/>
      <c r="U37" s="162"/>
      <c r="V37" s="162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1</v>
      </c>
      <c r="O38" s="53">
        <f t="shared" si="2"/>
        <v>32035.13</v>
      </c>
      <c r="P38" s="53">
        <v>32035.13</v>
      </c>
      <c r="Q38" s="63"/>
      <c r="R38" s="162"/>
      <c r="S38" s="162"/>
      <c r="T38" s="162"/>
      <c r="U38" s="162"/>
      <c r="V38" s="162"/>
      <c r="AD38" s="12"/>
      <c r="AE38" s="12"/>
      <c r="AF38" s="12"/>
      <c r="AG38" s="12"/>
      <c r="AH38" s="12"/>
    </row>
    <row r="39" s="7" customFormat="1" ht="15.6" customHeight="1" spans="1:22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5</v>
      </c>
      <c r="I39" s="57"/>
      <c r="J39" s="58"/>
      <c r="K39" s="59">
        <f t="shared" si="3"/>
        <v>0</v>
      </c>
      <c r="L39" s="59"/>
      <c r="M39" s="59"/>
      <c r="N39" s="57">
        <v>7</v>
      </c>
      <c r="O39" s="59">
        <f t="shared" si="2"/>
        <v>12290.29</v>
      </c>
      <c r="P39" s="59">
        <v>12290.29</v>
      </c>
      <c r="Q39" s="59"/>
      <c r="S39" s="162"/>
      <c r="T39" s="162"/>
      <c r="U39" s="162"/>
      <c r="V39" s="162"/>
    </row>
    <row r="40" s="9" customFormat="1" ht="15" customHeight="1" spans="1:22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11</v>
      </c>
      <c r="I40" s="51">
        <v>3</v>
      </c>
      <c r="J40" s="52">
        <v>4</v>
      </c>
      <c r="K40" s="53">
        <f t="shared" si="3"/>
        <v>7166.58</v>
      </c>
      <c r="L40" s="63">
        <v>7166.58</v>
      </c>
      <c r="M40" s="63"/>
      <c r="N40" s="51">
        <v>9</v>
      </c>
      <c r="O40" s="53">
        <f t="shared" si="2"/>
        <v>48086.97</v>
      </c>
      <c r="P40" s="53">
        <v>48086.97</v>
      </c>
      <c r="Q40" s="74"/>
      <c r="R40" s="162"/>
      <c r="S40" s="162"/>
      <c r="T40" s="162"/>
      <c r="U40" s="162"/>
      <c r="V40" s="162"/>
    </row>
    <row r="41" s="7" customFormat="1" ht="15" customHeight="1" spans="1:22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14</v>
      </c>
      <c r="I41" s="57">
        <v>1</v>
      </c>
      <c r="J41" s="58">
        <v>1</v>
      </c>
      <c r="K41" s="59">
        <f t="shared" si="3"/>
        <v>0</v>
      </c>
      <c r="L41" s="59"/>
      <c r="M41" s="59"/>
      <c r="N41" s="57">
        <v>6</v>
      </c>
      <c r="O41" s="59">
        <f t="shared" si="2"/>
        <v>57702.6</v>
      </c>
      <c r="P41" s="67">
        <v>57702.6</v>
      </c>
      <c r="Q41" s="59"/>
      <c r="S41" s="162"/>
      <c r="T41" s="162"/>
      <c r="U41" s="162"/>
      <c r="V41" s="162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25</v>
      </c>
      <c r="I42" s="51">
        <v>15</v>
      </c>
      <c r="J42" s="52">
        <v>16</v>
      </c>
      <c r="K42" s="53">
        <f t="shared" si="3"/>
        <v>20776.3</v>
      </c>
      <c r="L42" s="63">
        <v>20776.3</v>
      </c>
      <c r="M42" s="63"/>
      <c r="N42" s="51">
        <v>12</v>
      </c>
      <c r="O42" s="53">
        <f t="shared" si="2"/>
        <v>75101.51</v>
      </c>
      <c r="P42" s="53">
        <v>75101.51</v>
      </c>
      <c r="Q42" s="75"/>
      <c r="R42" s="162"/>
      <c r="S42" s="162"/>
      <c r="T42" s="162"/>
      <c r="U42" s="162"/>
      <c r="V42" s="162"/>
      <c r="AD42" s="12"/>
      <c r="AE42" s="12"/>
      <c r="AF42" s="12"/>
      <c r="AG42" s="12"/>
      <c r="AH42" s="12"/>
    </row>
    <row r="43" s="7" customFormat="1" ht="14.45" customHeight="1" spans="1:22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10</v>
      </c>
      <c r="I43" s="57">
        <v>1</v>
      </c>
      <c r="J43" s="58">
        <v>1</v>
      </c>
      <c r="K43" s="59">
        <f t="shared" si="3"/>
        <v>0</v>
      </c>
      <c r="L43" s="59"/>
      <c r="M43" s="59"/>
      <c r="N43" s="57">
        <v>10</v>
      </c>
      <c r="O43" s="59">
        <f t="shared" si="2"/>
        <v>63457.3</v>
      </c>
      <c r="P43" s="59">
        <v>63457.3</v>
      </c>
      <c r="Q43" s="59"/>
      <c r="S43" s="162"/>
      <c r="T43" s="162"/>
      <c r="U43" s="162"/>
      <c r="V43" s="162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16</v>
      </c>
      <c r="I44" s="51">
        <v>4</v>
      </c>
      <c r="J44" s="52">
        <v>4</v>
      </c>
      <c r="K44" s="53">
        <f t="shared" si="3"/>
        <v>1008.53</v>
      </c>
      <c r="L44" s="63">
        <v>1008.53</v>
      </c>
      <c r="M44" s="63"/>
      <c r="N44" s="51">
        <v>9</v>
      </c>
      <c r="O44" s="53">
        <f t="shared" si="2"/>
        <v>17855.38</v>
      </c>
      <c r="P44" s="53">
        <v>17855.38</v>
      </c>
      <c r="Q44" s="63"/>
      <c r="R44" s="162"/>
      <c r="S44" s="162"/>
      <c r="T44" s="162"/>
      <c r="U44" s="162"/>
      <c r="V44" s="162"/>
      <c r="AD44" s="12"/>
      <c r="AE44" s="12"/>
      <c r="AF44" s="12"/>
      <c r="AG44" s="12"/>
      <c r="AH44" s="12"/>
    </row>
    <row r="45" s="7" customFormat="1" ht="15" customHeight="1" spans="1:22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12</v>
      </c>
      <c r="I45" s="57">
        <v>2</v>
      </c>
      <c r="J45" s="58">
        <v>2</v>
      </c>
      <c r="K45" s="59">
        <f t="shared" si="3"/>
        <v>2497.3</v>
      </c>
      <c r="L45" s="60">
        <v>2497.3</v>
      </c>
      <c r="M45" s="59"/>
      <c r="N45" s="57">
        <v>8</v>
      </c>
      <c r="O45" s="59">
        <f t="shared" si="2"/>
        <v>21575.84</v>
      </c>
      <c r="P45" s="68">
        <v>21575.84</v>
      </c>
      <c r="Q45" s="59"/>
      <c r="S45" s="162"/>
      <c r="T45" s="162"/>
      <c r="U45" s="162"/>
      <c r="V45" s="162"/>
    </row>
    <row r="46" s="9" customFormat="1" ht="15" customHeight="1" spans="1:22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25</v>
      </c>
      <c r="I46" s="51">
        <v>7</v>
      </c>
      <c r="J46" s="52">
        <v>9</v>
      </c>
      <c r="K46" s="53">
        <f t="shared" si="3"/>
        <v>15061.43</v>
      </c>
      <c r="L46" s="63">
        <v>15061.43</v>
      </c>
      <c r="M46" s="63"/>
      <c r="N46" s="51">
        <v>12</v>
      </c>
      <c r="O46" s="53">
        <f t="shared" si="2"/>
        <v>40519.67</v>
      </c>
      <c r="P46" s="53">
        <v>40519.67</v>
      </c>
      <c r="Q46" s="63"/>
      <c r="R46" s="162"/>
      <c r="S46" s="162"/>
      <c r="T46" s="162"/>
      <c r="U46" s="162"/>
      <c r="V46" s="162"/>
    </row>
    <row r="47" s="7" customFormat="1" ht="15" customHeight="1" spans="1:2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U47" s="162"/>
      <c r="V47" s="162"/>
      <c r="W47" s="12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2"/>
      <c r="AF48" s="12"/>
      <c r="AG48" s="12"/>
      <c r="AH48" s="12"/>
    </row>
    <row r="49" s="7" customFormat="1" ht="15.6" customHeight="1" spans="1:2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4</v>
      </c>
      <c r="O49" s="59">
        <f t="shared" si="2"/>
        <v>4994.6</v>
      </c>
      <c r="P49" s="59">
        <v>4994.6</v>
      </c>
      <c r="Q49" s="59"/>
      <c r="S49" s="162"/>
      <c r="T49" s="162"/>
      <c r="U49" s="162"/>
      <c r="V49" s="162"/>
      <c r="W49" s="12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2"/>
      <c r="AF50" s="12"/>
      <c r="AG50" s="12"/>
      <c r="AH50" s="12"/>
    </row>
    <row r="51" s="7" customFormat="1" ht="13.9" customHeight="1" spans="1:2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9</v>
      </c>
      <c r="I51" s="57">
        <v>2</v>
      </c>
      <c r="J51" s="58">
        <v>2</v>
      </c>
      <c r="K51" s="59">
        <f t="shared" si="3"/>
        <v>2497.3</v>
      </c>
      <c r="L51" s="60">
        <v>2497.3</v>
      </c>
      <c r="M51" s="59"/>
      <c r="N51" s="57">
        <v>6</v>
      </c>
      <c r="O51" s="59">
        <f t="shared" si="2"/>
        <v>6723.5</v>
      </c>
      <c r="P51" s="59">
        <v>6723.5</v>
      </c>
      <c r="Q51" s="59"/>
      <c r="S51" s="162"/>
      <c r="T51" s="162"/>
      <c r="U51" s="162"/>
      <c r="V51" s="162"/>
      <c r="W51" s="12"/>
    </row>
    <row r="52" spans="1:34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14</v>
      </c>
      <c r="I52" s="51">
        <v>11</v>
      </c>
      <c r="J52" s="52">
        <v>12</v>
      </c>
      <c r="K52" s="53">
        <f t="shared" si="3"/>
        <v>11063.37</v>
      </c>
      <c r="L52" s="63">
        <v>11063.37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62"/>
      <c r="T52" s="162"/>
      <c r="U52" s="162"/>
      <c r="V52" s="162"/>
      <c r="W52" s="12"/>
      <c r="AG52" s="12"/>
      <c r="AH52" s="12"/>
    </row>
    <row r="53" s="7" customFormat="1" ht="13.9" customHeight="1" spans="1:2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6</v>
      </c>
      <c r="I53" s="57">
        <v>2</v>
      </c>
      <c r="J53" s="58">
        <v>2</v>
      </c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U53" s="162"/>
      <c r="V53" s="162"/>
      <c r="W53" s="12"/>
    </row>
    <row r="54" ht="15" customHeight="1" spans="1:34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4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2"/>
      <c r="AG54" s="12"/>
      <c r="AH54" s="12"/>
    </row>
    <row r="55" s="7" customFormat="1" ht="15" customHeight="1" spans="1:2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S55" s="162"/>
      <c r="T55" s="162"/>
      <c r="U55" s="162"/>
      <c r="V55" s="162"/>
      <c r="W55" s="12"/>
    </row>
    <row r="56" ht="15" customHeight="1" spans="1:34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S56" s="162"/>
      <c r="T56" s="162"/>
      <c r="U56" s="162"/>
      <c r="V56" s="162"/>
      <c r="W56" s="12"/>
      <c r="AG56" s="12"/>
      <c r="AH56" s="12"/>
    </row>
    <row r="57" s="9" customFormat="1" ht="15" customHeight="1" spans="1:2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35</v>
      </c>
      <c r="I57" s="51">
        <v>27</v>
      </c>
      <c r="J57" s="52">
        <v>27</v>
      </c>
      <c r="K57" s="53">
        <f t="shared" si="3"/>
        <v>40470.03</v>
      </c>
      <c r="L57" s="63">
        <v>40470.03</v>
      </c>
      <c r="M57" s="63"/>
      <c r="N57" s="51">
        <v>14</v>
      </c>
      <c r="O57" s="53">
        <f t="shared" si="2"/>
        <v>131770.58</v>
      </c>
      <c r="P57" s="53">
        <v>131770.58</v>
      </c>
      <c r="Q57" s="63"/>
      <c r="R57" s="162"/>
      <c r="S57" s="162"/>
      <c r="T57" s="162"/>
      <c r="U57" s="162"/>
      <c r="V57" s="162"/>
      <c r="W57" s="12"/>
    </row>
    <row r="58" s="7" customFormat="1" ht="15" customHeight="1" spans="1:2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2</v>
      </c>
      <c r="J58" s="58">
        <v>2</v>
      </c>
      <c r="K58" s="59">
        <f t="shared" si="3"/>
        <v>0</v>
      </c>
      <c r="L58" s="59"/>
      <c r="M58" s="59"/>
      <c r="N58" s="57">
        <v>2</v>
      </c>
      <c r="O58" s="59">
        <f t="shared" si="2"/>
        <v>1104.6</v>
      </c>
      <c r="P58" s="59">
        <v>1104.6</v>
      </c>
      <c r="Q58" s="59"/>
      <c r="S58" s="162"/>
      <c r="T58" s="162"/>
      <c r="U58" s="162"/>
      <c r="V58" s="162"/>
      <c r="W58" s="12"/>
    </row>
    <row r="59" s="7" customFormat="1" ht="15" customHeight="1" spans="1:2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S59" s="162"/>
      <c r="T59" s="162"/>
      <c r="U59" s="162"/>
      <c r="V59" s="162"/>
      <c r="W59" s="12"/>
    </row>
    <row r="60" s="7" customFormat="1" ht="15" customHeight="1" spans="1:2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12</v>
      </c>
      <c r="J60" s="58">
        <v>12</v>
      </c>
      <c r="K60" s="59">
        <f t="shared" si="3"/>
        <v>0</v>
      </c>
      <c r="L60" s="59"/>
      <c r="M60" s="59"/>
      <c r="N60" s="57">
        <v>4</v>
      </c>
      <c r="O60" s="59">
        <f t="shared" si="2"/>
        <v>32600.43</v>
      </c>
      <c r="P60" s="59">
        <v>32600.43</v>
      </c>
      <c r="Q60" s="59"/>
      <c r="S60" s="162"/>
      <c r="T60" s="162"/>
      <c r="U60" s="162"/>
      <c r="V60" s="162"/>
      <c r="W60" s="12"/>
    </row>
    <row r="61" s="10" customFormat="1" spans="1:32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162"/>
      <c r="T61" s="162"/>
      <c r="U61" s="162"/>
      <c r="V61" s="162"/>
      <c r="W61" s="12"/>
      <c r="X61" s="77"/>
      <c r="Y61" s="77"/>
      <c r="Z61" s="77"/>
      <c r="AA61" s="77"/>
      <c r="AB61" s="77"/>
      <c r="AC61" s="77"/>
      <c r="AD61" s="77"/>
      <c r="AE61" s="77"/>
      <c r="AF61" s="77"/>
    </row>
    <row r="62" s="10" customFormat="1" spans="1:32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162"/>
      <c r="T62" s="162"/>
      <c r="U62" s="162"/>
      <c r="V62" s="162"/>
      <c r="W62" s="12"/>
      <c r="X62" s="77"/>
      <c r="Y62" s="77"/>
      <c r="Z62" s="77"/>
      <c r="AA62" s="77"/>
      <c r="AB62" s="77"/>
      <c r="AC62" s="77"/>
      <c r="AD62" s="77"/>
      <c r="AE62" s="77"/>
      <c r="AF62" s="77"/>
    </row>
    <row r="63" s="10" customFormat="1" spans="1:32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29</v>
      </c>
      <c r="I63" s="52">
        <v>10</v>
      </c>
      <c r="J63" s="52">
        <v>10</v>
      </c>
      <c r="K63" s="53">
        <f t="shared" si="3"/>
        <v>19450.98</v>
      </c>
      <c r="L63" s="63">
        <v>19450.98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2"/>
      <c r="X63" s="77"/>
      <c r="Y63" s="77"/>
      <c r="Z63" s="77"/>
      <c r="AA63" s="77"/>
      <c r="AB63" s="77"/>
      <c r="AC63" s="77"/>
      <c r="AD63" s="77"/>
      <c r="AE63" s="77"/>
      <c r="AF63" s="77"/>
    </row>
    <row r="64" s="9" customFormat="1" ht="24.75" customHeight="1" spans="1:2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17</v>
      </c>
      <c r="I64" s="51">
        <v>8</v>
      </c>
      <c r="J64" s="52">
        <v>8</v>
      </c>
      <c r="K64" s="53">
        <f t="shared" si="3"/>
        <v>5350.95</v>
      </c>
      <c r="L64" s="63">
        <v>5350.95</v>
      </c>
      <c r="M64" s="63"/>
      <c r="N64" s="51">
        <v>8</v>
      </c>
      <c r="O64" s="53">
        <f t="shared" si="2"/>
        <v>69365.39</v>
      </c>
      <c r="P64" s="53">
        <v>69365.39</v>
      </c>
      <c r="Q64" s="63"/>
      <c r="R64" s="162"/>
      <c r="S64" s="162"/>
      <c r="T64" s="162"/>
      <c r="U64" s="162"/>
      <c r="V64" s="162"/>
      <c r="W64" s="12"/>
    </row>
    <row r="65" ht="15" customHeight="1" spans="1:34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23</v>
      </c>
      <c r="I65" s="51">
        <v>14</v>
      </c>
      <c r="J65" s="52">
        <v>16</v>
      </c>
      <c r="K65" s="53">
        <f t="shared" si="3"/>
        <v>12810.18</v>
      </c>
      <c r="L65" s="63">
        <v>12810.18</v>
      </c>
      <c r="M65" s="63"/>
      <c r="N65" s="51">
        <v>10</v>
      </c>
      <c r="O65" s="53">
        <f t="shared" si="2"/>
        <v>43634.09</v>
      </c>
      <c r="P65" s="53">
        <v>43634.09</v>
      </c>
      <c r="Q65" s="63"/>
      <c r="R65" s="162"/>
      <c r="S65" s="162"/>
      <c r="T65" s="162"/>
      <c r="U65" s="162"/>
      <c r="V65" s="162"/>
      <c r="W65" s="12"/>
      <c r="AG65" s="12"/>
      <c r="AH65" s="12"/>
    </row>
    <row r="66" s="7" customFormat="1" ht="15" customHeight="1" spans="1:2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5</v>
      </c>
      <c r="I66" s="57">
        <v>1</v>
      </c>
      <c r="J66" s="58">
        <v>1</v>
      </c>
      <c r="K66" s="59">
        <f t="shared" si="3"/>
        <v>0</v>
      </c>
      <c r="L66" s="59"/>
      <c r="M66" s="59"/>
      <c r="N66" s="57">
        <v>6</v>
      </c>
      <c r="O66" s="59">
        <f t="shared" si="2"/>
        <v>18153.45</v>
      </c>
      <c r="P66" s="59">
        <v>18153.45</v>
      </c>
      <c r="Q66" s="59"/>
      <c r="S66" s="162"/>
      <c r="T66" s="162"/>
      <c r="U66" s="162"/>
      <c r="V66" s="162"/>
      <c r="W66" s="12"/>
    </row>
    <row r="67" s="9" customFormat="1" ht="15" customHeight="1" spans="1:2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62"/>
      <c r="S67" s="162"/>
      <c r="T67" s="162"/>
      <c r="U67" s="162"/>
      <c r="V67" s="162"/>
      <c r="W67" s="12"/>
    </row>
    <row r="68" s="7" customFormat="1" ht="15.6" customHeight="1" spans="1:2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S68" s="162"/>
      <c r="T68" s="162"/>
      <c r="U68" s="162"/>
      <c r="V68" s="162"/>
      <c r="W68" s="12"/>
    </row>
    <row r="69" s="9" customFormat="1" ht="15" customHeight="1" spans="1:23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17</v>
      </c>
      <c r="I69" s="51">
        <v>8</v>
      </c>
      <c r="J69" s="52">
        <v>8</v>
      </c>
      <c r="K69" s="53">
        <f t="shared" si="3"/>
        <v>9433.04</v>
      </c>
      <c r="L69" s="53">
        <v>9433.04</v>
      </c>
      <c r="M69" s="63"/>
      <c r="N69" s="51">
        <v>6</v>
      </c>
      <c r="O69" s="53">
        <f t="shared" si="2"/>
        <v>8239.37</v>
      </c>
      <c r="P69" s="53">
        <v>8239.37</v>
      </c>
      <c r="Q69" s="63"/>
      <c r="R69" s="162"/>
      <c r="S69" s="162"/>
      <c r="T69" s="162"/>
      <c r="U69" s="162"/>
      <c r="V69" s="162"/>
      <c r="W69" s="12"/>
    </row>
    <row r="70" s="9" customFormat="1" ht="15" customHeight="1" spans="1:23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11</v>
      </c>
      <c r="I70" s="51">
        <v>3</v>
      </c>
      <c r="J70" s="52">
        <v>3</v>
      </c>
      <c r="K70" s="53">
        <f t="shared" si="3"/>
        <v>17428.45</v>
      </c>
      <c r="L70" s="63">
        <v>17428.45</v>
      </c>
      <c r="M70" s="63"/>
      <c r="N70" s="51">
        <v>1</v>
      </c>
      <c r="O70" s="53">
        <f t="shared" si="2"/>
        <v>59996.18</v>
      </c>
      <c r="P70" s="53">
        <v>59996.18</v>
      </c>
      <c r="Q70" s="63"/>
      <c r="R70" s="162"/>
      <c r="S70" s="162"/>
      <c r="T70" s="162"/>
      <c r="U70" s="162"/>
      <c r="V70" s="162"/>
      <c r="W70" s="12"/>
    </row>
    <row r="71" s="7" customFormat="1" ht="15" customHeight="1" spans="1:23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3073.6</v>
      </c>
      <c r="P71" s="59">
        <v>3073.6</v>
      </c>
      <c r="Q71" s="59"/>
      <c r="S71" s="162"/>
      <c r="T71" s="162"/>
      <c r="U71" s="162"/>
      <c r="V71" s="162"/>
      <c r="W71" s="12"/>
    </row>
    <row r="72" s="7" customFormat="1" ht="15" customHeight="1" spans="1:23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23</v>
      </c>
      <c r="I72" s="51">
        <v>15</v>
      </c>
      <c r="J72" s="52">
        <v>15</v>
      </c>
      <c r="K72" s="53">
        <f t="shared" si="3"/>
        <v>25213.01</v>
      </c>
      <c r="L72" s="53">
        <v>25213.01</v>
      </c>
      <c r="M72" s="53"/>
      <c r="N72" s="51"/>
      <c r="O72" s="53">
        <f t="shared" si="2"/>
        <v>0</v>
      </c>
      <c r="P72" s="53"/>
      <c r="Q72" s="53"/>
      <c r="R72" s="162"/>
      <c r="S72" s="162"/>
      <c r="T72" s="162"/>
      <c r="U72" s="162"/>
      <c r="V72" s="162"/>
      <c r="W72" s="12"/>
    </row>
    <row r="73" s="7" customFormat="1" ht="15" customHeight="1" spans="1:23">
      <c r="A73" s="78"/>
      <c r="B73" s="79" t="s">
        <v>330</v>
      </c>
      <c r="C73" s="78" t="s">
        <v>21</v>
      </c>
      <c r="D73" s="79"/>
      <c r="E73" s="80" t="s">
        <v>331</v>
      </c>
      <c r="F73" s="80" t="s">
        <v>25</v>
      </c>
      <c r="G73" s="80" t="s">
        <v>32</v>
      </c>
      <c r="H73" s="182">
        <v>2</v>
      </c>
      <c r="I73" s="88"/>
      <c r="J73" s="89"/>
      <c r="K73" s="90"/>
      <c r="L73" s="90"/>
      <c r="M73" s="90"/>
      <c r="N73" s="88"/>
      <c r="O73" s="90"/>
      <c r="P73" s="90"/>
      <c r="Q73" s="90"/>
      <c r="R73" s="162"/>
      <c r="S73" s="162"/>
      <c r="T73" s="162"/>
      <c r="U73" s="162"/>
      <c r="V73" s="162"/>
      <c r="W73" s="12"/>
    </row>
    <row r="74" ht="15" customHeight="1" spans="1:34">
      <c r="A74" s="33">
        <v>36</v>
      </c>
      <c r="B74" s="34" t="s">
        <v>89</v>
      </c>
      <c r="C74" s="33" t="s">
        <v>21</v>
      </c>
      <c r="D74" s="34"/>
      <c r="E74" s="34" t="s">
        <v>90</v>
      </c>
      <c r="F74" s="34" t="s">
        <v>333</v>
      </c>
      <c r="G74" s="34" t="s">
        <v>24</v>
      </c>
      <c r="H74" s="2">
        <v>22</v>
      </c>
      <c r="I74" s="51">
        <v>15</v>
      </c>
      <c r="J74" s="52">
        <v>15</v>
      </c>
      <c r="K74" s="53">
        <f t="shared" si="3"/>
        <v>20976.61</v>
      </c>
      <c r="L74" s="63">
        <v>20976.61</v>
      </c>
      <c r="M74" s="63"/>
      <c r="N74" s="51">
        <v>14</v>
      </c>
      <c r="O74" s="53">
        <f t="shared" si="2"/>
        <v>73012.35</v>
      </c>
      <c r="P74" s="53">
        <v>73012.35</v>
      </c>
      <c r="Q74" s="63"/>
      <c r="R74" s="162"/>
      <c r="S74" s="162"/>
      <c r="T74" s="162"/>
      <c r="U74" s="162"/>
      <c r="V74" s="162"/>
      <c r="W74" s="12"/>
      <c r="AG74" s="12"/>
      <c r="AH74" s="12"/>
    </row>
    <row r="75" s="7" customFormat="1" ht="15" customHeight="1" spans="1:23">
      <c r="A75" s="30"/>
      <c r="B75" s="31" t="s">
        <v>91</v>
      </c>
      <c r="C75" s="30" t="s">
        <v>21</v>
      </c>
      <c r="D75" s="31"/>
      <c r="E75" s="31" t="s">
        <v>90</v>
      </c>
      <c r="F75" s="37" t="s">
        <v>322</v>
      </c>
      <c r="G75" s="31" t="s">
        <v>32</v>
      </c>
      <c r="H75" s="105">
        <v>14</v>
      </c>
      <c r="I75" s="57">
        <v>12</v>
      </c>
      <c r="J75" s="58">
        <v>12</v>
      </c>
      <c r="K75" s="59">
        <f t="shared" si="3"/>
        <v>0</v>
      </c>
      <c r="L75" s="59"/>
      <c r="M75" s="59"/>
      <c r="N75" s="57">
        <v>8</v>
      </c>
      <c r="O75" s="59">
        <f>P75+Q75</f>
        <v>17393.15</v>
      </c>
      <c r="P75" s="59">
        <v>17393.15</v>
      </c>
      <c r="Q75" s="59"/>
      <c r="S75" s="162"/>
      <c r="T75" s="162"/>
      <c r="U75" s="162"/>
      <c r="V75" s="162"/>
      <c r="W75" s="12"/>
    </row>
    <row r="76" ht="15" customHeight="1" spans="1:34">
      <c r="A76" s="1">
        <v>37</v>
      </c>
      <c r="B76" s="28" t="s">
        <v>92</v>
      </c>
      <c r="C76" s="1" t="s">
        <v>21</v>
      </c>
      <c r="D76" s="28"/>
      <c r="E76" s="28" t="s">
        <v>22</v>
      </c>
      <c r="F76" s="34" t="s">
        <v>277</v>
      </c>
      <c r="G76" s="28" t="s">
        <v>24</v>
      </c>
      <c r="H76" s="2">
        <v>20</v>
      </c>
      <c r="I76" s="51">
        <v>9</v>
      </c>
      <c r="J76" s="52">
        <v>10</v>
      </c>
      <c r="K76" s="53">
        <f t="shared" si="3"/>
        <v>12702.96</v>
      </c>
      <c r="L76" s="63">
        <v>12702.96</v>
      </c>
      <c r="M76" s="63"/>
      <c r="N76" s="51">
        <v>5</v>
      </c>
      <c r="O76" s="53">
        <f>P76+Q76</f>
        <v>28869.91</v>
      </c>
      <c r="P76" s="53">
        <v>28869.91</v>
      </c>
      <c r="Q76" s="63"/>
      <c r="R76" s="162"/>
      <c r="S76" s="162"/>
      <c r="T76" s="162"/>
      <c r="U76" s="162"/>
      <c r="V76" s="162"/>
      <c r="W76" s="12"/>
      <c r="AG76" s="12"/>
      <c r="AH76" s="12"/>
    </row>
    <row r="77" ht="15" customHeight="1" spans="1:34">
      <c r="A77" s="82"/>
      <c r="B77" s="83" t="s">
        <v>92</v>
      </c>
      <c r="C77" s="82" t="s">
        <v>21</v>
      </c>
      <c r="D77" s="83"/>
      <c r="E77" s="83" t="s">
        <v>22</v>
      </c>
      <c r="F77" s="83" t="s">
        <v>25</v>
      </c>
      <c r="G77" s="83" t="s">
        <v>26</v>
      </c>
      <c r="H77" s="183">
        <v>2</v>
      </c>
      <c r="I77" s="91"/>
      <c r="J77" s="92"/>
      <c r="K77" s="93"/>
      <c r="L77" s="94"/>
      <c r="M77" s="94"/>
      <c r="N77" s="91"/>
      <c r="O77" s="93"/>
      <c r="P77" s="93"/>
      <c r="Q77" s="94"/>
      <c r="S77" s="162"/>
      <c r="T77" s="162"/>
      <c r="U77" s="162"/>
      <c r="V77" s="162"/>
      <c r="W77" s="12"/>
      <c r="AG77" s="12"/>
      <c r="AH77" s="12"/>
    </row>
    <row r="78" s="9" customFormat="1" ht="15" customHeight="1" spans="1:23">
      <c r="A78" s="33">
        <v>38</v>
      </c>
      <c r="B78" s="34" t="s">
        <v>93</v>
      </c>
      <c r="C78" s="33" t="s">
        <v>21</v>
      </c>
      <c r="D78" s="34"/>
      <c r="E78" s="34" t="s">
        <v>63</v>
      </c>
      <c r="F78" s="34" t="s">
        <v>278</v>
      </c>
      <c r="G78" s="34" t="s">
        <v>24</v>
      </c>
      <c r="H78" s="2">
        <v>22</v>
      </c>
      <c r="I78" s="51">
        <v>4</v>
      </c>
      <c r="J78" s="52">
        <v>4</v>
      </c>
      <c r="K78" s="53">
        <f>L78+M78</f>
        <v>20967.12</v>
      </c>
      <c r="L78" s="63">
        <v>20967.12</v>
      </c>
      <c r="M78" s="63"/>
      <c r="N78" s="51">
        <v>11</v>
      </c>
      <c r="O78" s="53">
        <f t="shared" ref="O78:O141" si="4">P78+Q78</f>
        <v>179089.03</v>
      </c>
      <c r="P78" s="53">
        <v>179089.03</v>
      </c>
      <c r="Q78" s="63"/>
      <c r="R78" s="162"/>
      <c r="S78" s="162"/>
      <c r="T78" s="162"/>
      <c r="U78" s="162"/>
      <c r="V78" s="162"/>
      <c r="W78" s="12"/>
    </row>
    <row r="79" s="7" customFormat="1" ht="15" customHeight="1" spans="1:23">
      <c r="A79" s="30"/>
      <c r="B79" s="31" t="s">
        <v>93</v>
      </c>
      <c r="C79" s="30" t="s">
        <v>21</v>
      </c>
      <c r="D79" s="31"/>
      <c r="E79" s="31" t="s">
        <v>63</v>
      </c>
      <c r="F79" s="31" t="s">
        <v>31</v>
      </c>
      <c r="G79" s="31" t="s">
        <v>32</v>
      </c>
      <c r="H79" s="105">
        <v>0</v>
      </c>
      <c r="I79" s="57"/>
      <c r="J79" s="58"/>
      <c r="K79" s="59">
        <f>L79+M79</f>
        <v>0</v>
      </c>
      <c r="L79" s="59"/>
      <c r="M79" s="59"/>
      <c r="N79" s="57"/>
      <c r="O79" s="59">
        <f t="shared" si="4"/>
        <v>0</v>
      </c>
      <c r="P79" s="59"/>
      <c r="Q79" s="59"/>
      <c r="S79" s="162"/>
      <c r="T79" s="162"/>
      <c r="U79" s="162"/>
      <c r="V79" s="162"/>
      <c r="W79" s="12"/>
    </row>
    <row r="80" ht="15" customHeight="1" spans="1:34">
      <c r="A80" s="33">
        <v>39</v>
      </c>
      <c r="B80" s="34" t="s">
        <v>94</v>
      </c>
      <c r="C80" s="33" t="s">
        <v>21</v>
      </c>
      <c r="D80" s="34"/>
      <c r="E80" s="34" t="s">
        <v>39</v>
      </c>
      <c r="F80" s="34" t="s">
        <v>279</v>
      </c>
      <c r="G80" s="34" t="s">
        <v>24</v>
      </c>
      <c r="H80" s="2">
        <v>20</v>
      </c>
      <c r="I80" s="51">
        <v>13</v>
      </c>
      <c r="J80" s="52">
        <v>13</v>
      </c>
      <c r="K80" s="53">
        <f>L80+M80</f>
        <v>11886.41</v>
      </c>
      <c r="L80" s="63">
        <v>11886.41</v>
      </c>
      <c r="M80" s="63"/>
      <c r="N80" s="51">
        <v>11</v>
      </c>
      <c r="O80" s="53">
        <f t="shared" si="4"/>
        <v>181632.2</v>
      </c>
      <c r="P80" s="63">
        <v>181632.2</v>
      </c>
      <c r="Q80" s="63"/>
      <c r="R80" s="162"/>
      <c r="S80" s="162"/>
      <c r="T80" s="162"/>
      <c r="U80" s="162"/>
      <c r="V80" s="162"/>
      <c r="W80" s="12"/>
      <c r="AG80" s="12"/>
      <c r="AH80" s="12"/>
    </row>
    <row r="81" s="7" customFormat="1" ht="15" customHeight="1" spans="1:23">
      <c r="A81" s="30"/>
      <c r="B81" s="31" t="s">
        <v>94</v>
      </c>
      <c r="C81" s="30" t="s">
        <v>21</v>
      </c>
      <c r="D81" s="31"/>
      <c r="E81" s="31" t="s">
        <v>39</v>
      </c>
      <c r="F81" s="31" t="s">
        <v>334</v>
      </c>
      <c r="G81" s="31" t="s">
        <v>44</v>
      </c>
      <c r="H81" s="105">
        <v>2</v>
      </c>
      <c r="I81" s="57">
        <v>1</v>
      </c>
      <c r="J81" s="58">
        <v>1</v>
      </c>
      <c r="K81" s="59">
        <f>L81+M81</f>
        <v>0</v>
      </c>
      <c r="L81" s="59"/>
      <c r="M81" s="59"/>
      <c r="N81" s="57">
        <v>1</v>
      </c>
      <c r="O81" s="59">
        <f t="shared" si="4"/>
        <v>5630.9</v>
      </c>
      <c r="P81" s="59">
        <v>5630.9</v>
      </c>
      <c r="Q81" s="59"/>
      <c r="S81" s="162"/>
      <c r="T81" s="162"/>
      <c r="U81" s="162"/>
      <c r="V81" s="162"/>
      <c r="W81" s="12"/>
    </row>
    <row r="82" s="7" customFormat="1" ht="15" customHeight="1" spans="1:23">
      <c r="A82" s="30"/>
      <c r="B82" s="31" t="s">
        <v>94</v>
      </c>
      <c r="C82" s="30" t="s">
        <v>21</v>
      </c>
      <c r="D82" s="31"/>
      <c r="E82" s="31" t="s">
        <v>39</v>
      </c>
      <c r="F82" s="31" t="s">
        <v>218</v>
      </c>
      <c r="G82" s="31" t="s">
        <v>26</v>
      </c>
      <c r="H82" s="105">
        <v>10</v>
      </c>
      <c r="I82" s="57">
        <v>5</v>
      </c>
      <c r="J82" s="58">
        <v>5</v>
      </c>
      <c r="K82" s="59">
        <f>L82+M82</f>
        <v>576.3</v>
      </c>
      <c r="L82" s="112">
        <v>576.3</v>
      </c>
      <c r="M82" s="59"/>
      <c r="N82" s="57">
        <v>8</v>
      </c>
      <c r="O82" s="59">
        <f t="shared" si="4"/>
        <v>29582</v>
      </c>
      <c r="P82" s="59">
        <v>29582</v>
      </c>
      <c r="Q82" s="59"/>
      <c r="S82" s="162"/>
      <c r="T82" s="162"/>
      <c r="U82" s="162"/>
      <c r="V82" s="162"/>
      <c r="W82" s="12"/>
    </row>
    <row r="83" s="7" customFormat="1" ht="15" customHeight="1" spans="1:23">
      <c r="A83" s="30"/>
      <c r="B83" s="31" t="s">
        <v>94</v>
      </c>
      <c r="C83" s="30" t="s">
        <v>21</v>
      </c>
      <c r="D83" s="31"/>
      <c r="E83" s="31" t="s">
        <v>22</v>
      </c>
      <c r="F83" s="31" t="s">
        <v>23</v>
      </c>
      <c r="G83" s="31" t="s">
        <v>32</v>
      </c>
      <c r="H83" s="105">
        <v>1</v>
      </c>
      <c r="I83" s="57"/>
      <c r="J83" s="58"/>
      <c r="K83" s="59"/>
      <c r="L83" s="59"/>
      <c r="M83" s="59"/>
      <c r="N83" s="57"/>
      <c r="O83" s="59">
        <f t="shared" si="4"/>
        <v>0</v>
      </c>
      <c r="P83" s="59"/>
      <c r="Q83" s="59"/>
      <c r="S83" s="162"/>
      <c r="T83" s="162"/>
      <c r="U83" s="162"/>
      <c r="V83" s="162"/>
      <c r="W83" s="12"/>
    </row>
    <row r="84" s="7" customFormat="1" ht="15" customHeight="1" spans="1:23">
      <c r="A84" s="30"/>
      <c r="B84" s="31" t="s">
        <v>94</v>
      </c>
      <c r="C84" s="30" t="s">
        <v>21</v>
      </c>
      <c r="D84" s="31"/>
      <c r="E84" s="31" t="s">
        <v>39</v>
      </c>
      <c r="F84" s="31" t="s">
        <v>23</v>
      </c>
      <c r="G84" s="31" t="s">
        <v>95</v>
      </c>
      <c r="H84" s="105">
        <v>0</v>
      </c>
      <c r="I84" s="57"/>
      <c r="J84" s="58"/>
      <c r="K84" s="59">
        <f t="shared" ref="K84:K147" si="5">L84+M84</f>
        <v>0</v>
      </c>
      <c r="L84" s="59"/>
      <c r="M84" s="59"/>
      <c r="N84" s="57">
        <v>8</v>
      </c>
      <c r="O84" s="59">
        <f t="shared" si="4"/>
        <v>44234.55</v>
      </c>
      <c r="P84" s="59">
        <v>44234.55</v>
      </c>
      <c r="Q84" s="59"/>
      <c r="S84" s="162"/>
      <c r="T84" s="162"/>
      <c r="U84" s="162"/>
      <c r="V84" s="162"/>
      <c r="W84" s="12"/>
    </row>
    <row r="85" s="7" customFormat="1" ht="15" customHeight="1" spans="1:23">
      <c r="A85" s="1">
        <v>40</v>
      </c>
      <c r="B85" s="28" t="s">
        <v>324</v>
      </c>
      <c r="C85" s="33" t="s">
        <v>21</v>
      </c>
      <c r="D85" s="28"/>
      <c r="E85" s="28" t="s">
        <v>39</v>
      </c>
      <c r="F85" s="28" t="s">
        <v>325</v>
      </c>
      <c r="G85" s="34" t="s">
        <v>24</v>
      </c>
      <c r="H85" s="2">
        <v>15</v>
      </c>
      <c r="I85" s="51">
        <v>8</v>
      </c>
      <c r="J85" s="52">
        <v>8</v>
      </c>
      <c r="K85" s="53">
        <f t="shared" si="5"/>
        <v>2394.53</v>
      </c>
      <c r="L85" s="53">
        <v>2394.53</v>
      </c>
      <c r="M85" s="53"/>
      <c r="N85" s="51"/>
      <c r="O85" s="53">
        <f t="shared" si="4"/>
        <v>0</v>
      </c>
      <c r="P85" s="53"/>
      <c r="Q85" s="53"/>
      <c r="R85" s="162"/>
      <c r="S85" s="162"/>
      <c r="T85" s="162"/>
      <c r="U85" s="162"/>
      <c r="V85" s="162"/>
      <c r="W85" s="12"/>
    </row>
    <row r="86" ht="15" customHeight="1" spans="1:34">
      <c r="A86" s="33">
        <v>41</v>
      </c>
      <c r="B86" s="34" t="s">
        <v>96</v>
      </c>
      <c r="C86" s="33" t="s">
        <v>21</v>
      </c>
      <c r="D86" s="34"/>
      <c r="E86" s="34" t="s">
        <v>63</v>
      </c>
      <c r="F86" s="34" t="s">
        <v>280</v>
      </c>
      <c r="G86" s="34" t="s">
        <v>24</v>
      </c>
      <c r="H86" s="2">
        <v>6</v>
      </c>
      <c r="I86" s="51">
        <v>3</v>
      </c>
      <c r="J86" s="52">
        <v>4</v>
      </c>
      <c r="K86" s="53">
        <f t="shared" si="5"/>
        <v>7437.88</v>
      </c>
      <c r="L86" s="63">
        <v>7437.88</v>
      </c>
      <c r="M86" s="63"/>
      <c r="N86" s="51">
        <v>19</v>
      </c>
      <c r="O86" s="53">
        <f t="shared" si="4"/>
        <v>92742.05</v>
      </c>
      <c r="P86" s="53">
        <v>92742.05</v>
      </c>
      <c r="Q86" s="63"/>
      <c r="R86" s="162"/>
      <c r="S86" s="162"/>
      <c r="T86" s="162"/>
      <c r="U86" s="162"/>
      <c r="V86" s="162"/>
      <c r="W86" s="12"/>
      <c r="AG86" s="12"/>
      <c r="AH86" s="12"/>
    </row>
    <row r="87" s="7" customFormat="1" ht="15" customHeight="1" spans="1:23">
      <c r="A87" s="30"/>
      <c r="B87" s="31" t="s">
        <v>96</v>
      </c>
      <c r="C87" s="30" t="s">
        <v>21</v>
      </c>
      <c r="D87" s="31"/>
      <c r="E87" s="36" t="s">
        <v>63</v>
      </c>
      <c r="F87" s="37" t="s">
        <v>219</v>
      </c>
      <c r="G87" s="31" t="s">
        <v>32</v>
      </c>
      <c r="H87" s="105">
        <v>11</v>
      </c>
      <c r="I87" s="57">
        <v>3</v>
      </c>
      <c r="J87" s="58">
        <v>3</v>
      </c>
      <c r="K87" s="59">
        <f t="shared" si="5"/>
        <v>0</v>
      </c>
      <c r="L87" s="59"/>
      <c r="M87" s="59"/>
      <c r="N87" s="57">
        <v>18</v>
      </c>
      <c r="O87" s="59">
        <f t="shared" si="4"/>
        <v>41026.29</v>
      </c>
      <c r="P87" s="95">
        <v>41026.29</v>
      </c>
      <c r="Q87" s="59"/>
      <c r="S87" s="162"/>
      <c r="T87" s="162"/>
      <c r="U87" s="162"/>
      <c r="V87" s="162"/>
      <c r="W87" s="12"/>
    </row>
    <row r="88" s="6" customFormat="1" ht="15" customHeight="1" spans="1:32">
      <c r="A88" s="1">
        <v>42</v>
      </c>
      <c r="B88" s="28" t="s">
        <v>97</v>
      </c>
      <c r="C88" s="1" t="s">
        <v>21</v>
      </c>
      <c r="D88" s="28"/>
      <c r="E88" s="28" t="s">
        <v>63</v>
      </c>
      <c r="F88" s="28" t="s">
        <v>23</v>
      </c>
      <c r="G88" s="28" t="s">
        <v>24</v>
      </c>
      <c r="H88" s="2">
        <v>0</v>
      </c>
      <c r="I88" s="51">
        <v>1</v>
      </c>
      <c r="J88" s="52">
        <v>1</v>
      </c>
      <c r="K88" s="53">
        <f t="shared" si="5"/>
        <v>0</v>
      </c>
      <c r="L88" s="63"/>
      <c r="M88" s="63"/>
      <c r="N88" s="51"/>
      <c r="O88" s="53">
        <f t="shared" si="4"/>
        <v>1841</v>
      </c>
      <c r="P88" s="53">
        <v>1841</v>
      </c>
      <c r="Q88" s="63"/>
      <c r="R88" s="162"/>
      <c r="S88" s="162"/>
      <c r="T88" s="162"/>
      <c r="U88" s="162"/>
      <c r="V88" s="162"/>
      <c r="W88" s="12"/>
      <c r="X88" s="8"/>
      <c r="Y88" s="8"/>
      <c r="Z88" s="8"/>
      <c r="AA88" s="8"/>
      <c r="AB88" s="8"/>
      <c r="AC88" s="8"/>
      <c r="AD88" s="8"/>
      <c r="AE88" s="8"/>
      <c r="AF88" s="8"/>
    </row>
    <row r="89" s="7" customFormat="1" ht="15" customHeight="1" spans="1:23">
      <c r="A89" s="30"/>
      <c r="B89" s="31" t="s">
        <v>97</v>
      </c>
      <c r="C89" s="30" t="s">
        <v>21</v>
      </c>
      <c r="D89" s="31"/>
      <c r="E89" s="31" t="s">
        <v>63</v>
      </c>
      <c r="F89" s="31" t="s">
        <v>220</v>
      </c>
      <c r="G89" s="31" t="s">
        <v>26</v>
      </c>
      <c r="H89" s="105">
        <v>8</v>
      </c>
      <c r="I89" s="57">
        <v>2</v>
      </c>
      <c r="J89" s="58">
        <v>2</v>
      </c>
      <c r="K89" s="59">
        <f t="shared" si="5"/>
        <v>1728.9</v>
      </c>
      <c r="L89" s="59">
        <v>1728.9</v>
      </c>
      <c r="M89" s="59"/>
      <c r="N89" s="57">
        <v>8</v>
      </c>
      <c r="O89" s="59">
        <f t="shared" si="4"/>
        <v>6147.2</v>
      </c>
      <c r="P89" s="59">
        <v>6147.2</v>
      </c>
      <c r="Q89" s="59"/>
      <c r="S89" s="162"/>
      <c r="T89" s="162"/>
      <c r="U89" s="162"/>
      <c r="V89" s="162"/>
      <c r="W89" s="12"/>
    </row>
    <row r="90" ht="15" customHeight="1" spans="1:34">
      <c r="A90" s="1">
        <v>43</v>
      </c>
      <c r="B90" s="28" t="s">
        <v>98</v>
      </c>
      <c r="C90" s="1" t="s">
        <v>21</v>
      </c>
      <c r="D90" s="28"/>
      <c r="E90" s="28" t="s">
        <v>22</v>
      </c>
      <c r="F90" s="34" t="s">
        <v>281</v>
      </c>
      <c r="G90" s="28" t="s">
        <v>24</v>
      </c>
      <c r="H90" s="2">
        <v>6</v>
      </c>
      <c r="I90" s="51">
        <v>5</v>
      </c>
      <c r="J90" s="52">
        <v>7</v>
      </c>
      <c r="K90" s="53">
        <f t="shared" si="5"/>
        <v>3133.99</v>
      </c>
      <c r="L90" s="63">
        <v>3133.99</v>
      </c>
      <c r="M90" s="63"/>
      <c r="N90" s="51">
        <v>8</v>
      </c>
      <c r="O90" s="53">
        <f t="shared" si="4"/>
        <v>24485.3</v>
      </c>
      <c r="P90" s="53">
        <v>24485.3</v>
      </c>
      <c r="Q90" s="63"/>
      <c r="R90" s="162"/>
      <c r="S90" s="162"/>
      <c r="T90" s="162"/>
      <c r="U90" s="162"/>
      <c r="V90" s="162"/>
      <c r="W90" s="12"/>
      <c r="AG90" s="12"/>
      <c r="AH90" s="12"/>
    </row>
    <row r="91" s="7" customFormat="1" ht="15" customHeight="1" spans="1:23">
      <c r="A91" s="30"/>
      <c r="B91" s="31" t="s">
        <v>98</v>
      </c>
      <c r="C91" s="30" t="s">
        <v>21</v>
      </c>
      <c r="D91" s="31"/>
      <c r="E91" s="31" t="s">
        <v>22</v>
      </c>
      <c r="F91" s="31" t="s">
        <v>23</v>
      </c>
      <c r="G91" s="31" t="s">
        <v>26</v>
      </c>
      <c r="H91" s="105">
        <v>0</v>
      </c>
      <c r="I91" s="57"/>
      <c r="J91" s="58"/>
      <c r="K91" s="59">
        <f t="shared" si="5"/>
        <v>0</v>
      </c>
      <c r="L91" s="59"/>
      <c r="M91" s="59"/>
      <c r="N91" s="57">
        <v>3</v>
      </c>
      <c r="O91" s="59">
        <f t="shared" si="4"/>
        <v>9605</v>
      </c>
      <c r="P91" s="59">
        <v>9605</v>
      </c>
      <c r="Q91" s="59"/>
      <c r="S91" s="162"/>
      <c r="T91" s="162"/>
      <c r="U91" s="162"/>
      <c r="V91" s="162"/>
      <c r="W91" s="12"/>
    </row>
    <row r="92" s="6" customFormat="1" ht="15" customHeight="1" spans="1:32">
      <c r="A92" s="1">
        <v>44</v>
      </c>
      <c r="B92" s="28" t="s">
        <v>99</v>
      </c>
      <c r="C92" s="1" t="s">
        <v>21</v>
      </c>
      <c r="D92" s="28"/>
      <c r="E92" s="28" t="s">
        <v>63</v>
      </c>
      <c r="F92" s="34" t="s">
        <v>282</v>
      </c>
      <c r="G92" s="28" t="s">
        <v>24</v>
      </c>
      <c r="H92" s="2">
        <v>48</v>
      </c>
      <c r="I92" s="51">
        <v>27</v>
      </c>
      <c r="J92" s="52">
        <v>27</v>
      </c>
      <c r="K92" s="53">
        <f t="shared" si="5"/>
        <v>23872.15</v>
      </c>
      <c r="L92" s="63">
        <v>23872.15</v>
      </c>
      <c r="M92" s="63"/>
      <c r="N92" s="51">
        <v>34</v>
      </c>
      <c r="O92" s="53">
        <f t="shared" si="4"/>
        <v>93918.56</v>
      </c>
      <c r="P92" s="53">
        <v>93918.56</v>
      </c>
      <c r="Q92" s="63"/>
      <c r="R92" s="162"/>
      <c r="S92" s="162"/>
      <c r="T92" s="162"/>
      <c r="U92" s="162"/>
      <c r="V92" s="162"/>
      <c r="W92" s="12"/>
      <c r="X92" s="8"/>
      <c r="Y92" s="8"/>
      <c r="Z92" s="8"/>
      <c r="AA92" s="8"/>
      <c r="AB92" s="8"/>
      <c r="AC92" s="8"/>
      <c r="AD92" s="8"/>
      <c r="AE92" s="8"/>
      <c r="AF92" s="8"/>
    </row>
    <row r="93" s="7" customFormat="1" ht="15" customHeight="1" spans="1:23">
      <c r="A93" s="30">
        <v>45</v>
      </c>
      <c r="B93" s="31" t="s">
        <v>100</v>
      </c>
      <c r="C93" s="30" t="s">
        <v>21</v>
      </c>
      <c r="D93" s="31"/>
      <c r="E93" s="31" t="s">
        <v>115</v>
      </c>
      <c r="F93" s="31" t="s">
        <v>221</v>
      </c>
      <c r="G93" s="31" t="s">
        <v>37</v>
      </c>
      <c r="H93" s="105">
        <v>16</v>
      </c>
      <c r="I93" s="57">
        <v>5</v>
      </c>
      <c r="J93" s="58">
        <v>5</v>
      </c>
      <c r="K93" s="59">
        <f t="shared" si="5"/>
        <v>0</v>
      </c>
      <c r="L93" s="59"/>
      <c r="M93" s="59"/>
      <c r="N93" s="57">
        <v>6</v>
      </c>
      <c r="O93" s="59">
        <f t="shared" si="4"/>
        <v>22583.9</v>
      </c>
      <c r="P93" s="96">
        <v>22583.9</v>
      </c>
      <c r="Q93" s="59"/>
      <c r="R93" s="162"/>
      <c r="S93" s="162"/>
      <c r="T93" s="162"/>
      <c r="U93" s="162"/>
      <c r="V93" s="162"/>
      <c r="W93" s="12"/>
    </row>
    <row r="94" s="9" customFormat="1" ht="15" customHeight="1" spans="1:23">
      <c r="A94" s="33">
        <v>46</v>
      </c>
      <c r="B94" s="34" t="s">
        <v>102</v>
      </c>
      <c r="C94" s="33" t="s">
        <v>21</v>
      </c>
      <c r="D94" s="34"/>
      <c r="E94" s="34" t="s">
        <v>103</v>
      </c>
      <c r="F94" s="34" t="s">
        <v>29</v>
      </c>
      <c r="G94" s="34" t="s">
        <v>24</v>
      </c>
      <c r="H94" s="2">
        <v>0</v>
      </c>
      <c r="I94" s="51"/>
      <c r="J94" s="52"/>
      <c r="K94" s="53">
        <f t="shared" si="5"/>
        <v>0</v>
      </c>
      <c r="L94" s="63"/>
      <c r="M94" s="63"/>
      <c r="N94" s="51"/>
      <c r="O94" s="53">
        <f t="shared" si="4"/>
        <v>3050.28</v>
      </c>
      <c r="P94" s="63">
        <v>3050.28</v>
      </c>
      <c r="Q94" s="63"/>
      <c r="R94" s="162"/>
      <c r="S94" s="162"/>
      <c r="T94" s="162"/>
      <c r="U94" s="162"/>
      <c r="V94" s="162"/>
      <c r="W94" s="12"/>
    </row>
    <row r="95" s="7" customFormat="1" ht="15" customHeight="1" spans="1:23">
      <c r="A95" s="30"/>
      <c r="B95" s="31" t="s">
        <v>102</v>
      </c>
      <c r="C95" s="30" t="s">
        <v>21</v>
      </c>
      <c r="D95" s="31"/>
      <c r="E95" s="31" t="s">
        <v>103</v>
      </c>
      <c r="F95" s="31" t="s">
        <v>23</v>
      </c>
      <c r="G95" s="31" t="s">
        <v>32</v>
      </c>
      <c r="H95" s="105">
        <v>0</v>
      </c>
      <c r="I95" s="57"/>
      <c r="J95" s="58"/>
      <c r="K95" s="59">
        <f t="shared" si="5"/>
        <v>0</v>
      </c>
      <c r="L95" s="59"/>
      <c r="M95" s="59"/>
      <c r="N95" s="57"/>
      <c r="O95" s="59">
        <f t="shared" si="4"/>
        <v>0</v>
      </c>
      <c r="P95" s="59"/>
      <c r="Q95" s="59"/>
      <c r="S95" s="162"/>
      <c r="T95" s="162"/>
      <c r="U95" s="162"/>
      <c r="V95" s="162"/>
      <c r="W95" s="12"/>
    </row>
    <row r="96" s="9" customFormat="1" ht="15" customHeight="1" spans="1:23">
      <c r="A96" s="33">
        <v>47</v>
      </c>
      <c r="B96" s="34" t="s">
        <v>104</v>
      </c>
      <c r="C96" s="33" t="s">
        <v>21</v>
      </c>
      <c r="D96" s="34"/>
      <c r="E96" s="34" t="s">
        <v>39</v>
      </c>
      <c r="F96" s="34" t="s">
        <v>283</v>
      </c>
      <c r="G96" s="34" t="s">
        <v>24</v>
      </c>
      <c r="H96" s="2">
        <v>31</v>
      </c>
      <c r="I96" s="51">
        <v>26</v>
      </c>
      <c r="J96" s="52">
        <v>28</v>
      </c>
      <c r="K96" s="53">
        <f t="shared" si="5"/>
        <v>37480.15</v>
      </c>
      <c r="L96" s="63">
        <v>37480.15</v>
      </c>
      <c r="M96" s="63"/>
      <c r="N96" s="51">
        <v>19</v>
      </c>
      <c r="O96" s="53">
        <f t="shared" si="4"/>
        <v>118170.12</v>
      </c>
      <c r="P96" s="53">
        <v>118170.12</v>
      </c>
      <c r="Q96" s="63"/>
      <c r="R96" s="162"/>
      <c r="S96" s="162"/>
      <c r="T96" s="162"/>
      <c r="U96" s="162"/>
      <c r="V96" s="162"/>
      <c r="W96" s="12"/>
    </row>
    <row r="97" s="7" customFormat="1" ht="15" customHeight="1" spans="1:23">
      <c r="A97" s="30"/>
      <c r="B97" s="31" t="s">
        <v>104</v>
      </c>
      <c r="C97" s="30" t="s">
        <v>21</v>
      </c>
      <c r="D97" s="31"/>
      <c r="E97" s="31" t="s">
        <v>22</v>
      </c>
      <c r="F97" s="31" t="s">
        <v>23</v>
      </c>
      <c r="G97" s="31" t="s">
        <v>26</v>
      </c>
      <c r="H97" s="105">
        <v>0</v>
      </c>
      <c r="I97" s="57"/>
      <c r="J97" s="58"/>
      <c r="K97" s="59">
        <f t="shared" si="5"/>
        <v>0</v>
      </c>
      <c r="L97" s="59"/>
      <c r="M97" s="59"/>
      <c r="N97" s="57"/>
      <c r="O97" s="59">
        <f t="shared" si="4"/>
        <v>0</v>
      </c>
      <c r="P97" s="59"/>
      <c r="Q97" s="59"/>
      <c r="S97" s="162"/>
      <c r="T97" s="162"/>
      <c r="U97" s="162"/>
      <c r="V97" s="162"/>
      <c r="W97" s="12"/>
    </row>
    <row r="98" ht="15" customHeight="1" spans="1:34">
      <c r="A98" s="33">
        <v>48</v>
      </c>
      <c r="B98" s="34" t="s">
        <v>105</v>
      </c>
      <c r="C98" s="33" t="s">
        <v>21</v>
      </c>
      <c r="D98" s="33"/>
      <c r="E98" s="34" t="s">
        <v>78</v>
      </c>
      <c r="F98" s="34" t="s">
        <v>29</v>
      </c>
      <c r="G98" s="34" t="s">
        <v>24</v>
      </c>
      <c r="H98" s="2">
        <v>0</v>
      </c>
      <c r="I98" s="51"/>
      <c r="J98" s="52"/>
      <c r="K98" s="53">
        <f t="shared" si="5"/>
        <v>0</v>
      </c>
      <c r="L98" s="63"/>
      <c r="M98" s="63"/>
      <c r="N98" s="51"/>
      <c r="O98" s="53">
        <f t="shared" si="4"/>
        <v>0</v>
      </c>
      <c r="P98" s="53"/>
      <c r="Q98" s="63"/>
      <c r="S98" s="162"/>
      <c r="T98" s="162"/>
      <c r="U98" s="162"/>
      <c r="V98" s="162"/>
      <c r="W98" s="12"/>
      <c r="AG98" s="12"/>
      <c r="AH98" s="12"/>
    </row>
    <row r="99" s="7" customFormat="1" ht="15" customHeight="1" spans="1:23">
      <c r="A99" s="30"/>
      <c r="B99" s="31" t="s">
        <v>105</v>
      </c>
      <c r="C99" s="30" t="s">
        <v>21</v>
      </c>
      <c r="D99" s="31"/>
      <c r="E99" s="31" t="s">
        <v>78</v>
      </c>
      <c r="F99" s="31" t="s">
        <v>23</v>
      </c>
      <c r="G99" s="31" t="s">
        <v>32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  <c r="S99" s="162"/>
      <c r="T99" s="162"/>
      <c r="U99" s="162"/>
      <c r="V99" s="162"/>
      <c r="W99" s="12"/>
    </row>
    <row r="100" s="7" customFormat="1" ht="15" customHeight="1" spans="1:23">
      <c r="A100" s="30"/>
      <c r="B100" s="31" t="s">
        <v>105</v>
      </c>
      <c r="C100" s="30" t="s">
        <v>21</v>
      </c>
      <c r="D100" s="31"/>
      <c r="E100" s="31" t="s">
        <v>78</v>
      </c>
      <c r="F100" s="31" t="s">
        <v>31</v>
      </c>
      <c r="G100" s="31" t="s">
        <v>44</v>
      </c>
      <c r="H100" s="105">
        <v>0</v>
      </c>
      <c r="I100" s="57"/>
      <c r="J100" s="58"/>
      <c r="K100" s="59">
        <f t="shared" si="5"/>
        <v>0</v>
      </c>
      <c r="L100" s="59"/>
      <c r="M100" s="59"/>
      <c r="N100" s="57"/>
      <c r="O100" s="59">
        <f t="shared" si="4"/>
        <v>0</v>
      </c>
      <c r="P100" s="59"/>
      <c r="Q100" s="59"/>
      <c r="S100" s="162"/>
      <c r="T100" s="162"/>
      <c r="U100" s="162"/>
      <c r="V100" s="162"/>
      <c r="W100" s="12"/>
    </row>
    <row r="101" ht="15" customHeight="1" spans="1:34">
      <c r="A101" s="33">
        <v>49</v>
      </c>
      <c r="B101" s="34" t="s">
        <v>106</v>
      </c>
      <c r="C101" s="33" t="s">
        <v>21</v>
      </c>
      <c r="D101" s="34"/>
      <c r="E101" s="34" t="s">
        <v>63</v>
      </c>
      <c r="F101" s="34" t="s">
        <v>284</v>
      </c>
      <c r="G101" s="34" t="s">
        <v>24</v>
      </c>
      <c r="H101" s="2">
        <v>22</v>
      </c>
      <c r="I101" s="51">
        <v>16</v>
      </c>
      <c r="J101" s="52">
        <v>21</v>
      </c>
      <c r="K101" s="53">
        <f t="shared" si="5"/>
        <v>21454.17</v>
      </c>
      <c r="L101" s="63">
        <v>21454.17</v>
      </c>
      <c r="M101" s="63"/>
      <c r="N101" s="51">
        <v>6</v>
      </c>
      <c r="O101" s="53">
        <f t="shared" si="4"/>
        <v>33312.47</v>
      </c>
      <c r="P101" s="53">
        <v>33312.47</v>
      </c>
      <c r="Q101" s="63"/>
      <c r="R101" s="162"/>
      <c r="S101" s="162"/>
      <c r="T101" s="162"/>
      <c r="U101" s="162"/>
      <c r="V101" s="162"/>
      <c r="W101" s="12"/>
      <c r="AG101" s="12"/>
      <c r="AH101" s="12"/>
    </row>
    <row r="102" s="7" customFormat="1" ht="15" customHeight="1" spans="1:23">
      <c r="A102" s="30"/>
      <c r="B102" s="31" t="s">
        <v>106</v>
      </c>
      <c r="C102" s="30" t="s">
        <v>21</v>
      </c>
      <c r="D102" s="31"/>
      <c r="E102" s="36" t="s">
        <v>78</v>
      </c>
      <c r="F102" s="37" t="s">
        <v>222</v>
      </c>
      <c r="G102" s="31" t="s">
        <v>32</v>
      </c>
      <c r="H102" s="105">
        <v>4</v>
      </c>
      <c r="I102" s="57">
        <v>1</v>
      </c>
      <c r="J102" s="58">
        <v>1</v>
      </c>
      <c r="K102" s="59">
        <f t="shared" si="5"/>
        <v>0</v>
      </c>
      <c r="L102" s="59"/>
      <c r="M102" s="59"/>
      <c r="N102" s="57">
        <v>1</v>
      </c>
      <c r="O102" s="59">
        <f t="shared" si="4"/>
        <v>16224.5</v>
      </c>
      <c r="P102" s="99">
        <v>16224.5</v>
      </c>
      <c r="Q102" s="59"/>
      <c r="S102" s="162"/>
      <c r="T102" s="162"/>
      <c r="U102" s="162"/>
      <c r="V102" s="162"/>
      <c r="W102" s="12"/>
    </row>
    <row r="103" s="7" customFormat="1" ht="15" customHeight="1" spans="1:23">
      <c r="A103" s="30"/>
      <c r="B103" s="31" t="s">
        <v>106</v>
      </c>
      <c r="C103" s="30" t="s">
        <v>21</v>
      </c>
      <c r="D103" s="31"/>
      <c r="E103" s="31" t="s">
        <v>78</v>
      </c>
      <c r="F103" s="31" t="s">
        <v>23</v>
      </c>
      <c r="G103" s="31" t="s">
        <v>44</v>
      </c>
      <c r="H103" s="105">
        <v>0</v>
      </c>
      <c r="I103" s="57"/>
      <c r="J103" s="58"/>
      <c r="K103" s="59">
        <f t="shared" si="5"/>
        <v>0</v>
      </c>
      <c r="L103" s="59"/>
      <c r="M103" s="59"/>
      <c r="N103" s="57"/>
      <c r="O103" s="59">
        <f t="shared" si="4"/>
        <v>0</v>
      </c>
      <c r="P103" s="59"/>
      <c r="Q103" s="59"/>
      <c r="S103" s="162"/>
      <c r="T103" s="162"/>
      <c r="U103" s="162"/>
      <c r="V103" s="162"/>
      <c r="W103" s="12"/>
    </row>
    <row r="104" s="9" customFormat="1" ht="15" customHeight="1" spans="1:23">
      <c r="A104" s="33">
        <v>50</v>
      </c>
      <c r="B104" s="34" t="s">
        <v>107</v>
      </c>
      <c r="C104" s="33" t="s">
        <v>21</v>
      </c>
      <c r="D104" s="34"/>
      <c r="E104" s="34" t="s">
        <v>39</v>
      </c>
      <c r="F104" s="34" t="s">
        <v>31</v>
      </c>
      <c r="G104" s="34" t="s">
        <v>24</v>
      </c>
      <c r="H104" s="2">
        <v>0</v>
      </c>
      <c r="I104" s="51"/>
      <c r="J104" s="52"/>
      <c r="K104" s="53">
        <f t="shared" si="5"/>
        <v>0</v>
      </c>
      <c r="L104" s="63"/>
      <c r="M104" s="63"/>
      <c r="N104" s="51"/>
      <c r="O104" s="53">
        <f t="shared" si="4"/>
        <v>0</v>
      </c>
      <c r="P104" s="53"/>
      <c r="Q104" s="63"/>
      <c r="R104" s="7"/>
      <c r="S104" s="162"/>
      <c r="T104" s="162"/>
      <c r="U104" s="162"/>
      <c r="V104" s="162"/>
      <c r="W104" s="12"/>
    </row>
    <row r="105" s="9" customFormat="1" ht="15.75" customHeight="1" spans="1:23">
      <c r="A105" s="33">
        <v>51</v>
      </c>
      <c r="B105" s="34" t="s">
        <v>108</v>
      </c>
      <c r="C105" s="33" t="s">
        <v>21</v>
      </c>
      <c r="D105" s="34"/>
      <c r="E105" s="34" t="s">
        <v>39</v>
      </c>
      <c r="F105" s="34" t="s">
        <v>285</v>
      </c>
      <c r="G105" s="34" t="s">
        <v>24</v>
      </c>
      <c r="H105" s="2">
        <v>12</v>
      </c>
      <c r="I105" s="51">
        <v>8</v>
      </c>
      <c r="J105" s="52">
        <v>8</v>
      </c>
      <c r="K105" s="53">
        <f t="shared" si="5"/>
        <v>4183.94</v>
      </c>
      <c r="L105" s="63">
        <v>4183.94</v>
      </c>
      <c r="M105" s="63"/>
      <c r="N105" s="51">
        <v>3</v>
      </c>
      <c r="O105" s="53">
        <f t="shared" si="4"/>
        <v>54009.61</v>
      </c>
      <c r="P105" s="53">
        <v>54009.61</v>
      </c>
      <c r="Q105" s="63"/>
      <c r="R105" s="162"/>
      <c r="S105" s="162"/>
      <c r="T105" s="162"/>
      <c r="U105" s="162"/>
      <c r="V105" s="162"/>
      <c r="W105" s="12"/>
    </row>
    <row r="106" ht="15" customHeight="1" spans="1:34">
      <c r="A106" s="33">
        <v>52</v>
      </c>
      <c r="B106" s="34" t="s">
        <v>109</v>
      </c>
      <c r="C106" s="33" t="s">
        <v>21</v>
      </c>
      <c r="D106" s="34"/>
      <c r="E106" s="34" t="s">
        <v>52</v>
      </c>
      <c r="F106" s="34" t="s">
        <v>31</v>
      </c>
      <c r="G106" s="34" t="s">
        <v>110</v>
      </c>
      <c r="H106" s="2">
        <v>0</v>
      </c>
      <c r="I106" s="51"/>
      <c r="J106" s="52"/>
      <c r="K106" s="53">
        <f t="shared" si="5"/>
        <v>0</v>
      </c>
      <c r="L106" s="53"/>
      <c r="M106" s="63"/>
      <c r="N106" s="51"/>
      <c r="O106" s="53">
        <f t="shared" si="4"/>
        <v>0</v>
      </c>
      <c r="P106" s="53"/>
      <c r="Q106" s="63"/>
      <c r="S106" s="162"/>
      <c r="T106" s="162"/>
      <c r="U106" s="162"/>
      <c r="V106" s="162"/>
      <c r="W106" s="12"/>
      <c r="AG106" s="12"/>
      <c r="AH106" s="12"/>
    </row>
    <row r="107" s="7" customFormat="1" ht="15" customHeight="1" spans="1:23">
      <c r="A107" s="30"/>
      <c r="B107" s="31" t="s">
        <v>109</v>
      </c>
      <c r="C107" s="30" t="s">
        <v>21</v>
      </c>
      <c r="D107" s="31"/>
      <c r="E107" s="31" t="s">
        <v>52</v>
      </c>
      <c r="F107" s="31" t="s">
        <v>31</v>
      </c>
      <c r="G107" s="31" t="s">
        <v>26</v>
      </c>
      <c r="H107" s="105">
        <v>0</v>
      </c>
      <c r="I107" s="57"/>
      <c r="J107" s="58"/>
      <c r="K107" s="59">
        <f t="shared" si="5"/>
        <v>0</v>
      </c>
      <c r="L107" s="59"/>
      <c r="M107" s="59"/>
      <c r="N107" s="57"/>
      <c r="O107" s="59">
        <f t="shared" si="4"/>
        <v>0</v>
      </c>
      <c r="P107" s="59"/>
      <c r="Q107" s="59"/>
      <c r="S107" s="162"/>
      <c r="T107" s="162"/>
      <c r="U107" s="162"/>
      <c r="V107" s="162"/>
      <c r="W107" s="12"/>
    </row>
    <row r="108" ht="15" customHeight="1" spans="1:34">
      <c r="A108" s="33">
        <v>53</v>
      </c>
      <c r="B108" s="34" t="s">
        <v>111</v>
      </c>
      <c r="C108" s="33" t="s">
        <v>21</v>
      </c>
      <c r="D108" s="34"/>
      <c r="E108" s="34" t="s">
        <v>39</v>
      </c>
      <c r="F108" s="34" t="s">
        <v>25</v>
      </c>
      <c r="G108" s="34" t="s">
        <v>24</v>
      </c>
      <c r="H108" s="2">
        <v>0</v>
      </c>
      <c r="I108" s="51"/>
      <c r="J108" s="52"/>
      <c r="K108" s="53">
        <f t="shared" si="5"/>
        <v>0</v>
      </c>
      <c r="L108" s="53"/>
      <c r="M108" s="63"/>
      <c r="N108" s="51"/>
      <c r="O108" s="53">
        <f t="shared" si="4"/>
        <v>0</v>
      </c>
      <c r="P108" s="53"/>
      <c r="Q108" s="63"/>
      <c r="S108" s="162"/>
      <c r="T108" s="162"/>
      <c r="U108" s="162"/>
      <c r="V108" s="162"/>
      <c r="W108" s="12"/>
      <c r="AF108" s="12"/>
      <c r="AG108" s="12"/>
      <c r="AH108" s="12"/>
    </row>
    <row r="109" s="7" customFormat="1" ht="15" customHeight="1" spans="1:23">
      <c r="A109" s="30"/>
      <c r="B109" s="31" t="s">
        <v>111</v>
      </c>
      <c r="C109" s="30" t="s">
        <v>21</v>
      </c>
      <c r="D109" s="31"/>
      <c r="E109" s="31" t="s">
        <v>39</v>
      </c>
      <c r="F109" s="31" t="s">
        <v>31</v>
      </c>
      <c r="G109" s="31" t="s">
        <v>26</v>
      </c>
      <c r="H109" s="105">
        <v>0</v>
      </c>
      <c r="I109" s="57"/>
      <c r="J109" s="58"/>
      <c r="K109" s="59">
        <f t="shared" si="5"/>
        <v>0</v>
      </c>
      <c r="L109" s="59"/>
      <c r="M109" s="59"/>
      <c r="N109" s="57"/>
      <c r="O109" s="59">
        <f t="shared" si="4"/>
        <v>0</v>
      </c>
      <c r="P109" s="59"/>
      <c r="Q109" s="59"/>
      <c r="S109" s="162"/>
      <c r="T109" s="162"/>
      <c r="U109" s="162"/>
      <c r="V109" s="162"/>
      <c r="W109" s="12"/>
    </row>
    <row r="110" ht="15" customHeight="1" spans="1:34">
      <c r="A110" s="33">
        <v>54</v>
      </c>
      <c r="B110" s="34" t="s">
        <v>112</v>
      </c>
      <c r="C110" s="33" t="s">
        <v>21</v>
      </c>
      <c r="D110" s="34"/>
      <c r="E110" s="34" t="s">
        <v>39</v>
      </c>
      <c r="F110" s="34" t="s">
        <v>287</v>
      </c>
      <c r="G110" s="34" t="s">
        <v>24</v>
      </c>
      <c r="H110" s="2">
        <v>6</v>
      </c>
      <c r="I110" s="51"/>
      <c r="J110" s="52"/>
      <c r="K110" s="53">
        <f t="shared" si="5"/>
        <v>0</v>
      </c>
      <c r="L110" s="53"/>
      <c r="M110" s="63"/>
      <c r="N110" s="51"/>
      <c r="O110" s="53">
        <f t="shared" si="4"/>
        <v>0</v>
      </c>
      <c r="P110" s="53"/>
      <c r="Q110" s="63"/>
      <c r="S110" s="162"/>
      <c r="T110" s="162"/>
      <c r="U110" s="162"/>
      <c r="V110" s="162"/>
      <c r="W110" s="12"/>
      <c r="AF110" s="12"/>
      <c r="AG110" s="12"/>
      <c r="AH110" s="12"/>
    </row>
    <row r="111" s="9" customFormat="1" ht="15" customHeight="1" spans="1:23">
      <c r="A111" s="33">
        <v>55</v>
      </c>
      <c r="B111" s="34" t="s">
        <v>113</v>
      </c>
      <c r="C111" s="33" t="s">
        <v>21</v>
      </c>
      <c r="D111" s="34"/>
      <c r="E111" s="34" t="s">
        <v>39</v>
      </c>
      <c r="F111" s="34" t="s">
        <v>288</v>
      </c>
      <c r="G111" s="34" t="s">
        <v>24</v>
      </c>
      <c r="H111" s="2">
        <v>17</v>
      </c>
      <c r="I111" s="51">
        <v>11</v>
      </c>
      <c r="J111" s="52">
        <v>11</v>
      </c>
      <c r="K111" s="53">
        <f t="shared" si="5"/>
        <v>4916.79</v>
      </c>
      <c r="L111" s="63">
        <v>4916.79</v>
      </c>
      <c r="M111" s="63"/>
      <c r="N111" s="51">
        <v>7</v>
      </c>
      <c r="O111" s="53">
        <f t="shared" si="4"/>
        <v>41385.33</v>
      </c>
      <c r="P111" s="53">
        <v>41385.33</v>
      </c>
      <c r="Q111" s="63"/>
      <c r="R111" s="162"/>
      <c r="S111" s="162"/>
      <c r="T111" s="162"/>
      <c r="U111" s="162"/>
      <c r="V111" s="162"/>
      <c r="W111" s="12"/>
    </row>
    <row r="112" s="9" customFormat="1" ht="15" customHeight="1" spans="1:23">
      <c r="A112" s="33">
        <v>56</v>
      </c>
      <c r="B112" s="34" t="s">
        <v>114</v>
      </c>
      <c r="C112" s="33" t="s">
        <v>21</v>
      </c>
      <c r="D112" s="34"/>
      <c r="E112" s="34" t="s">
        <v>39</v>
      </c>
      <c r="F112" s="34" t="s">
        <v>289</v>
      </c>
      <c r="G112" s="34" t="s">
        <v>24</v>
      </c>
      <c r="H112" s="2">
        <v>19</v>
      </c>
      <c r="I112" s="51">
        <v>11</v>
      </c>
      <c r="J112" s="52">
        <v>11</v>
      </c>
      <c r="K112" s="53">
        <f t="shared" si="5"/>
        <v>7627.87</v>
      </c>
      <c r="L112" s="63">
        <v>7627.87</v>
      </c>
      <c r="M112" s="63"/>
      <c r="N112" s="51">
        <v>3</v>
      </c>
      <c r="O112" s="53">
        <f t="shared" si="4"/>
        <v>31850.97</v>
      </c>
      <c r="P112" s="53">
        <v>31850.97</v>
      </c>
      <c r="Q112" s="63"/>
      <c r="R112" s="162"/>
      <c r="S112" s="162"/>
      <c r="T112" s="162"/>
      <c r="U112" s="162"/>
      <c r="V112" s="162"/>
      <c r="W112" s="12"/>
    </row>
    <row r="113" s="7" customFormat="1" ht="15" customHeight="1" spans="1:23">
      <c r="A113" s="30"/>
      <c r="B113" s="31" t="s">
        <v>114</v>
      </c>
      <c r="C113" s="30" t="s">
        <v>21</v>
      </c>
      <c r="D113" s="31"/>
      <c r="E113" s="31" t="s">
        <v>223</v>
      </c>
      <c r="F113" s="31" t="s">
        <v>224</v>
      </c>
      <c r="G113" s="31" t="s">
        <v>37</v>
      </c>
      <c r="H113" s="105">
        <v>10</v>
      </c>
      <c r="I113" s="57">
        <v>1</v>
      </c>
      <c r="J113" s="58">
        <v>1</v>
      </c>
      <c r="K113" s="59">
        <f t="shared" si="5"/>
        <v>0</v>
      </c>
      <c r="L113" s="59"/>
      <c r="M113" s="59"/>
      <c r="N113" s="57">
        <v>2</v>
      </c>
      <c r="O113" s="59">
        <f t="shared" si="4"/>
        <v>11638.1</v>
      </c>
      <c r="P113" s="59">
        <v>11638.1</v>
      </c>
      <c r="Q113" s="59"/>
      <c r="R113" s="162"/>
      <c r="S113" s="162"/>
      <c r="T113" s="162"/>
      <c r="U113" s="162"/>
      <c r="V113" s="162"/>
      <c r="W113" s="12"/>
    </row>
    <row r="114" s="7" customFormat="1" ht="15" customHeight="1" spans="1:23">
      <c r="A114" s="30"/>
      <c r="B114" s="31" t="s">
        <v>114</v>
      </c>
      <c r="C114" s="30" t="s">
        <v>21</v>
      </c>
      <c r="D114" s="31"/>
      <c r="E114" s="36" t="s">
        <v>117</v>
      </c>
      <c r="F114" s="37" t="s">
        <v>225</v>
      </c>
      <c r="G114" s="31" t="s">
        <v>32</v>
      </c>
      <c r="H114" s="105">
        <v>34</v>
      </c>
      <c r="I114" s="57">
        <v>18</v>
      </c>
      <c r="J114" s="58">
        <v>18</v>
      </c>
      <c r="K114" s="59">
        <f t="shared" si="5"/>
        <v>576.3</v>
      </c>
      <c r="L114" s="59">
        <v>576.3</v>
      </c>
      <c r="M114" s="59"/>
      <c r="N114" s="57">
        <v>11</v>
      </c>
      <c r="O114" s="59">
        <f t="shared" si="4"/>
        <v>51267.21</v>
      </c>
      <c r="P114" s="95">
        <v>51267.21</v>
      </c>
      <c r="Q114" s="59"/>
      <c r="S114" s="162"/>
      <c r="T114" s="162"/>
      <c r="U114" s="162"/>
      <c r="V114" s="162"/>
      <c r="W114" s="12"/>
    </row>
    <row r="115" ht="15" customHeight="1" spans="1:34">
      <c r="A115" s="33">
        <v>57</v>
      </c>
      <c r="B115" s="34" t="s">
        <v>116</v>
      </c>
      <c r="C115" s="33" t="s">
        <v>21</v>
      </c>
      <c r="D115" s="34"/>
      <c r="E115" s="34" t="s">
        <v>39</v>
      </c>
      <c r="F115" s="34" t="s">
        <v>290</v>
      </c>
      <c r="G115" s="34" t="s">
        <v>24</v>
      </c>
      <c r="H115" s="2">
        <v>7</v>
      </c>
      <c r="I115" s="51">
        <v>5</v>
      </c>
      <c r="J115" s="52">
        <v>5</v>
      </c>
      <c r="K115" s="53">
        <f t="shared" si="5"/>
        <v>2624.09</v>
      </c>
      <c r="L115" s="63">
        <v>2624.09</v>
      </c>
      <c r="M115" s="63"/>
      <c r="N115" s="51">
        <v>9</v>
      </c>
      <c r="O115" s="53">
        <f t="shared" si="4"/>
        <v>95466.59</v>
      </c>
      <c r="P115" s="63">
        <v>95466.59</v>
      </c>
      <c r="Q115" s="63"/>
      <c r="R115" s="162"/>
      <c r="S115" s="162"/>
      <c r="T115" s="162"/>
      <c r="U115" s="162"/>
      <c r="V115" s="162"/>
      <c r="W115" s="12"/>
      <c r="AF115" s="12"/>
      <c r="AG115" s="12"/>
      <c r="AH115" s="12"/>
    </row>
    <row r="116" s="7" customFormat="1" ht="12.75" customHeight="1" spans="1:23">
      <c r="A116" s="30"/>
      <c r="B116" s="31" t="s">
        <v>116</v>
      </c>
      <c r="C116" s="30" t="s">
        <v>21</v>
      </c>
      <c r="D116" s="31"/>
      <c r="E116" s="31" t="s">
        <v>226</v>
      </c>
      <c r="F116" s="31" t="s">
        <v>227</v>
      </c>
      <c r="G116" s="31" t="s">
        <v>37</v>
      </c>
      <c r="H116" s="105">
        <v>44</v>
      </c>
      <c r="I116" s="57">
        <v>26</v>
      </c>
      <c r="J116" s="58">
        <v>3</v>
      </c>
      <c r="K116" s="59">
        <f t="shared" si="5"/>
        <v>0</v>
      </c>
      <c r="L116" s="59"/>
      <c r="M116" s="59"/>
      <c r="N116" s="57">
        <v>20</v>
      </c>
      <c r="O116" s="59">
        <f t="shared" si="4"/>
        <v>87354.29</v>
      </c>
      <c r="P116" s="100">
        <v>87354.29</v>
      </c>
      <c r="Q116" s="102"/>
      <c r="R116" s="162"/>
      <c r="S116" s="162"/>
      <c r="T116" s="162"/>
      <c r="U116" s="162"/>
      <c r="V116" s="162"/>
      <c r="W116" s="12"/>
    </row>
    <row r="117" s="7" customFormat="1" ht="15" customHeight="1" spans="1:23">
      <c r="A117" s="30"/>
      <c r="B117" s="31" t="s">
        <v>118</v>
      </c>
      <c r="C117" s="30" t="s">
        <v>21</v>
      </c>
      <c r="D117" s="31"/>
      <c r="E117" s="36" t="s">
        <v>117</v>
      </c>
      <c r="F117" s="37" t="s">
        <v>228</v>
      </c>
      <c r="G117" s="31" t="s">
        <v>32</v>
      </c>
      <c r="H117" s="105">
        <v>34</v>
      </c>
      <c r="I117" s="57">
        <v>13</v>
      </c>
      <c r="J117" s="58">
        <v>13</v>
      </c>
      <c r="K117" s="59">
        <f t="shared" si="5"/>
        <v>1344.7</v>
      </c>
      <c r="L117" s="59">
        <v>1344.7</v>
      </c>
      <c r="M117" s="59"/>
      <c r="N117" s="57">
        <v>31</v>
      </c>
      <c r="O117" s="59">
        <f t="shared" si="4"/>
        <v>137412.76</v>
      </c>
      <c r="P117" s="95">
        <v>137412.76</v>
      </c>
      <c r="Q117" s="59"/>
      <c r="S117" s="162"/>
      <c r="T117" s="162"/>
      <c r="U117" s="162"/>
      <c r="V117" s="162"/>
      <c r="W117" s="12"/>
    </row>
    <row r="118" s="6" customFormat="1" ht="15" customHeight="1" spans="1:31">
      <c r="A118" s="1">
        <v>58</v>
      </c>
      <c r="B118" s="28" t="s">
        <v>119</v>
      </c>
      <c r="C118" s="1" t="s">
        <v>21</v>
      </c>
      <c r="D118" s="28"/>
      <c r="E118" s="28" t="s">
        <v>39</v>
      </c>
      <c r="F118" s="28" t="s">
        <v>23</v>
      </c>
      <c r="G118" s="28" t="s">
        <v>24</v>
      </c>
      <c r="H118" s="2">
        <v>0</v>
      </c>
      <c r="I118" s="51"/>
      <c r="J118" s="52"/>
      <c r="K118" s="53">
        <f t="shared" si="5"/>
        <v>0</v>
      </c>
      <c r="L118" s="63"/>
      <c r="M118" s="63"/>
      <c r="N118" s="51"/>
      <c r="O118" s="53">
        <f t="shared" si="4"/>
        <v>0</v>
      </c>
      <c r="P118" s="53"/>
      <c r="Q118" s="63"/>
      <c r="R118" s="162"/>
      <c r="S118" s="162"/>
      <c r="T118" s="162"/>
      <c r="U118" s="162"/>
      <c r="V118" s="162"/>
      <c r="W118" s="12"/>
      <c r="X118" s="8"/>
      <c r="Y118" s="8"/>
      <c r="Z118" s="8"/>
      <c r="AA118" s="8"/>
      <c r="AB118" s="8"/>
      <c r="AC118" s="8"/>
      <c r="AD118" s="8"/>
      <c r="AE118" s="8"/>
    </row>
    <row r="119" s="7" customFormat="1" ht="15" customHeight="1" spans="1:23">
      <c r="A119" s="30"/>
      <c r="B119" s="31" t="s">
        <v>119</v>
      </c>
      <c r="C119" s="30" t="s">
        <v>21</v>
      </c>
      <c r="D119" s="31"/>
      <c r="E119" s="31" t="s">
        <v>36</v>
      </c>
      <c r="F119" s="31" t="s">
        <v>229</v>
      </c>
      <c r="G119" s="31" t="s">
        <v>37</v>
      </c>
      <c r="H119" s="105">
        <v>11</v>
      </c>
      <c r="I119" s="57">
        <v>9</v>
      </c>
      <c r="J119" s="58">
        <v>9</v>
      </c>
      <c r="K119" s="59">
        <f t="shared" si="5"/>
        <v>0</v>
      </c>
      <c r="L119" s="59"/>
      <c r="M119" s="59"/>
      <c r="N119" s="57">
        <v>7</v>
      </c>
      <c r="O119" s="59">
        <f t="shared" si="4"/>
        <v>44184.48</v>
      </c>
      <c r="P119" s="101">
        <v>44184.48</v>
      </c>
      <c r="Q119" s="103"/>
      <c r="R119" s="162"/>
      <c r="S119" s="162"/>
      <c r="T119" s="162"/>
      <c r="U119" s="162"/>
      <c r="V119" s="162"/>
      <c r="W119" s="12"/>
    </row>
    <row r="120" s="7" customFormat="1" ht="15" customHeight="1" spans="1:23">
      <c r="A120" s="30"/>
      <c r="B120" s="31" t="s">
        <v>119</v>
      </c>
      <c r="C120" s="30" t="s">
        <v>21</v>
      </c>
      <c r="D120" s="31"/>
      <c r="E120" s="31" t="s">
        <v>39</v>
      </c>
      <c r="F120" s="31" t="s">
        <v>230</v>
      </c>
      <c r="G120" s="31" t="s">
        <v>26</v>
      </c>
      <c r="H120" s="105">
        <v>4</v>
      </c>
      <c r="I120" s="57"/>
      <c r="J120" s="58"/>
      <c r="K120" s="59">
        <f t="shared" si="5"/>
        <v>0</v>
      </c>
      <c r="L120" s="59"/>
      <c r="M120" s="59"/>
      <c r="N120" s="57">
        <v>5</v>
      </c>
      <c r="O120" s="59">
        <f t="shared" si="4"/>
        <v>20746.8</v>
      </c>
      <c r="P120" s="59">
        <v>20746.8</v>
      </c>
      <c r="Q120" s="59"/>
      <c r="S120" s="162"/>
      <c r="T120" s="162"/>
      <c r="U120" s="162"/>
      <c r="V120" s="162"/>
      <c r="W120" s="12"/>
    </row>
    <row r="121" ht="15" customHeight="1" spans="1:34">
      <c r="A121" s="1">
        <v>59</v>
      </c>
      <c r="B121" s="28" t="s">
        <v>120</v>
      </c>
      <c r="C121" s="1" t="s">
        <v>50</v>
      </c>
      <c r="D121" s="28" t="s">
        <v>121</v>
      </c>
      <c r="E121" s="28" t="s">
        <v>22</v>
      </c>
      <c r="F121" s="34" t="s">
        <v>291</v>
      </c>
      <c r="G121" s="28" t="s">
        <v>24</v>
      </c>
      <c r="H121" s="2">
        <v>20</v>
      </c>
      <c r="I121" s="51">
        <v>11</v>
      </c>
      <c r="J121" s="52">
        <v>11</v>
      </c>
      <c r="K121" s="53">
        <f t="shared" si="5"/>
        <v>18774.06</v>
      </c>
      <c r="L121" s="63">
        <v>18774.06</v>
      </c>
      <c r="M121" s="63"/>
      <c r="N121" s="51">
        <v>4</v>
      </c>
      <c r="O121" s="53">
        <f t="shared" si="4"/>
        <v>39561.18</v>
      </c>
      <c r="P121" s="53">
        <v>39561.18</v>
      </c>
      <c r="Q121" s="63"/>
      <c r="R121" s="162"/>
      <c r="S121" s="162"/>
      <c r="T121" s="162"/>
      <c r="U121" s="162"/>
      <c r="V121" s="162"/>
      <c r="W121" s="12"/>
      <c r="AG121" s="12"/>
      <c r="AH121" s="12"/>
    </row>
    <row r="122" s="7" customFormat="1" ht="15" customHeight="1" spans="1:23">
      <c r="A122" s="30"/>
      <c r="B122" s="31" t="s">
        <v>120</v>
      </c>
      <c r="C122" s="30" t="s">
        <v>50</v>
      </c>
      <c r="D122" s="31" t="s">
        <v>121</v>
      </c>
      <c r="E122" s="31" t="s">
        <v>39</v>
      </c>
      <c r="F122" s="31" t="s">
        <v>231</v>
      </c>
      <c r="G122" s="31" t="s">
        <v>37</v>
      </c>
      <c r="H122" s="105">
        <v>7</v>
      </c>
      <c r="I122" s="57">
        <v>9</v>
      </c>
      <c r="J122" s="58">
        <v>9</v>
      </c>
      <c r="K122" s="59">
        <f t="shared" si="5"/>
        <v>0</v>
      </c>
      <c r="L122" s="59"/>
      <c r="M122" s="59"/>
      <c r="N122" s="57">
        <v>8</v>
      </c>
      <c r="O122" s="59">
        <f t="shared" si="4"/>
        <v>60994.34</v>
      </c>
      <c r="P122" s="59">
        <v>60994.34</v>
      </c>
      <c r="Q122" s="59"/>
      <c r="R122" s="162"/>
      <c r="S122" s="162"/>
      <c r="T122" s="162"/>
      <c r="U122" s="162"/>
      <c r="V122" s="162"/>
      <c r="W122" s="12"/>
    </row>
    <row r="123" s="7" customFormat="1" ht="15" customHeight="1" spans="1:23">
      <c r="A123" s="30"/>
      <c r="B123" s="31" t="s">
        <v>120</v>
      </c>
      <c r="C123" s="30" t="s">
        <v>50</v>
      </c>
      <c r="D123" s="31" t="s">
        <v>122</v>
      </c>
      <c r="E123" s="31" t="s">
        <v>39</v>
      </c>
      <c r="F123" s="31" t="s">
        <v>232</v>
      </c>
      <c r="G123" s="31" t="s">
        <v>26</v>
      </c>
      <c r="H123" s="105">
        <v>9</v>
      </c>
      <c r="I123" s="57">
        <v>3</v>
      </c>
      <c r="J123" s="58">
        <v>3</v>
      </c>
      <c r="K123" s="59">
        <f t="shared" si="5"/>
        <v>0</v>
      </c>
      <c r="L123" s="59"/>
      <c r="M123" s="59"/>
      <c r="N123" s="57">
        <v>9</v>
      </c>
      <c r="O123" s="59">
        <f t="shared" si="4"/>
        <v>14196.19</v>
      </c>
      <c r="P123" s="59">
        <v>14196.19</v>
      </c>
      <c r="Q123" s="59"/>
      <c r="S123" s="162"/>
      <c r="T123" s="162"/>
      <c r="U123" s="162"/>
      <c r="V123" s="162"/>
      <c r="W123" s="12"/>
    </row>
    <row r="124" ht="30.75" customHeight="1" spans="1:34">
      <c r="A124" s="33">
        <v>60</v>
      </c>
      <c r="B124" s="34" t="s">
        <v>339</v>
      </c>
      <c r="C124" s="33" t="s">
        <v>21</v>
      </c>
      <c r="D124" s="34" t="s">
        <v>124</v>
      </c>
      <c r="E124" s="34" t="s">
        <v>39</v>
      </c>
      <c r="F124" s="34" t="s">
        <v>292</v>
      </c>
      <c r="G124" s="34" t="s">
        <v>24</v>
      </c>
      <c r="H124" s="2">
        <v>16</v>
      </c>
      <c r="I124" s="51">
        <v>14</v>
      </c>
      <c r="J124" s="65">
        <v>16</v>
      </c>
      <c r="K124" s="53">
        <f t="shared" si="5"/>
        <v>5766.95</v>
      </c>
      <c r="L124" s="63">
        <v>5766.95</v>
      </c>
      <c r="M124" s="63"/>
      <c r="N124" s="51">
        <v>11</v>
      </c>
      <c r="O124" s="53">
        <f t="shared" si="4"/>
        <v>60173.29</v>
      </c>
      <c r="P124" s="53">
        <v>60173.29</v>
      </c>
      <c r="Q124" s="63"/>
      <c r="R124" s="162"/>
      <c r="S124" s="162"/>
      <c r="T124" s="162"/>
      <c r="U124" s="162"/>
      <c r="V124" s="162"/>
      <c r="W124" s="12"/>
      <c r="AG124" s="12"/>
      <c r="AH124" s="12"/>
    </row>
    <row r="125" s="7" customFormat="1" ht="15" customHeight="1" spans="1:23">
      <c r="A125" s="30"/>
      <c r="B125" s="31" t="s">
        <v>123</v>
      </c>
      <c r="C125" s="30" t="s">
        <v>21</v>
      </c>
      <c r="D125" s="31"/>
      <c r="E125" s="31" t="s">
        <v>39</v>
      </c>
      <c r="F125" s="31" t="s">
        <v>29</v>
      </c>
      <c r="G125" s="31" t="s">
        <v>37</v>
      </c>
      <c r="H125" s="105">
        <v>0</v>
      </c>
      <c r="I125" s="57"/>
      <c r="J125" s="58"/>
      <c r="K125" s="59">
        <f t="shared" si="5"/>
        <v>0</v>
      </c>
      <c r="L125" s="59"/>
      <c r="M125" s="59"/>
      <c r="N125" s="57"/>
      <c r="O125" s="59">
        <f t="shared" si="4"/>
        <v>0</v>
      </c>
      <c r="P125" s="59"/>
      <c r="Q125" s="59"/>
      <c r="S125" s="162"/>
      <c r="T125" s="162"/>
      <c r="U125" s="162"/>
      <c r="V125" s="162"/>
      <c r="W125" s="12"/>
    </row>
    <row r="126" s="7" customFormat="1" ht="15" customHeight="1" spans="1:23">
      <c r="A126" s="30"/>
      <c r="B126" s="31" t="s">
        <v>123</v>
      </c>
      <c r="C126" s="30" t="s">
        <v>21</v>
      </c>
      <c r="D126" s="31"/>
      <c r="E126" s="31" t="s">
        <v>39</v>
      </c>
      <c r="F126" s="31" t="s">
        <v>29</v>
      </c>
      <c r="G126" s="31" t="s">
        <v>26</v>
      </c>
      <c r="H126" s="105">
        <v>0</v>
      </c>
      <c r="I126" s="57"/>
      <c r="J126" s="58"/>
      <c r="K126" s="59">
        <f t="shared" si="5"/>
        <v>0</v>
      </c>
      <c r="L126" s="59"/>
      <c r="M126" s="59"/>
      <c r="N126" s="57"/>
      <c r="O126" s="59">
        <f t="shared" si="4"/>
        <v>0</v>
      </c>
      <c r="P126" s="59"/>
      <c r="Q126" s="59"/>
      <c r="S126" s="162"/>
      <c r="T126" s="162"/>
      <c r="U126" s="162"/>
      <c r="V126" s="162"/>
      <c r="W126" s="12"/>
    </row>
    <row r="127" ht="15" customHeight="1" spans="1:34">
      <c r="A127" s="33">
        <v>61</v>
      </c>
      <c r="B127" s="34" t="s">
        <v>125</v>
      </c>
      <c r="C127" s="33" t="s">
        <v>21</v>
      </c>
      <c r="D127" s="34"/>
      <c r="E127" s="34" t="s">
        <v>39</v>
      </c>
      <c r="F127" s="34"/>
      <c r="G127" s="34" t="s">
        <v>24</v>
      </c>
      <c r="H127" s="2">
        <v>0</v>
      </c>
      <c r="I127" s="51"/>
      <c r="J127" s="52"/>
      <c r="K127" s="53">
        <f t="shared" si="5"/>
        <v>0</v>
      </c>
      <c r="L127" s="63"/>
      <c r="M127" s="63"/>
      <c r="N127" s="51"/>
      <c r="O127" s="53">
        <f t="shared" si="4"/>
        <v>0</v>
      </c>
      <c r="P127" s="53"/>
      <c r="Q127" s="63"/>
      <c r="R127" s="162"/>
      <c r="S127" s="162"/>
      <c r="T127" s="162"/>
      <c r="U127" s="162"/>
      <c r="V127" s="162"/>
      <c r="W127" s="12"/>
      <c r="AG127" s="12"/>
      <c r="AH127" s="12"/>
    </row>
    <row r="128" ht="15" customHeight="1" spans="1:34">
      <c r="A128" s="33">
        <v>62</v>
      </c>
      <c r="B128" s="34" t="s">
        <v>126</v>
      </c>
      <c r="C128" s="33" t="s">
        <v>21</v>
      </c>
      <c r="D128" s="34"/>
      <c r="E128" s="34" t="s">
        <v>39</v>
      </c>
      <c r="F128" s="34" t="s">
        <v>293</v>
      </c>
      <c r="G128" s="34" t="s">
        <v>24</v>
      </c>
      <c r="H128" s="2">
        <v>12</v>
      </c>
      <c r="I128" s="51">
        <v>3</v>
      </c>
      <c r="J128" s="52">
        <v>3</v>
      </c>
      <c r="K128" s="53">
        <f t="shared" si="5"/>
        <v>672.65</v>
      </c>
      <c r="L128" s="63">
        <v>672.65</v>
      </c>
      <c r="M128" s="63"/>
      <c r="N128" s="51">
        <v>10</v>
      </c>
      <c r="O128" s="53">
        <f t="shared" si="4"/>
        <v>49912.78</v>
      </c>
      <c r="P128" s="53">
        <v>49912.78</v>
      </c>
      <c r="Q128" s="63"/>
      <c r="R128" s="162"/>
      <c r="S128" s="162"/>
      <c r="T128" s="162"/>
      <c r="U128" s="162"/>
      <c r="V128" s="162"/>
      <c r="W128" s="12"/>
      <c r="AG128" s="12"/>
      <c r="AH128" s="12"/>
    </row>
    <row r="129" s="7" customFormat="1" ht="15" customHeight="1" spans="1:23">
      <c r="A129" s="30"/>
      <c r="B129" s="31" t="s">
        <v>126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5"/>
        <v>0</v>
      </c>
      <c r="L129" s="59"/>
      <c r="M129" s="59"/>
      <c r="N129" s="57"/>
      <c r="O129" s="59">
        <f t="shared" si="4"/>
        <v>0</v>
      </c>
      <c r="P129" s="59"/>
      <c r="Q129" s="59"/>
      <c r="S129" s="162"/>
      <c r="T129" s="162"/>
      <c r="U129" s="162"/>
      <c r="V129" s="162"/>
      <c r="W129" s="12"/>
    </row>
    <row r="130" s="9" customFormat="1" ht="15" customHeight="1" spans="1:23">
      <c r="A130" s="1">
        <v>63</v>
      </c>
      <c r="B130" s="28" t="s">
        <v>127</v>
      </c>
      <c r="C130" s="1" t="s">
        <v>21</v>
      </c>
      <c r="D130" s="28"/>
      <c r="E130" s="28" t="s">
        <v>39</v>
      </c>
      <c r="F130" s="34" t="s">
        <v>294</v>
      </c>
      <c r="G130" s="28" t="s">
        <v>24</v>
      </c>
      <c r="H130" s="2">
        <v>33</v>
      </c>
      <c r="I130" s="51">
        <v>24</v>
      </c>
      <c r="J130" s="52">
        <v>24</v>
      </c>
      <c r="K130" s="53">
        <f t="shared" si="5"/>
        <v>35498.99</v>
      </c>
      <c r="L130" s="63">
        <v>35498.99</v>
      </c>
      <c r="M130" s="63"/>
      <c r="N130" s="51">
        <v>6</v>
      </c>
      <c r="O130" s="53">
        <f t="shared" si="4"/>
        <v>38394.15</v>
      </c>
      <c r="P130" s="63">
        <v>38394.15</v>
      </c>
      <c r="Q130" s="63"/>
      <c r="R130" s="162"/>
      <c r="S130" s="162"/>
      <c r="T130" s="162"/>
      <c r="U130" s="162"/>
      <c r="V130" s="162"/>
      <c r="W130" s="12"/>
    </row>
    <row r="131" s="7" customFormat="1" ht="15" customHeight="1" spans="1:23">
      <c r="A131" s="30">
        <v>64</v>
      </c>
      <c r="B131" s="31" t="s">
        <v>128</v>
      </c>
      <c r="C131" s="30" t="s">
        <v>21</v>
      </c>
      <c r="D131" s="31"/>
      <c r="E131" s="31"/>
      <c r="F131" s="31" t="s">
        <v>23</v>
      </c>
      <c r="G131" s="31" t="s">
        <v>37</v>
      </c>
      <c r="H131" s="105">
        <v>0</v>
      </c>
      <c r="I131" s="57"/>
      <c r="J131" s="58"/>
      <c r="K131" s="59">
        <f t="shared" si="5"/>
        <v>0</v>
      </c>
      <c r="L131" s="59"/>
      <c r="M131" s="59"/>
      <c r="N131" s="57"/>
      <c r="O131" s="59">
        <f t="shared" si="4"/>
        <v>0</v>
      </c>
      <c r="P131" s="59"/>
      <c r="Q131" s="59"/>
      <c r="S131" s="162"/>
      <c r="T131" s="162"/>
      <c r="U131" s="162"/>
      <c r="V131" s="162"/>
      <c r="W131" s="12"/>
    </row>
    <row r="132" s="7" customFormat="1" ht="15" customHeight="1" spans="1:23">
      <c r="A132" s="30"/>
      <c r="B132" s="31" t="s">
        <v>128</v>
      </c>
      <c r="C132" s="30" t="s">
        <v>21</v>
      </c>
      <c r="D132" s="31"/>
      <c r="E132" s="36" t="s">
        <v>63</v>
      </c>
      <c r="F132" s="37" t="s">
        <v>233</v>
      </c>
      <c r="G132" s="31" t="s">
        <v>32</v>
      </c>
      <c r="H132" s="105">
        <v>11</v>
      </c>
      <c r="I132" s="57">
        <v>3</v>
      </c>
      <c r="J132" s="58">
        <v>3</v>
      </c>
      <c r="K132" s="59">
        <f t="shared" si="5"/>
        <v>0</v>
      </c>
      <c r="L132" s="59"/>
      <c r="M132" s="59"/>
      <c r="N132" s="57">
        <v>7</v>
      </c>
      <c r="O132" s="59">
        <f t="shared" si="4"/>
        <v>14527.7</v>
      </c>
      <c r="P132" s="59">
        <v>14527.7</v>
      </c>
      <c r="Q132" s="59"/>
      <c r="S132" s="162"/>
      <c r="T132" s="162"/>
      <c r="U132" s="162"/>
      <c r="V132" s="162"/>
      <c r="W132" s="12"/>
    </row>
    <row r="133" s="9" customFormat="1" ht="15" customHeight="1" spans="1:23">
      <c r="A133" s="1">
        <v>65</v>
      </c>
      <c r="B133" s="28" t="s">
        <v>129</v>
      </c>
      <c r="C133" s="1" t="s">
        <v>54</v>
      </c>
      <c r="D133" s="28" t="s">
        <v>80</v>
      </c>
      <c r="E133" s="28" t="s">
        <v>22</v>
      </c>
      <c r="F133" s="28" t="s">
        <v>29</v>
      </c>
      <c r="G133" s="28" t="s">
        <v>24</v>
      </c>
      <c r="H133" s="2">
        <v>0</v>
      </c>
      <c r="I133" s="51"/>
      <c r="J133" s="52"/>
      <c r="K133" s="53">
        <f t="shared" si="5"/>
        <v>0</v>
      </c>
      <c r="L133" s="53"/>
      <c r="M133" s="63"/>
      <c r="N133" s="51"/>
      <c r="O133" s="53">
        <f t="shared" si="4"/>
        <v>0</v>
      </c>
      <c r="P133" s="53"/>
      <c r="Q133" s="63"/>
      <c r="R133" s="162"/>
      <c r="S133" s="162"/>
      <c r="T133" s="162"/>
      <c r="U133" s="162"/>
      <c r="V133" s="162"/>
      <c r="W133" s="12"/>
    </row>
    <row r="134" ht="15" customHeight="1" spans="1:34">
      <c r="A134" s="33">
        <v>66</v>
      </c>
      <c r="B134" s="34" t="s">
        <v>130</v>
      </c>
      <c r="C134" s="33" t="s">
        <v>21</v>
      </c>
      <c r="D134" s="34"/>
      <c r="E134" s="34" t="s">
        <v>39</v>
      </c>
      <c r="F134" s="34" t="s">
        <v>295</v>
      </c>
      <c r="G134" s="34" t="s">
        <v>24</v>
      </c>
      <c r="H134" s="2">
        <v>11</v>
      </c>
      <c r="I134" s="51">
        <v>6</v>
      </c>
      <c r="J134" s="52">
        <v>6</v>
      </c>
      <c r="K134" s="53">
        <f t="shared" si="5"/>
        <v>2285.03</v>
      </c>
      <c r="L134" s="53">
        <v>2285.03</v>
      </c>
      <c r="M134" s="63"/>
      <c r="N134" s="51">
        <v>6</v>
      </c>
      <c r="O134" s="53">
        <f t="shared" si="4"/>
        <v>51565.7</v>
      </c>
      <c r="P134" s="53">
        <v>51565.7</v>
      </c>
      <c r="Q134" s="63"/>
      <c r="R134" s="162"/>
      <c r="S134" s="162"/>
      <c r="T134" s="162"/>
      <c r="U134" s="162"/>
      <c r="V134" s="162"/>
      <c r="W134" s="12"/>
      <c r="AG134" s="12"/>
      <c r="AH134" s="12"/>
    </row>
    <row r="135" s="7" customFormat="1" ht="15" customHeight="1" spans="1:23">
      <c r="A135" s="30"/>
      <c r="B135" s="31" t="s">
        <v>130</v>
      </c>
      <c r="C135" s="30" t="s">
        <v>21</v>
      </c>
      <c r="D135" s="31"/>
      <c r="E135" s="31" t="s">
        <v>39</v>
      </c>
      <c r="F135" s="31" t="s">
        <v>335</v>
      </c>
      <c r="G135" s="31" t="s">
        <v>26</v>
      </c>
      <c r="H135" s="105">
        <v>3</v>
      </c>
      <c r="I135" s="57">
        <v>2</v>
      </c>
      <c r="J135" s="58">
        <v>2</v>
      </c>
      <c r="K135" s="59">
        <f t="shared" si="5"/>
        <v>1152.6</v>
      </c>
      <c r="L135" s="112">
        <v>1152.6</v>
      </c>
      <c r="M135" s="59"/>
      <c r="N135" s="57">
        <v>3</v>
      </c>
      <c r="O135" s="59">
        <f t="shared" si="4"/>
        <v>0</v>
      </c>
      <c r="P135" s="59"/>
      <c r="Q135" s="59"/>
      <c r="S135" s="162"/>
      <c r="T135" s="162"/>
      <c r="U135" s="162"/>
      <c r="V135" s="162"/>
      <c r="W135" s="12"/>
    </row>
    <row r="136" s="9" customFormat="1" ht="15" customHeight="1" spans="1:23">
      <c r="A136" s="33">
        <v>67</v>
      </c>
      <c r="B136" s="34" t="s">
        <v>131</v>
      </c>
      <c r="C136" s="33" t="s">
        <v>21</v>
      </c>
      <c r="D136" s="34"/>
      <c r="E136" s="34" t="s">
        <v>39</v>
      </c>
      <c r="F136" s="34" t="s">
        <v>296</v>
      </c>
      <c r="G136" s="34" t="s">
        <v>24</v>
      </c>
      <c r="H136" s="2">
        <v>17</v>
      </c>
      <c r="I136" s="51">
        <v>12</v>
      </c>
      <c r="J136" s="52">
        <v>12</v>
      </c>
      <c r="K136" s="53">
        <f t="shared" si="5"/>
        <v>6641.29</v>
      </c>
      <c r="L136" s="53">
        <v>6641.29</v>
      </c>
      <c r="M136" s="63"/>
      <c r="N136" s="51">
        <v>8</v>
      </c>
      <c r="O136" s="53">
        <f t="shared" si="4"/>
        <v>57450.96</v>
      </c>
      <c r="P136" s="53">
        <v>57450.96</v>
      </c>
      <c r="Q136" s="63"/>
      <c r="R136" s="162"/>
      <c r="S136" s="162"/>
      <c r="T136" s="162"/>
      <c r="U136" s="162"/>
      <c r="V136" s="162"/>
      <c r="W136" s="12"/>
    </row>
    <row r="137" s="7" customFormat="1" ht="15" customHeight="1" spans="1:23">
      <c r="A137" s="30"/>
      <c r="B137" s="31" t="s">
        <v>131</v>
      </c>
      <c r="C137" s="30" t="s">
        <v>21</v>
      </c>
      <c r="D137" s="31"/>
      <c r="E137" s="31" t="s">
        <v>39</v>
      </c>
      <c r="F137" s="31" t="s">
        <v>23</v>
      </c>
      <c r="G137" s="31" t="s">
        <v>26</v>
      </c>
      <c r="H137" s="105">
        <v>0</v>
      </c>
      <c r="I137" s="57"/>
      <c r="J137" s="58"/>
      <c r="K137" s="59">
        <f t="shared" si="5"/>
        <v>0</v>
      </c>
      <c r="L137" s="59"/>
      <c r="M137" s="59"/>
      <c r="N137" s="57"/>
      <c r="O137" s="59">
        <f t="shared" si="4"/>
        <v>0</v>
      </c>
      <c r="P137" s="59"/>
      <c r="Q137" s="59"/>
      <c r="S137" s="162"/>
      <c r="T137" s="162"/>
      <c r="U137" s="162"/>
      <c r="V137" s="162"/>
      <c r="W137" s="12"/>
    </row>
    <row r="138" ht="14.45" customHeight="1" spans="1:34">
      <c r="A138" s="33">
        <v>68</v>
      </c>
      <c r="B138" s="34" t="s">
        <v>132</v>
      </c>
      <c r="C138" s="33" t="s">
        <v>50</v>
      </c>
      <c r="D138" s="34" t="s">
        <v>133</v>
      </c>
      <c r="E138" s="34" t="s">
        <v>39</v>
      </c>
      <c r="F138" s="34" t="s">
        <v>297</v>
      </c>
      <c r="G138" s="34" t="s">
        <v>24</v>
      </c>
      <c r="H138" s="2">
        <v>30</v>
      </c>
      <c r="I138" s="51">
        <v>26</v>
      </c>
      <c r="J138" s="52">
        <v>27</v>
      </c>
      <c r="K138" s="53">
        <f t="shared" si="5"/>
        <v>25549.03</v>
      </c>
      <c r="L138" s="63">
        <v>25549.03</v>
      </c>
      <c r="M138" s="63"/>
      <c r="N138" s="51">
        <v>14</v>
      </c>
      <c r="O138" s="53">
        <f t="shared" si="4"/>
        <v>68984.27</v>
      </c>
      <c r="P138" s="53">
        <v>68984.27</v>
      </c>
      <c r="Q138" s="63"/>
      <c r="R138" s="162"/>
      <c r="S138" s="162"/>
      <c r="T138" s="162"/>
      <c r="U138" s="162"/>
      <c r="V138" s="162"/>
      <c r="W138" s="12"/>
      <c r="AG138" s="12"/>
      <c r="AH138" s="12"/>
    </row>
    <row r="139" s="7" customFormat="1" ht="14.45" customHeight="1" spans="1:23">
      <c r="A139" s="30">
        <v>69</v>
      </c>
      <c r="B139" s="31" t="s">
        <v>134</v>
      </c>
      <c r="C139" s="30" t="s">
        <v>21</v>
      </c>
      <c r="D139" s="31"/>
      <c r="E139" s="31" t="s">
        <v>115</v>
      </c>
      <c r="F139" s="31" t="s">
        <v>31</v>
      </c>
      <c r="G139" s="31" t="s">
        <v>37</v>
      </c>
      <c r="H139" s="105">
        <v>0</v>
      </c>
      <c r="I139" s="57"/>
      <c r="J139" s="58"/>
      <c r="K139" s="59">
        <f t="shared" si="5"/>
        <v>0</v>
      </c>
      <c r="L139" s="59"/>
      <c r="M139" s="59"/>
      <c r="N139" s="57"/>
      <c r="O139" s="59">
        <f t="shared" si="4"/>
        <v>0</v>
      </c>
      <c r="P139" s="59"/>
      <c r="Q139" s="59"/>
      <c r="S139" s="162"/>
      <c r="T139" s="162"/>
      <c r="U139" s="162"/>
      <c r="V139" s="162"/>
      <c r="W139" s="12"/>
    </row>
    <row r="140" s="9" customFormat="1" ht="15" customHeight="1" spans="1:23">
      <c r="A140" s="33">
        <v>70</v>
      </c>
      <c r="B140" s="34" t="s">
        <v>135</v>
      </c>
      <c r="C140" s="33" t="s">
        <v>21</v>
      </c>
      <c r="D140" s="34"/>
      <c r="E140" s="34" t="s">
        <v>39</v>
      </c>
      <c r="F140" s="34" t="s">
        <v>298</v>
      </c>
      <c r="G140" s="34" t="s">
        <v>24</v>
      </c>
      <c r="H140" s="2">
        <v>16</v>
      </c>
      <c r="I140" s="51">
        <v>11</v>
      </c>
      <c r="J140" s="52">
        <v>12</v>
      </c>
      <c r="K140" s="53">
        <f t="shared" si="5"/>
        <v>8641</v>
      </c>
      <c r="L140" s="53">
        <v>8641</v>
      </c>
      <c r="M140" s="63"/>
      <c r="N140" s="51">
        <v>9</v>
      </c>
      <c r="O140" s="53">
        <f t="shared" si="4"/>
        <v>25319.01</v>
      </c>
      <c r="P140" s="53">
        <v>25319.01</v>
      </c>
      <c r="Q140" s="63"/>
      <c r="R140" s="162"/>
      <c r="S140" s="162"/>
      <c r="T140" s="162"/>
      <c r="U140" s="162"/>
      <c r="V140" s="162"/>
      <c r="W140" s="12"/>
    </row>
    <row r="141" s="7" customFormat="1" ht="15" customHeight="1" spans="1:23">
      <c r="A141" s="30"/>
      <c r="B141" s="31" t="s">
        <v>135</v>
      </c>
      <c r="C141" s="30" t="s">
        <v>21</v>
      </c>
      <c r="D141" s="31"/>
      <c r="E141" s="31" t="s">
        <v>39</v>
      </c>
      <c r="F141" s="31" t="s">
        <v>234</v>
      </c>
      <c r="G141" s="31" t="s">
        <v>26</v>
      </c>
      <c r="H141" s="105">
        <v>5</v>
      </c>
      <c r="I141" s="57">
        <v>2</v>
      </c>
      <c r="J141" s="58">
        <v>2</v>
      </c>
      <c r="K141" s="59">
        <f t="shared" si="5"/>
        <v>3649.9</v>
      </c>
      <c r="L141" s="60">
        <v>3649.9</v>
      </c>
      <c r="M141" s="59"/>
      <c r="N141" s="57">
        <v>1</v>
      </c>
      <c r="O141" s="59">
        <f t="shared" si="4"/>
        <v>8452.4</v>
      </c>
      <c r="P141" s="59">
        <v>8452.4</v>
      </c>
      <c r="Q141" s="59"/>
      <c r="S141" s="162"/>
      <c r="T141" s="162"/>
      <c r="U141" s="162"/>
      <c r="V141" s="162"/>
      <c r="W141" s="12"/>
    </row>
    <row r="142" ht="15" customHeight="1" spans="1:34">
      <c r="A142" s="33">
        <v>71</v>
      </c>
      <c r="B142" s="34" t="s">
        <v>136</v>
      </c>
      <c r="C142" s="33" t="s">
        <v>21</v>
      </c>
      <c r="D142" s="34"/>
      <c r="E142" s="34" t="s">
        <v>137</v>
      </c>
      <c r="F142" s="34" t="s">
        <v>299</v>
      </c>
      <c r="G142" s="34" t="s">
        <v>24</v>
      </c>
      <c r="H142" s="2">
        <v>28</v>
      </c>
      <c r="I142" s="51">
        <v>21</v>
      </c>
      <c r="J142" s="52">
        <v>23</v>
      </c>
      <c r="K142" s="53">
        <f t="shared" si="5"/>
        <v>27133.93</v>
      </c>
      <c r="L142" s="53">
        <v>27133.93</v>
      </c>
      <c r="M142" s="63"/>
      <c r="N142" s="51">
        <v>15</v>
      </c>
      <c r="O142" s="53">
        <f t="shared" ref="O142:O192" si="6">P142+Q142</f>
        <v>49454.94</v>
      </c>
      <c r="P142" s="53">
        <v>49454.94</v>
      </c>
      <c r="Q142" s="63"/>
      <c r="R142" s="162"/>
      <c r="S142" s="162"/>
      <c r="T142" s="162"/>
      <c r="U142" s="162"/>
      <c r="V142" s="162"/>
      <c r="W142" s="12"/>
      <c r="AG142" s="12"/>
      <c r="AH142" s="12"/>
    </row>
    <row r="143" s="7" customFormat="1" ht="15" customHeight="1" spans="1:23">
      <c r="A143" s="30"/>
      <c r="B143" s="31" t="s">
        <v>136</v>
      </c>
      <c r="C143" s="30" t="s">
        <v>21</v>
      </c>
      <c r="D143" s="31"/>
      <c r="E143" s="31" t="s">
        <v>235</v>
      </c>
      <c r="F143" s="31" t="s">
        <v>236</v>
      </c>
      <c r="G143" s="31" t="s">
        <v>37</v>
      </c>
      <c r="H143" s="105">
        <v>16</v>
      </c>
      <c r="I143" s="57">
        <v>7</v>
      </c>
      <c r="J143" s="58">
        <v>7</v>
      </c>
      <c r="K143" s="59">
        <f t="shared" si="5"/>
        <v>0</v>
      </c>
      <c r="L143" s="59"/>
      <c r="M143" s="59"/>
      <c r="N143" s="57">
        <v>25</v>
      </c>
      <c r="O143" s="59">
        <f t="shared" si="6"/>
        <v>94103.51</v>
      </c>
      <c r="P143" s="59">
        <v>94103.51</v>
      </c>
      <c r="Q143" s="102"/>
      <c r="R143" s="162"/>
      <c r="S143" s="162"/>
      <c r="T143" s="162"/>
      <c r="U143" s="162"/>
      <c r="V143" s="162"/>
      <c r="W143" s="12"/>
    </row>
    <row r="144" ht="15" customHeight="1" spans="1:34">
      <c r="A144" s="33">
        <v>72</v>
      </c>
      <c r="B144" s="34" t="s">
        <v>139</v>
      </c>
      <c r="C144" s="33" t="s">
        <v>21</v>
      </c>
      <c r="D144" s="34"/>
      <c r="E144" s="34" t="s">
        <v>137</v>
      </c>
      <c r="F144" s="34" t="s">
        <v>300</v>
      </c>
      <c r="G144" s="34" t="s">
        <v>24</v>
      </c>
      <c r="H144" s="2">
        <v>24</v>
      </c>
      <c r="I144" s="51">
        <v>15</v>
      </c>
      <c r="J144" s="52">
        <v>22</v>
      </c>
      <c r="K144" s="53">
        <f t="shared" si="5"/>
        <v>21489.41</v>
      </c>
      <c r="L144" s="53">
        <v>21489.41</v>
      </c>
      <c r="M144" s="63"/>
      <c r="N144" s="51">
        <v>31</v>
      </c>
      <c r="O144" s="53">
        <f t="shared" si="6"/>
        <v>154303.66</v>
      </c>
      <c r="P144" s="63">
        <v>154303.66</v>
      </c>
      <c r="Q144" s="63"/>
      <c r="R144" s="162"/>
      <c r="S144" s="162"/>
      <c r="T144" s="162"/>
      <c r="U144" s="162"/>
      <c r="V144" s="162"/>
      <c r="W144" s="12"/>
      <c r="AG144" s="12"/>
      <c r="AH144" s="12"/>
    </row>
    <row r="145" s="7" customFormat="1" ht="15" customHeight="1" spans="1:23">
      <c r="A145" s="30"/>
      <c r="B145" s="31" t="s">
        <v>139</v>
      </c>
      <c r="C145" s="30" t="s">
        <v>21</v>
      </c>
      <c r="D145" s="31"/>
      <c r="E145" s="31" t="s">
        <v>235</v>
      </c>
      <c r="F145" s="31" t="s">
        <v>237</v>
      </c>
      <c r="G145" s="31" t="s">
        <v>37</v>
      </c>
      <c r="H145" s="105">
        <v>16</v>
      </c>
      <c r="I145" s="57">
        <v>10</v>
      </c>
      <c r="J145" s="58">
        <v>10</v>
      </c>
      <c r="K145" s="59">
        <f t="shared" si="5"/>
        <v>0</v>
      </c>
      <c r="L145" s="59"/>
      <c r="M145" s="59"/>
      <c r="N145" s="57">
        <v>10</v>
      </c>
      <c r="O145" s="59">
        <f t="shared" si="6"/>
        <v>44334.06</v>
      </c>
      <c r="P145" s="59">
        <v>44334.06</v>
      </c>
      <c r="Q145" s="102"/>
      <c r="R145" s="162"/>
      <c r="S145" s="162"/>
      <c r="T145" s="162"/>
      <c r="U145" s="162"/>
      <c r="V145" s="162"/>
      <c r="W145" s="12"/>
    </row>
    <row r="146" ht="28.9" customHeight="1" spans="1:34">
      <c r="A146" s="40">
        <v>73</v>
      </c>
      <c r="B146" s="39" t="s">
        <v>140</v>
      </c>
      <c r="C146" s="40" t="s">
        <v>54</v>
      </c>
      <c r="D146" s="39" t="s">
        <v>141</v>
      </c>
      <c r="E146" s="39" t="s">
        <v>39</v>
      </c>
      <c r="F146" s="34" t="s">
        <v>31</v>
      </c>
      <c r="G146" s="39" t="s">
        <v>24</v>
      </c>
      <c r="H146" s="2">
        <v>0</v>
      </c>
      <c r="I146" s="51"/>
      <c r="J146" s="52"/>
      <c r="K146" s="53">
        <f t="shared" si="5"/>
        <v>1344.7</v>
      </c>
      <c r="L146" s="53">
        <v>1344.7</v>
      </c>
      <c r="M146" s="53"/>
      <c r="N146" s="51"/>
      <c r="O146" s="53">
        <f t="shared" si="6"/>
        <v>2497.3</v>
      </c>
      <c r="P146" s="53">
        <v>2497.3</v>
      </c>
      <c r="Q146" s="63"/>
      <c r="R146" s="162"/>
      <c r="S146" s="162"/>
      <c r="T146" s="162"/>
      <c r="U146" s="162"/>
      <c r="V146" s="162"/>
      <c r="W146" s="12"/>
      <c r="AG146" s="12"/>
      <c r="AH146" s="12"/>
    </row>
    <row r="147" s="7" customFormat="1" ht="29.25" customHeight="1" spans="1:23">
      <c r="A147" s="105"/>
      <c r="B147" s="106" t="s">
        <v>140</v>
      </c>
      <c r="C147" s="105" t="s">
        <v>54</v>
      </c>
      <c r="D147" s="106" t="s">
        <v>141</v>
      </c>
      <c r="E147" s="106" t="s">
        <v>39</v>
      </c>
      <c r="F147" s="106" t="s">
        <v>238</v>
      </c>
      <c r="G147" s="106" t="s">
        <v>26</v>
      </c>
      <c r="H147" s="105">
        <v>20</v>
      </c>
      <c r="I147" s="57">
        <v>8</v>
      </c>
      <c r="J147" s="64">
        <v>8</v>
      </c>
      <c r="K147" s="59">
        <f t="shared" si="5"/>
        <v>4226.2</v>
      </c>
      <c r="L147" s="59">
        <v>4226.2</v>
      </c>
      <c r="M147" s="59"/>
      <c r="N147" s="57">
        <v>16</v>
      </c>
      <c r="O147" s="59">
        <f t="shared" si="6"/>
        <v>28526.85</v>
      </c>
      <c r="P147" s="59">
        <v>28526.85</v>
      </c>
      <c r="Q147" s="59"/>
      <c r="S147" s="162"/>
      <c r="T147" s="162"/>
      <c r="U147" s="162"/>
      <c r="V147" s="162"/>
      <c r="W147" s="12"/>
    </row>
    <row r="148" ht="26.25" customHeight="1" spans="1:34">
      <c r="A148" s="33">
        <v>74</v>
      </c>
      <c r="B148" s="34" t="s">
        <v>142</v>
      </c>
      <c r="C148" s="33" t="s">
        <v>21</v>
      </c>
      <c r="D148" s="34"/>
      <c r="E148" s="34" t="s">
        <v>39</v>
      </c>
      <c r="F148" s="34" t="s">
        <v>301</v>
      </c>
      <c r="G148" s="34" t="s">
        <v>24</v>
      </c>
      <c r="H148" s="2">
        <v>12</v>
      </c>
      <c r="I148" s="51">
        <v>4</v>
      </c>
      <c r="J148" s="52">
        <v>4</v>
      </c>
      <c r="K148" s="53">
        <f t="shared" ref="K148:K192" si="7">L148+M148</f>
        <v>0</v>
      </c>
      <c r="L148" s="53"/>
      <c r="M148" s="63"/>
      <c r="N148" s="51">
        <v>10</v>
      </c>
      <c r="O148" s="53">
        <f t="shared" si="6"/>
        <v>47387.3</v>
      </c>
      <c r="P148" s="53">
        <v>47387.3</v>
      </c>
      <c r="Q148" s="63"/>
      <c r="R148" s="162"/>
      <c r="S148" s="162"/>
      <c r="T148" s="162"/>
      <c r="U148" s="162"/>
      <c r="V148" s="162"/>
      <c r="W148" s="12"/>
      <c r="AG148" s="12"/>
      <c r="AH148" s="12"/>
    </row>
    <row r="149" s="7" customFormat="1" ht="15" customHeight="1" spans="1:23">
      <c r="A149" s="30"/>
      <c r="B149" s="31" t="s">
        <v>142</v>
      </c>
      <c r="C149" s="30" t="s">
        <v>21</v>
      </c>
      <c r="D149" s="31"/>
      <c r="E149" s="31" t="s">
        <v>39</v>
      </c>
      <c r="F149" s="31" t="s">
        <v>239</v>
      </c>
      <c r="G149" s="31" t="s">
        <v>26</v>
      </c>
      <c r="H149" s="105">
        <v>4</v>
      </c>
      <c r="I149" s="57"/>
      <c r="J149" s="58"/>
      <c r="K149" s="59">
        <f t="shared" si="7"/>
        <v>0</v>
      </c>
      <c r="L149" s="59"/>
      <c r="M149" s="59"/>
      <c r="N149" s="57">
        <v>9</v>
      </c>
      <c r="O149" s="59">
        <f t="shared" si="6"/>
        <v>29931.32</v>
      </c>
      <c r="P149" s="113">
        <v>29931.32</v>
      </c>
      <c r="Q149" s="59"/>
      <c r="S149" s="162"/>
      <c r="T149" s="162"/>
      <c r="U149" s="162"/>
      <c r="V149" s="162"/>
      <c r="W149" s="12"/>
    </row>
    <row r="150" ht="15" customHeight="1" spans="1:34">
      <c r="A150" s="33">
        <v>75</v>
      </c>
      <c r="B150" s="34" t="s">
        <v>143</v>
      </c>
      <c r="C150" s="33" t="s">
        <v>21</v>
      </c>
      <c r="D150" s="34"/>
      <c r="E150" s="34" t="s">
        <v>39</v>
      </c>
      <c r="F150" s="34" t="s">
        <v>302</v>
      </c>
      <c r="G150" s="34" t="s">
        <v>24</v>
      </c>
      <c r="H150" s="2">
        <v>8</v>
      </c>
      <c r="I150" s="51">
        <v>6</v>
      </c>
      <c r="J150" s="52">
        <v>6</v>
      </c>
      <c r="K150" s="53">
        <f t="shared" si="7"/>
        <v>25298.39</v>
      </c>
      <c r="L150" s="53">
        <v>25298.39</v>
      </c>
      <c r="M150" s="63"/>
      <c r="N150" s="51">
        <v>7</v>
      </c>
      <c r="O150" s="53">
        <f t="shared" si="6"/>
        <v>74364.37</v>
      </c>
      <c r="P150" s="53">
        <v>74364.37</v>
      </c>
      <c r="Q150" s="63"/>
      <c r="R150" s="162"/>
      <c r="S150" s="162"/>
      <c r="T150" s="162"/>
      <c r="U150" s="162"/>
      <c r="V150" s="162"/>
      <c r="W150" s="12"/>
      <c r="AG150" s="12"/>
      <c r="AH150" s="12"/>
    </row>
    <row r="151" s="9" customFormat="1" ht="15" customHeight="1" spans="1:23">
      <c r="A151" s="33">
        <v>76</v>
      </c>
      <c r="B151" s="34" t="s">
        <v>144</v>
      </c>
      <c r="C151" s="33" t="s">
        <v>21</v>
      </c>
      <c r="D151" s="34"/>
      <c r="E151" s="34" t="s">
        <v>145</v>
      </c>
      <c r="F151" s="34" t="s">
        <v>303</v>
      </c>
      <c r="G151" s="34" t="s">
        <v>24</v>
      </c>
      <c r="H151" s="2">
        <v>15</v>
      </c>
      <c r="I151" s="51">
        <v>5</v>
      </c>
      <c r="J151" s="52">
        <v>6</v>
      </c>
      <c r="K151" s="53">
        <f t="shared" si="7"/>
        <v>6834.51</v>
      </c>
      <c r="L151" s="53">
        <v>6834.51</v>
      </c>
      <c r="M151" s="63"/>
      <c r="N151" s="51">
        <v>17</v>
      </c>
      <c r="O151" s="53">
        <f t="shared" si="6"/>
        <v>54995.17</v>
      </c>
      <c r="P151" s="53">
        <v>54995.17</v>
      </c>
      <c r="Q151" s="63"/>
      <c r="R151" s="162"/>
      <c r="S151" s="162"/>
      <c r="T151" s="162"/>
      <c r="U151" s="162"/>
      <c r="V151" s="162"/>
      <c r="W151" s="12"/>
    </row>
    <row r="152" s="7" customFormat="1" ht="15" customHeight="1" spans="1:23">
      <c r="A152" s="30"/>
      <c r="B152" s="31" t="s">
        <v>144</v>
      </c>
      <c r="C152" s="30" t="s">
        <v>21</v>
      </c>
      <c r="D152" s="31"/>
      <c r="E152" s="36" t="s">
        <v>145</v>
      </c>
      <c r="F152" s="37" t="s">
        <v>240</v>
      </c>
      <c r="G152" s="31" t="s">
        <v>32</v>
      </c>
      <c r="H152" s="105">
        <v>7</v>
      </c>
      <c r="I152" s="57">
        <v>3</v>
      </c>
      <c r="J152" s="58">
        <v>3</v>
      </c>
      <c r="K152" s="59">
        <f t="shared" si="7"/>
        <v>0</v>
      </c>
      <c r="L152" s="59"/>
      <c r="M152" s="59"/>
      <c r="N152" s="57">
        <v>1</v>
      </c>
      <c r="O152" s="59">
        <f t="shared" si="6"/>
        <v>2290.6</v>
      </c>
      <c r="P152" s="59">
        <v>2290.6</v>
      </c>
      <c r="Q152" s="59"/>
      <c r="S152" s="162"/>
      <c r="T152" s="162"/>
      <c r="U152" s="162"/>
      <c r="V152" s="162"/>
      <c r="W152" s="12"/>
    </row>
    <row r="153" ht="15" customHeight="1" spans="1:34">
      <c r="A153" s="1">
        <v>77</v>
      </c>
      <c r="B153" s="28" t="s">
        <v>146</v>
      </c>
      <c r="C153" s="1" t="s">
        <v>21</v>
      </c>
      <c r="D153" s="28"/>
      <c r="E153" s="28" t="s">
        <v>39</v>
      </c>
      <c r="F153" s="34" t="s">
        <v>29</v>
      </c>
      <c r="G153" s="28" t="s">
        <v>24</v>
      </c>
      <c r="H153" s="2">
        <v>0</v>
      </c>
      <c r="I153" s="51"/>
      <c r="J153" s="52"/>
      <c r="K153" s="53">
        <f t="shared" si="7"/>
        <v>0</v>
      </c>
      <c r="L153" s="53"/>
      <c r="M153" s="63"/>
      <c r="N153" s="51"/>
      <c r="O153" s="53">
        <f t="shared" si="6"/>
        <v>0</v>
      </c>
      <c r="P153" s="53"/>
      <c r="Q153" s="63"/>
      <c r="R153" s="162"/>
      <c r="S153" s="162"/>
      <c r="T153" s="162"/>
      <c r="U153" s="162"/>
      <c r="V153" s="162"/>
      <c r="W153" s="12"/>
      <c r="AG153" s="12"/>
      <c r="AH153" s="12"/>
    </row>
    <row r="154" s="7" customFormat="1" ht="15.75" customHeight="1" spans="1:23">
      <c r="A154" s="30"/>
      <c r="B154" s="31" t="s">
        <v>146</v>
      </c>
      <c r="C154" s="30" t="s">
        <v>21</v>
      </c>
      <c r="D154" s="31"/>
      <c r="E154" s="31" t="s">
        <v>39</v>
      </c>
      <c r="F154" s="31" t="s">
        <v>29</v>
      </c>
      <c r="G154" s="31" t="s">
        <v>37</v>
      </c>
      <c r="H154" s="105">
        <v>0</v>
      </c>
      <c r="I154" s="57"/>
      <c r="J154" s="58"/>
      <c r="K154" s="59">
        <f t="shared" si="7"/>
        <v>0</v>
      </c>
      <c r="L154" s="59"/>
      <c r="M154" s="59"/>
      <c r="N154" s="57"/>
      <c r="O154" s="59">
        <f t="shared" si="6"/>
        <v>0</v>
      </c>
      <c r="P154" s="59"/>
      <c r="Q154" s="59"/>
      <c r="S154" s="162"/>
      <c r="T154" s="162"/>
      <c r="U154" s="162"/>
      <c r="V154" s="162"/>
      <c r="W154" s="12"/>
    </row>
    <row r="155" s="7" customFormat="1" ht="15" customHeight="1" spans="1:23">
      <c r="A155" s="30"/>
      <c r="B155" s="31" t="s">
        <v>146</v>
      </c>
      <c r="C155" s="30" t="s">
        <v>21</v>
      </c>
      <c r="D155" s="31"/>
      <c r="E155" s="31"/>
      <c r="F155" s="31" t="s">
        <v>29</v>
      </c>
      <c r="G155" s="31" t="s">
        <v>26</v>
      </c>
      <c r="H155" s="105">
        <v>6</v>
      </c>
      <c r="I155" s="57"/>
      <c r="J155" s="58"/>
      <c r="K155" s="59">
        <f t="shared" si="7"/>
        <v>0</v>
      </c>
      <c r="L155" s="59"/>
      <c r="M155" s="59"/>
      <c r="N155" s="57">
        <v>3</v>
      </c>
      <c r="O155" s="59">
        <f t="shared" si="6"/>
        <v>11526</v>
      </c>
      <c r="P155" s="59">
        <v>11526</v>
      </c>
      <c r="Q155" s="59"/>
      <c r="S155" s="162"/>
      <c r="T155" s="162"/>
      <c r="U155" s="162"/>
      <c r="V155" s="162"/>
      <c r="W155" s="12"/>
    </row>
    <row r="156" ht="15" customHeight="1" spans="1:34">
      <c r="A156" s="1">
        <v>78</v>
      </c>
      <c r="B156" s="28" t="s">
        <v>147</v>
      </c>
      <c r="C156" s="1" t="s">
        <v>21</v>
      </c>
      <c r="D156" s="28"/>
      <c r="E156" s="28" t="s">
        <v>39</v>
      </c>
      <c r="F156" s="34" t="s">
        <v>304</v>
      </c>
      <c r="G156" s="28" t="s">
        <v>24</v>
      </c>
      <c r="H156" s="2">
        <v>14</v>
      </c>
      <c r="I156" s="51">
        <v>7</v>
      </c>
      <c r="J156" s="52">
        <v>7</v>
      </c>
      <c r="K156" s="53">
        <f t="shared" si="7"/>
        <v>11562.49</v>
      </c>
      <c r="L156" s="63">
        <v>11562.49</v>
      </c>
      <c r="M156" s="63"/>
      <c r="N156" s="51">
        <v>3</v>
      </c>
      <c r="O156" s="53">
        <f t="shared" si="6"/>
        <v>32287.65</v>
      </c>
      <c r="P156" s="53">
        <v>32287.65</v>
      </c>
      <c r="Q156" s="63"/>
      <c r="R156" s="162"/>
      <c r="S156" s="162"/>
      <c r="T156" s="162"/>
      <c r="U156" s="162"/>
      <c r="V156" s="162"/>
      <c r="W156" s="12"/>
      <c r="AG156" s="12"/>
      <c r="AH156" s="12"/>
    </row>
    <row r="157" s="7" customFormat="1" ht="15" customHeight="1" spans="1:23">
      <c r="A157" s="30"/>
      <c r="B157" s="31" t="s">
        <v>147</v>
      </c>
      <c r="C157" s="30" t="s">
        <v>21</v>
      </c>
      <c r="D157" s="31"/>
      <c r="E157" s="31" t="s">
        <v>39</v>
      </c>
      <c r="F157" s="31" t="s">
        <v>148</v>
      </c>
      <c r="G157" s="31" t="s">
        <v>37</v>
      </c>
      <c r="H157" s="105">
        <v>0</v>
      </c>
      <c r="I157" s="57"/>
      <c r="J157" s="58"/>
      <c r="K157" s="59">
        <f t="shared" si="7"/>
        <v>0</v>
      </c>
      <c r="L157" s="59"/>
      <c r="M157" s="59"/>
      <c r="N157" s="57"/>
      <c r="O157" s="59">
        <f t="shared" si="6"/>
        <v>0</v>
      </c>
      <c r="P157" s="59"/>
      <c r="Q157" s="59"/>
      <c r="S157" s="162"/>
      <c r="T157" s="162"/>
      <c r="U157" s="162"/>
      <c r="V157" s="162"/>
      <c r="W157" s="12"/>
    </row>
    <row r="158" s="7" customFormat="1" ht="15" customHeight="1" spans="1:23">
      <c r="A158" s="30"/>
      <c r="B158" s="31" t="s">
        <v>147</v>
      </c>
      <c r="C158" s="30" t="s">
        <v>21</v>
      </c>
      <c r="D158" s="31"/>
      <c r="E158" s="31" t="s">
        <v>39</v>
      </c>
      <c r="F158" s="31" t="s">
        <v>241</v>
      </c>
      <c r="G158" s="31" t="s">
        <v>26</v>
      </c>
      <c r="H158" s="105">
        <v>24</v>
      </c>
      <c r="I158" s="57">
        <v>10</v>
      </c>
      <c r="J158" s="58">
        <v>10</v>
      </c>
      <c r="K158" s="59">
        <f t="shared" si="7"/>
        <v>6339.3</v>
      </c>
      <c r="L158" s="60">
        <v>6339.3</v>
      </c>
      <c r="M158" s="59"/>
      <c r="N158" s="57">
        <v>8</v>
      </c>
      <c r="O158" s="59">
        <f t="shared" si="6"/>
        <v>14810.91</v>
      </c>
      <c r="P158" s="59">
        <v>14810.91</v>
      </c>
      <c r="Q158" s="59"/>
      <c r="S158" s="162"/>
      <c r="T158" s="162"/>
      <c r="U158" s="162"/>
      <c r="V158" s="162"/>
      <c r="W158" s="12"/>
    </row>
    <row r="159" ht="15" customHeight="1" spans="1:34">
      <c r="A159" s="33">
        <v>79</v>
      </c>
      <c r="B159" s="34" t="s">
        <v>149</v>
      </c>
      <c r="C159" s="33" t="s">
        <v>21</v>
      </c>
      <c r="D159" s="34"/>
      <c r="E159" s="34" t="s">
        <v>150</v>
      </c>
      <c r="F159" s="34" t="s">
        <v>305</v>
      </c>
      <c r="G159" s="34" t="s">
        <v>24</v>
      </c>
      <c r="H159" s="2">
        <v>23</v>
      </c>
      <c r="I159" s="51">
        <v>18</v>
      </c>
      <c r="J159" s="52">
        <v>25</v>
      </c>
      <c r="K159" s="53">
        <f t="shared" si="7"/>
        <v>14008.13</v>
      </c>
      <c r="L159" s="53">
        <v>14008.13</v>
      </c>
      <c r="M159" s="63"/>
      <c r="N159" s="51">
        <v>20</v>
      </c>
      <c r="O159" s="53">
        <f t="shared" si="6"/>
        <v>39910.44</v>
      </c>
      <c r="P159" s="53">
        <v>39910.44</v>
      </c>
      <c r="Q159" s="63"/>
      <c r="R159" s="162"/>
      <c r="S159" s="162"/>
      <c r="T159" s="162"/>
      <c r="U159" s="162"/>
      <c r="V159" s="162"/>
      <c r="W159" s="12"/>
      <c r="AG159" s="12"/>
      <c r="AH159" s="12"/>
    </row>
    <row r="160" s="7" customFormat="1" ht="29.25" customHeight="1" spans="1:23">
      <c r="A160" s="30"/>
      <c r="B160" s="31" t="s">
        <v>151</v>
      </c>
      <c r="C160" s="30" t="s">
        <v>21</v>
      </c>
      <c r="D160" s="31"/>
      <c r="E160" s="41" t="s">
        <v>150</v>
      </c>
      <c r="F160" s="41" t="s">
        <v>242</v>
      </c>
      <c r="G160" s="31" t="s">
        <v>44</v>
      </c>
      <c r="H160" s="105">
        <v>5</v>
      </c>
      <c r="I160" s="57"/>
      <c r="J160" s="58"/>
      <c r="K160" s="59">
        <f t="shared" si="7"/>
        <v>0</v>
      </c>
      <c r="L160" s="59"/>
      <c r="M160" s="59"/>
      <c r="N160" s="57">
        <v>5</v>
      </c>
      <c r="O160" s="59">
        <f t="shared" si="6"/>
        <v>7491.9</v>
      </c>
      <c r="P160" s="59">
        <v>7491.9</v>
      </c>
      <c r="Q160" s="59"/>
      <c r="S160" s="162"/>
      <c r="T160" s="162"/>
      <c r="U160" s="162"/>
      <c r="V160" s="162"/>
      <c r="W160" s="12"/>
    </row>
    <row r="161" s="7" customFormat="1" customHeight="1" spans="1:23">
      <c r="A161" s="30"/>
      <c r="B161" s="31" t="s">
        <v>151</v>
      </c>
      <c r="C161" s="30" t="s">
        <v>21</v>
      </c>
      <c r="D161" s="31"/>
      <c r="E161" s="31" t="s">
        <v>150</v>
      </c>
      <c r="F161" s="31" t="s">
        <v>23</v>
      </c>
      <c r="G161" s="31" t="s">
        <v>37</v>
      </c>
      <c r="H161" s="105">
        <v>0</v>
      </c>
      <c r="I161" s="57"/>
      <c r="J161" s="58"/>
      <c r="K161" s="59">
        <f t="shared" si="7"/>
        <v>0</v>
      </c>
      <c r="L161" s="59"/>
      <c r="M161" s="59"/>
      <c r="N161" s="57"/>
      <c r="O161" s="59">
        <f t="shared" si="6"/>
        <v>0</v>
      </c>
      <c r="P161" s="59"/>
      <c r="Q161" s="59"/>
      <c r="S161" s="162"/>
      <c r="T161" s="162"/>
      <c r="U161" s="162"/>
      <c r="V161" s="162"/>
      <c r="W161" s="12"/>
    </row>
    <row r="162" ht="15" customHeight="1" spans="1:34">
      <c r="A162" s="33">
        <v>80</v>
      </c>
      <c r="B162" s="34" t="s">
        <v>152</v>
      </c>
      <c r="C162" s="33" t="s">
        <v>21</v>
      </c>
      <c r="D162" s="34"/>
      <c r="E162" s="34" t="s">
        <v>39</v>
      </c>
      <c r="F162" s="34" t="s">
        <v>306</v>
      </c>
      <c r="G162" s="34" t="s">
        <v>24</v>
      </c>
      <c r="H162" s="2">
        <v>20</v>
      </c>
      <c r="I162" s="51">
        <v>14</v>
      </c>
      <c r="J162" s="52">
        <v>14</v>
      </c>
      <c r="K162" s="53">
        <f t="shared" si="7"/>
        <v>7288.27</v>
      </c>
      <c r="L162" s="53">
        <v>7288.27</v>
      </c>
      <c r="M162" s="63"/>
      <c r="N162" s="51">
        <v>4</v>
      </c>
      <c r="O162" s="53">
        <f t="shared" si="6"/>
        <v>11860.53</v>
      </c>
      <c r="P162" s="53">
        <v>11860.53</v>
      </c>
      <c r="Q162" s="63"/>
      <c r="R162" s="162"/>
      <c r="S162" s="162"/>
      <c r="T162" s="162"/>
      <c r="U162" s="162"/>
      <c r="V162" s="162"/>
      <c r="W162" s="12"/>
      <c r="AG162" s="12"/>
      <c r="AH162" s="12"/>
    </row>
    <row r="163" ht="15" customHeight="1" spans="1:34">
      <c r="A163" s="30"/>
      <c r="B163" s="31" t="s">
        <v>152</v>
      </c>
      <c r="C163" s="30" t="s">
        <v>21</v>
      </c>
      <c r="D163" s="31"/>
      <c r="E163" s="31" t="s">
        <v>39</v>
      </c>
      <c r="F163" s="31" t="s">
        <v>31</v>
      </c>
      <c r="G163" s="31" t="s">
        <v>37</v>
      </c>
      <c r="H163" s="105">
        <v>0</v>
      </c>
      <c r="I163" s="57"/>
      <c r="J163" s="58"/>
      <c r="K163" s="59">
        <f t="shared" si="7"/>
        <v>0</v>
      </c>
      <c r="L163" s="59"/>
      <c r="M163" s="59"/>
      <c r="N163" s="57"/>
      <c r="O163" s="59">
        <f t="shared" si="6"/>
        <v>0</v>
      </c>
      <c r="P163" s="59"/>
      <c r="Q163" s="59"/>
      <c r="S163" s="162"/>
      <c r="T163" s="162"/>
      <c r="U163" s="162"/>
      <c r="V163" s="162"/>
      <c r="W163" s="12"/>
      <c r="AG163" s="12"/>
      <c r="AH163" s="12"/>
    </row>
    <row r="164" ht="15" customHeight="1" spans="1:34">
      <c r="A164" s="30"/>
      <c r="B164" s="31" t="s">
        <v>152</v>
      </c>
      <c r="C164" s="30" t="s">
        <v>21</v>
      </c>
      <c r="D164" s="31"/>
      <c r="E164" s="31" t="s">
        <v>39</v>
      </c>
      <c r="F164" s="31" t="s">
        <v>243</v>
      </c>
      <c r="G164" s="31" t="s">
        <v>26</v>
      </c>
      <c r="H164" s="105">
        <v>11</v>
      </c>
      <c r="I164" s="57">
        <v>2</v>
      </c>
      <c r="J164" s="58">
        <v>2</v>
      </c>
      <c r="K164" s="59">
        <f t="shared" si="7"/>
        <v>0</v>
      </c>
      <c r="L164" s="59"/>
      <c r="M164" s="59"/>
      <c r="N164" s="57">
        <v>11</v>
      </c>
      <c r="O164" s="59">
        <f t="shared" si="6"/>
        <v>13254.9</v>
      </c>
      <c r="P164" s="59">
        <v>13254.9</v>
      </c>
      <c r="Q164" s="59"/>
      <c r="S164" s="162"/>
      <c r="T164" s="162"/>
      <c r="U164" s="162"/>
      <c r="V164" s="162"/>
      <c r="W164" s="12"/>
      <c r="AG164" s="12"/>
      <c r="AH164" s="12"/>
    </row>
    <row r="165" ht="15" customHeight="1" spans="1:34">
      <c r="A165" s="30"/>
      <c r="B165" s="31" t="s">
        <v>152</v>
      </c>
      <c r="C165" s="30" t="s">
        <v>21</v>
      </c>
      <c r="D165" s="31"/>
      <c r="E165" s="36" t="s">
        <v>39</v>
      </c>
      <c r="F165" s="37" t="s">
        <v>244</v>
      </c>
      <c r="G165" s="36" t="s">
        <v>32</v>
      </c>
      <c r="H165" s="95">
        <v>5</v>
      </c>
      <c r="I165" s="57">
        <v>3</v>
      </c>
      <c r="J165" s="58">
        <v>3</v>
      </c>
      <c r="K165" s="59">
        <f t="shared" si="7"/>
        <v>1921</v>
      </c>
      <c r="L165" s="59">
        <v>1921</v>
      </c>
      <c r="M165" s="59"/>
      <c r="N165" s="57">
        <v>10</v>
      </c>
      <c r="O165" s="59">
        <f t="shared" si="6"/>
        <v>16992.9</v>
      </c>
      <c r="P165" s="59">
        <v>16992.9</v>
      </c>
      <c r="Q165" s="59"/>
      <c r="S165" s="162"/>
      <c r="T165" s="162"/>
      <c r="U165" s="162"/>
      <c r="V165" s="162"/>
      <c r="W165" s="12"/>
      <c r="AG165" s="12"/>
      <c r="AH165" s="12"/>
    </row>
    <row r="166" ht="15" customHeight="1" spans="1:34">
      <c r="A166" s="33">
        <v>81</v>
      </c>
      <c r="B166" s="34" t="s">
        <v>156</v>
      </c>
      <c r="C166" s="33" t="s">
        <v>21</v>
      </c>
      <c r="D166" s="34"/>
      <c r="E166" s="34" t="s">
        <v>39</v>
      </c>
      <c r="F166" s="34" t="s">
        <v>157</v>
      </c>
      <c r="G166" s="34" t="s">
        <v>24</v>
      </c>
      <c r="H166" s="2">
        <v>0</v>
      </c>
      <c r="I166" s="51"/>
      <c r="J166" s="52"/>
      <c r="K166" s="53">
        <f t="shared" si="7"/>
        <v>0</v>
      </c>
      <c r="L166" s="53"/>
      <c r="M166" s="63"/>
      <c r="N166" s="51"/>
      <c r="O166" s="53">
        <f t="shared" si="6"/>
        <v>0</v>
      </c>
      <c r="P166" s="53"/>
      <c r="Q166" s="63"/>
      <c r="R166" s="162"/>
      <c r="S166" s="162"/>
      <c r="T166" s="162"/>
      <c r="U166" s="162"/>
      <c r="V166" s="162"/>
      <c r="W166" s="12"/>
      <c r="AG166" s="12"/>
      <c r="AH166" s="12"/>
    </row>
    <row r="167" ht="15" customHeight="1" spans="1:34">
      <c r="A167" s="33">
        <v>82</v>
      </c>
      <c r="B167" s="34" t="s">
        <v>158</v>
      </c>
      <c r="C167" s="33" t="s">
        <v>21</v>
      </c>
      <c r="D167" s="34"/>
      <c r="E167" s="34" t="s">
        <v>39</v>
      </c>
      <c r="F167" s="34" t="s">
        <v>307</v>
      </c>
      <c r="G167" s="34" t="s">
        <v>24</v>
      </c>
      <c r="H167" s="2">
        <v>17</v>
      </c>
      <c r="I167" s="51">
        <v>9</v>
      </c>
      <c r="J167" s="52">
        <v>10</v>
      </c>
      <c r="K167" s="53">
        <f t="shared" si="7"/>
        <v>11289.73</v>
      </c>
      <c r="L167" s="53">
        <v>11289.73</v>
      </c>
      <c r="M167" s="63"/>
      <c r="N167" s="51">
        <v>4</v>
      </c>
      <c r="O167" s="53">
        <f t="shared" si="6"/>
        <v>26877.77</v>
      </c>
      <c r="P167" s="53">
        <v>26877.77</v>
      </c>
      <c r="Q167" s="63"/>
      <c r="R167" s="162"/>
      <c r="S167" s="162"/>
      <c r="T167" s="162"/>
      <c r="U167" s="162"/>
      <c r="V167" s="162"/>
      <c r="W167" s="12"/>
      <c r="AG167" s="12"/>
      <c r="AH167" s="12"/>
    </row>
    <row r="168" ht="15" customHeight="1" spans="1:34">
      <c r="A168" s="33">
        <v>83</v>
      </c>
      <c r="B168" s="34" t="s">
        <v>160</v>
      </c>
      <c r="C168" s="33" t="s">
        <v>21</v>
      </c>
      <c r="D168" s="34"/>
      <c r="E168" s="34" t="s">
        <v>39</v>
      </c>
      <c r="F168" s="34" t="s">
        <v>29</v>
      </c>
      <c r="G168" s="34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>
        <v>2</v>
      </c>
      <c r="O168" s="53">
        <f t="shared" si="6"/>
        <v>4598.87</v>
      </c>
      <c r="P168" s="53">
        <v>4598.87</v>
      </c>
      <c r="Q168" s="63"/>
      <c r="R168" s="162"/>
      <c r="S168" s="162"/>
      <c r="T168" s="162"/>
      <c r="U168" s="162"/>
      <c r="V168" s="162"/>
      <c r="W168" s="12"/>
      <c r="AG168" s="12"/>
      <c r="AH168" s="12"/>
    </row>
    <row r="169" ht="24.6" customHeight="1" spans="1:34">
      <c r="A169" s="40">
        <v>84</v>
      </c>
      <c r="B169" s="39" t="s">
        <v>161</v>
      </c>
      <c r="C169" s="40" t="s">
        <v>50</v>
      </c>
      <c r="D169" s="39" t="s">
        <v>162</v>
      </c>
      <c r="E169" s="39" t="s">
        <v>39</v>
      </c>
      <c r="F169" s="34" t="s">
        <v>163</v>
      </c>
      <c r="G169" s="39" t="s">
        <v>24</v>
      </c>
      <c r="H169" s="2">
        <v>0</v>
      </c>
      <c r="I169" s="51"/>
      <c r="J169" s="52"/>
      <c r="K169" s="53">
        <f t="shared" si="7"/>
        <v>0</v>
      </c>
      <c r="L169" s="53"/>
      <c r="M169" s="63"/>
      <c r="N169" s="51">
        <v>6</v>
      </c>
      <c r="O169" s="53">
        <f t="shared" si="6"/>
        <v>2425.27</v>
      </c>
      <c r="P169" s="53">
        <v>2425.27</v>
      </c>
      <c r="Q169" s="63"/>
      <c r="R169" s="162"/>
      <c r="S169" s="162"/>
      <c r="T169" s="162"/>
      <c r="U169" s="162"/>
      <c r="V169" s="162"/>
      <c r="W169" s="12"/>
      <c r="AG169" s="12"/>
      <c r="AH169" s="12"/>
    </row>
    <row r="170" ht="29.25" customHeight="1" spans="1:34">
      <c r="A170" s="105"/>
      <c r="B170" s="106" t="s">
        <v>161</v>
      </c>
      <c r="C170" s="105" t="s">
        <v>50</v>
      </c>
      <c r="D170" s="106" t="s">
        <v>162</v>
      </c>
      <c r="E170" s="106" t="s">
        <v>39</v>
      </c>
      <c r="F170" s="106" t="s">
        <v>31</v>
      </c>
      <c r="G170" s="106" t="s">
        <v>26</v>
      </c>
      <c r="H170" s="105">
        <v>0</v>
      </c>
      <c r="I170" s="57"/>
      <c r="J170" s="58"/>
      <c r="K170" s="59">
        <f t="shared" si="7"/>
        <v>0</v>
      </c>
      <c r="L170" s="59"/>
      <c r="M170" s="59"/>
      <c r="N170" s="57"/>
      <c r="O170" s="59">
        <f t="shared" si="6"/>
        <v>0</v>
      </c>
      <c r="P170" s="59"/>
      <c r="Q170" s="59"/>
      <c r="S170" s="162"/>
      <c r="T170" s="162"/>
      <c r="U170" s="162"/>
      <c r="V170" s="162"/>
      <c r="W170" s="12"/>
      <c r="AG170" s="12"/>
      <c r="AH170" s="12"/>
    </row>
    <row r="171" ht="26.25" customHeight="1" spans="1:34">
      <c r="A171" s="108">
        <v>85</v>
      </c>
      <c r="B171" s="109" t="s">
        <v>164</v>
      </c>
      <c r="C171" s="108" t="s">
        <v>21</v>
      </c>
      <c r="D171" s="109"/>
      <c r="E171" s="109" t="s">
        <v>22</v>
      </c>
      <c r="F171" s="109" t="s">
        <v>29</v>
      </c>
      <c r="G171" s="109" t="s">
        <v>24</v>
      </c>
      <c r="H171" s="5">
        <v>0</v>
      </c>
      <c r="I171" s="51"/>
      <c r="J171" s="52"/>
      <c r="K171" s="53">
        <f t="shared" si="7"/>
        <v>0</v>
      </c>
      <c r="L171" s="114"/>
      <c r="M171" s="74"/>
      <c r="N171" s="51"/>
      <c r="O171" s="53">
        <f t="shared" si="6"/>
        <v>0</v>
      </c>
      <c r="P171" s="114"/>
      <c r="Q171" s="74"/>
      <c r="S171" s="162"/>
      <c r="T171" s="162"/>
      <c r="U171" s="162"/>
      <c r="V171" s="162"/>
      <c r="W171" s="12"/>
      <c r="AG171" s="12"/>
      <c r="AH171" s="12"/>
    </row>
    <row r="172" ht="15.75" customHeight="1" spans="1:34">
      <c r="A172" s="33">
        <v>86</v>
      </c>
      <c r="B172" s="34" t="s">
        <v>165</v>
      </c>
      <c r="C172" s="33" t="s">
        <v>21</v>
      </c>
      <c r="D172" s="34"/>
      <c r="E172" s="34" t="s">
        <v>39</v>
      </c>
      <c r="F172" s="109" t="s">
        <v>29</v>
      </c>
      <c r="G172" s="34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/>
      <c r="O172" s="53">
        <f t="shared" si="6"/>
        <v>0</v>
      </c>
      <c r="P172" s="53"/>
      <c r="Q172" s="63"/>
      <c r="S172" s="162"/>
      <c r="T172" s="162"/>
      <c r="U172" s="162"/>
      <c r="V172" s="162"/>
      <c r="W172" s="12"/>
      <c r="AG172" s="12"/>
      <c r="AH172" s="12"/>
    </row>
    <row r="173" ht="15" customHeight="1" spans="1:34">
      <c r="A173" s="33">
        <v>87</v>
      </c>
      <c r="B173" s="34" t="s">
        <v>166</v>
      </c>
      <c r="C173" s="33" t="s">
        <v>21</v>
      </c>
      <c r="D173" s="34"/>
      <c r="E173" s="34" t="s">
        <v>39</v>
      </c>
      <c r="F173" s="109" t="s">
        <v>29</v>
      </c>
      <c r="G173" s="34" t="s">
        <v>24</v>
      </c>
      <c r="H173" s="2">
        <v>0</v>
      </c>
      <c r="I173" s="51"/>
      <c r="J173" s="52"/>
      <c r="K173" s="53">
        <f t="shared" si="7"/>
        <v>0</v>
      </c>
      <c r="L173" s="53"/>
      <c r="M173" s="63"/>
      <c r="N173" s="51"/>
      <c r="O173" s="53">
        <f t="shared" si="6"/>
        <v>0</v>
      </c>
      <c r="P173" s="53"/>
      <c r="Q173" s="63"/>
      <c r="S173" s="162"/>
      <c r="T173" s="162"/>
      <c r="U173" s="162"/>
      <c r="V173" s="162"/>
      <c r="W173" s="12"/>
      <c r="AG173" s="12"/>
      <c r="AH173" s="12"/>
    </row>
    <row r="174" ht="15" customHeight="1" spans="1:34">
      <c r="A174" s="30"/>
      <c r="B174" s="31" t="s">
        <v>166</v>
      </c>
      <c r="C174" s="30" t="s">
        <v>21</v>
      </c>
      <c r="D174" s="31"/>
      <c r="E174" s="31" t="s">
        <v>39</v>
      </c>
      <c r="F174" s="31" t="s">
        <v>31</v>
      </c>
      <c r="G174" s="31" t="s">
        <v>26</v>
      </c>
      <c r="H174" s="105">
        <v>0</v>
      </c>
      <c r="I174" s="57"/>
      <c r="J174" s="58"/>
      <c r="K174" s="59">
        <f t="shared" si="7"/>
        <v>0</v>
      </c>
      <c r="L174" s="59"/>
      <c r="M174" s="59"/>
      <c r="N174" s="57"/>
      <c r="O174" s="59">
        <f t="shared" si="6"/>
        <v>0</v>
      </c>
      <c r="P174" s="59"/>
      <c r="Q174" s="59"/>
      <c r="S174" s="162"/>
      <c r="T174" s="162"/>
      <c r="U174" s="162"/>
      <c r="V174" s="162"/>
      <c r="W174" s="12"/>
      <c r="AG174" s="12"/>
      <c r="AH174" s="12"/>
    </row>
    <row r="175" ht="15" customHeight="1" spans="1:34">
      <c r="A175" s="1">
        <v>88</v>
      </c>
      <c r="B175" s="28" t="s">
        <v>167</v>
      </c>
      <c r="C175" s="1" t="s">
        <v>21</v>
      </c>
      <c r="D175" s="28"/>
      <c r="E175" s="28" t="s">
        <v>22</v>
      </c>
      <c r="F175" s="34" t="s">
        <v>308</v>
      </c>
      <c r="G175" s="28" t="s">
        <v>24</v>
      </c>
      <c r="H175" s="2">
        <v>3</v>
      </c>
      <c r="I175" s="51">
        <v>3</v>
      </c>
      <c r="J175" s="52">
        <v>4</v>
      </c>
      <c r="K175" s="53">
        <f t="shared" si="7"/>
        <v>5101.21</v>
      </c>
      <c r="L175" s="53">
        <v>5101.21</v>
      </c>
      <c r="M175" s="63"/>
      <c r="N175" s="51">
        <v>18</v>
      </c>
      <c r="O175" s="53">
        <f t="shared" si="6"/>
        <v>45270.69</v>
      </c>
      <c r="P175" s="63">
        <v>45270.69</v>
      </c>
      <c r="Q175" s="63"/>
      <c r="R175" s="162"/>
      <c r="S175" s="162"/>
      <c r="T175" s="162"/>
      <c r="U175" s="162"/>
      <c r="V175" s="162"/>
      <c r="W175" s="12"/>
      <c r="AG175" s="12"/>
      <c r="AH175" s="12"/>
    </row>
    <row r="176" ht="15" customHeight="1" spans="1:34">
      <c r="A176" s="30"/>
      <c r="B176" s="31" t="s">
        <v>167</v>
      </c>
      <c r="C176" s="30" t="s">
        <v>21</v>
      </c>
      <c r="D176" s="31"/>
      <c r="E176" s="31" t="s">
        <v>39</v>
      </c>
      <c r="F176" s="31" t="s">
        <v>245</v>
      </c>
      <c r="G176" s="31" t="s">
        <v>26</v>
      </c>
      <c r="H176" s="105">
        <v>4</v>
      </c>
      <c r="I176" s="57">
        <v>1</v>
      </c>
      <c r="J176" s="58">
        <v>1</v>
      </c>
      <c r="K176" s="59">
        <f t="shared" si="7"/>
        <v>1152.6</v>
      </c>
      <c r="L176" s="112">
        <v>1152.6</v>
      </c>
      <c r="M176" s="59"/>
      <c r="N176" s="57">
        <v>9</v>
      </c>
      <c r="O176" s="59">
        <f t="shared" si="6"/>
        <v>10757.6</v>
      </c>
      <c r="P176" s="59">
        <v>10757.6</v>
      </c>
      <c r="Q176" s="59"/>
      <c r="S176" s="162"/>
      <c r="T176" s="162"/>
      <c r="U176" s="162"/>
      <c r="V176" s="162"/>
      <c r="W176" s="12"/>
      <c r="AG176" s="12"/>
      <c r="AH176" s="12"/>
    </row>
    <row r="177" ht="15" customHeight="1" spans="1:34">
      <c r="A177" s="30">
        <v>89</v>
      </c>
      <c r="B177" s="31" t="s">
        <v>168</v>
      </c>
      <c r="C177" s="30" t="s">
        <v>21</v>
      </c>
      <c r="D177" s="31"/>
      <c r="E177" s="31" t="s">
        <v>39</v>
      </c>
      <c r="F177" s="31" t="s">
        <v>246</v>
      </c>
      <c r="G177" s="31" t="s">
        <v>26</v>
      </c>
      <c r="H177" s="105">
        <v>3</v>
      </c>
      <c r="I177" s="57"/>
      <c r="J177" s="58"/>
      <c r="K177" s="59">
        <f t="shared" si="7"/>
        <v>0</v>
      </c>
      <c r="L177" s="59"/>
      <c r="M177" s="59"/>
      <c r="N177" s="57">
        <v>6</v>
      </c>
      <c r="O177" s="59">
        <f t="shared" si="6"/>
        <v>4418.3</v>
      </c>
      <c r="P177" s="59">
        <v>4418.3</v>
      </c>
      <c r="Q177" s="59"/>
      <c r="S177" s="162"/>
      <c r="T177" s="162"/>
      <c r="U177" s="162"/>
      <c r="V177" s="162"/>
      <c r="W177" s="12"/>
      <c r="AG177" s="12"/>
      <c r="AH177" s="12"/>
    </row>
    <row r="178" ht="15" customHeight="1" spans="1:34">
      <c r="A178" s="1">
        <v>90</v>
      </c>
      <c r="B178" s="28" t="s">
        <v>169</v>
      </c>
      <c r="C178" s="1" t="s">
        <v>21</v>
      </c>
      <c r="D178" s="28"/>
      <c r="E178" s="28" t="s">
        <v>170</v>
      </c>
      <c r="F178" s="34" t="s">
        <v>309</v>
      </c>
      <c r="G178" s="28" t="s">
        <v>24</v>
      </c>
      <c r="H178" s="2">
        <v>14</v>
      </c>
      <c r="I178" s="51">
        <v>9</v>
      </c>
      <c r="J178" s="52">
        <v>9</v>
      </c>
      <c r="K178" s="53">
        <f t="shared" si="7"/>
        <v>5446.42</v>
      </c>
      <c r="L178" s="53">
        <v>5446.42</v>
      </c>
      <c r="M178" s="63"/>
      <c r="N178" s="51">
        <v>4</v>
      </c>
      <c r="O178" s="53">
        <f t="shared" si="6"/>
        <v>11150.24</v>
      </c>
      <c r="P178" s="63">
        <v>11150.24</v>
      </c>
      <c r="Q178" s="63"/>
      <c r="R178" s="162"/>
      <c r="S178" s="162"/>
      <c r="T178" s="162"/>
      <c r="U178" s="162"/>
      <c r="V178" s="162"/>
      <c r="W178" s="12"/>
      <c r="AG178" s="12"/>
      <c r="AH178" s="12"/>
    </row>
    <row r="179" s="7" customFormat="1" ht="15" customHeight="1" spans="1:23">
      <c r="A179" s="30"/>
      <c r="B179" s="31" t="s">
        <v>169</v>
      </c>
      <c r="C179" s="30" t="s">
        <v>21</v>
      </c>
      <c r="D179" s="31"/>
      <c r="E179" s="31" t="s">
        <v>170</v>
      </c>
      <c r="F179" s="31" t="s">
        <v>29</v>
      </c>
      <c r="G179" s="31" t="s">
        <v>37</v>
      </c>
      <c r="H179" s="105">
        <v>0</v>
      </c>
      <c r="I179" s="57"/>
      <c r="J179" s="58"/>
      <c r="K179" s="59">
        <f t="shared" si="7"/>
        <v>0</v>
      </c>
      <c r="L179" s="59"/>
      <c r="M179" s="59"/>
      <c r="N179" s="57"/>
      <c r="O179" s="59">
        <f t="shared" si="6"/>
        <v>0</v>
      </c>
      <c r="P179" s="59"/>
      <c r="Q179" s="59"/>
      <c r="S179" s="162"/>
      <c r="T179" s="162"/>
      <c r="U179" s="162"/>
      <c r="V179" s="162"/>
      <c r="W179" s="12"/>
    </row>
    <row r="180" s="7" customFormat="1" ht="15" customHeight="1" spans="1:23">
      <c r="A180" s="30"/>
      <c r="B180" s="31" t="s">
        <v>169</v>
      </c>
      <c r="C180" s="30" t="s">
        <v>21</v>
      </c>
      <c r="D180" s="31"/>
      <c r="E180" s="36" t="s">
        <v>170</v>
      </c>
      <c r="F180" s="37" t="s">
        <v>247</v>
      </c>
      <c r="G180" s="31" t="s">
        <v>32</v>
      </c>
      <c r="H180" s="105">
        <v>18</v>
      </c>
      <c r="I180" s="57">
        <v>12</v>
      </c>
      <c r="J180" s="58">
        <v>12</v>
      </c>
      <c r="K180" s="59">
        <f t="shared" si="7"/>
        <v>576.3</v>
      </c>
      <c r="L180" s="59">
        <v>576.3</v>
      </c>
      <c r="M180" s="59"/>
      <c r="N180" s="57">
        <v>11</v>
      </c>
      <c r="O180" s="59">
        <f t="shared" si="6"/>
        <v>43743.3</v>
      </c>
      <c r="P180" s="59">
        <v>43743.3</v>
      </c>
      <c r="Q180" s="59"/>
      <c r="S180" s="162"/>
      <c r="T180" s="162"/>
      <c r="U180" s="162"/>
      <c r="V180" s="162"/>
      <c r="W180" s="12"/>
    </row>
    <row r="181" s="7" customFormat="1" ht="15" customHeight="1" spans="1:23">
      <c r="A181" s="30">
        <v>91</v>
      </c>
      <c r="B181" s="31" t="s">
        <v>171</v>
      </c>
      <c r="C181" s="30" t="s">
        <v>21</v>
      </c>
      <c r="D181" s="31"/>
      <c r="E181" s="31" t="s">
        <v>39</v>
      </c>
      <c r="F181" s="31" t="s">
        <v>248</v>
      </c>
      <c r="G181" s="31" t="s">
        <v>37</v>
      </c>
      <c r="H181" s="105">
        <v>5</v>
      </c>
      <c r="I181" s="57">
        <v>3</v>
      </c>
      <c r="J181" s="58">
        <v>3</v>
      </c>
      <c r="K181" s="59">
        <f t="shared" si="7"/>
        <v>0</v>
      </c>
      <c r="L181" s="59"/>
      <c r="M181" s="59"/>
      <c r="N181" s="57">
        <v>6</v>
      </c>
      <c r="O181" s="59">
        <f t="shared" si="6"/>
        <v>24963.55</v>
      </c>
      <c r="P181" s="59">
        <v>24963.55</v>
      </c>
      <c r="Q181" s="59"/>
      <c r="R181" s="162"/>
      <c r="S181" s="162"/>
      <c r="T181" s="162"/>
      <c r="U181" s="162"/>
      <c r="V181" s="162"/>
      <c r="W181" s="12"/>
    </row>
    <row r="182" s="7" customFormat="1" ht="15" customHeight="1" spans="1:23">
      <c r="A182" s="30"/>
      <c r="B182" s="31" t="s">
        <v>171</v>
      </c>
      <c r="C182" s="30" t="s">
        <v>21</v>
      </c>
      <c r="D182" s="31"/>
      <c r="E182" s="31" t="s">
        <v>39</v>
      </c>
      <c r="F182" s="31" t="s">
        <v>249</v>
      </c>
      <c r="G182" s="31" t="s">
        <v>26</v>
      </c>
      <c r="H182" s="105">
        <v>10</v>
      </c>
      <c r="I182" s="57">
        <v>3</v>
      </c>
      <c r="J182" s="58">
        <v>3</v>
      </c>
      <c r="K182" s="59">
        <f t="shared" si="7"/>
        <v>6915.6</v>
      </c>
      <c r="L182" s="60">
        <v>6915.6</v>
      </c>
      <c r="M182" s="59"/>
      <c r="N182" s="57">
        <v>5</v>
      </c>
      <c r="O182" s="59">
        <f t="shared" si="6"/>
        <v>6915.6</v>
      </c>
      <c r="P182" s="59">
        <v>6915.6</v>
      </c>
      <c r="Q182" s="59"/>
      <c r="S182" s="162"/>
      <c r="T182" s="162"/>
      <c r="U182" s="162"/>
      <c r="V182" s="162"/>
      <c r="W182" s="12"/>
    </row>
    <row r="183" ht="24.75" customHeight="1" spans="1:34">
      <c r="A183" s="40">
        <v>92</v>
      </c>
      <c r="B183" s="39" t="s">
        <v>172</v>
      </c>
      <c r="C183" s="40" t="s">
        <v>50</v>
      </c>
      <c r="D183" s="39" t="s">
        <v>173</v>
      </c>
      <c r="E183" s="39" t="s">
        <v>39</v>
      </c>
      <c r="F183" s="39" t="s">
        <v>23</v>
      </c>
      <c r="G183" s="39" t="s">
        <v>24</v>
      </c>
      <c r="H183" s="2">
        <v>0</v>
      </c>
      <c r="I183" s="51"/>
      <c r="J183" s="52"/>
      <c r="K183" s="53">
        <f t="shared" si="7"/>
        <v>0</v>
      </c>
      <c r="L183" s="53"/>
      <c r="M183" s="63"/>
      <c r="N183" s="51">
        <v>3</v>
      </c>
      <c r="O183" s="53">
        <f t="shared" si="6"/>
        <v>21163.84</v>
      </c>
      <c r="P183" s="53">
        <v>21163.84</v>
      </c>
      <c r="Q183" s="63"/>
      <c r="R183" s="162"/>
      <c r="S183" s="162"/>
      <c r="T183" s="162"/>
      <c r="U183" s="162"/>
      <c r="V183" s="162"/>
      <c r="W183" s="12"/>
      <c r="AG183" s="12"/>
      <c r="AH183" s="12"/>
    </row>
    <row r="184" ht="24.75" customHeight="1" spans="1:34">
      <c r="A184" s="40">
        <v>93</v>
      </c>
      <c r="B184" s="39" t="s">
        <v>174</v>
      </c>
      <c r="C184" s="40" t="s">
        <v>21</v>
      </c>
      <c r="D184" s="39"/>
      <c r="E184" s="39" t="s">
        <v>39</v>
      </c>
      <c r="F184" s="34" t="s">
        <v>310</v>
      </c>
      <c r="G184" s="39" t="s">
        <v>24</v>
      </c>
      <c r="H184" s="2">
        <v>14</v>
      </c>
      <c r="I184" s="51">
        <v>6</v>
      </c>
      <c r="J184" s="52">
        <v>8</v>
      </c>
      <c r="K184" s="53">
        <f t="shared" si="7"/>
        <v>6437.03</v>
      </c>
      <c r="L184" s="53">
        <v>6437.03</v>
      </c>
      <c r="M184" s="63"/>
      <c r="N184" s="51">
        <v>2</v>
      </c>
      <c r="O184" s="53">
        <f t="shared" si="6"/>
        <v>19081.86</v>
      </c>
      <c r="P184" s="53">
        <v>19081.86</v>
      </c>
      <c r="Q184" s="63"/>
      <c r="R184" s="162"/>
      <c r="S184" s="162"/>
      <c r="T184" s="162"/>
      <c r="U184" s="162"/>
      <c r="V184" s="162"/>
      <c r="W184" s="12"/>
      <c r="AG184" s="12"/>
      <c r="AH184" s="12"/>
    </row>
    <row r="185" s="7" customFormat="1" ht="24.75" customHeight="1" spans="1:23">
      <c r="A185" s="105"/>
      <c r="B185" s="106" t="s">
        <v>174</v>
      </c>
      <c r="C185" s="105" t="s">
        <v>21</v>
      </c>
      <c r="D185" s="106"/>
      <c r="E185" s="106" t="s">
        <v>175</v>
      </c>
      <c r="F185" s="106" t="s">
        <v>23</v>
      </c>
      <c r="G185" s="106" t="s">
        <v>44</v>
      </c>
      <c r="H185" s="105">
        <v>0</v>
      </c>
      <c r="I185" s="57"/>
      <c r="J185" s="58"/>
      <c r="K185" s="59">
        <f t="shared" si="7"/>
        <v>0</v>
      </c>
      <c r="L185" s="59"/>
      <c r="M185" s="59"/>
      <c r="N185" s="57"/>
      <c r="O185" s="59">
        <f t="shared" si="6"/>
        <v>0</v>
      </c>
      <c r="P185" s="59"/>
      <c r="Q185" s="59"/>
      <c r="S185" s="162"/>
      <c r="T185" s="162"/>
      <c r="U185" s="162"/>
      <c r="V185" s="162"/>
      <c r="W185" s="12"/>
    </row>
    <row r="186" s="9" customFormat="1" ht="38.45" customHeight="1" spans="1:23">
      <c r="A186" s="40">
        <v>94</v>
      </c>
      <c r="B186" s="39" t="s">
        <v>176</v>
      </c>
      <c r="C186" s="40" t="s">
        <v>21</v>
      </c>
      <c r="D186" s="39"/>
      <c r="E186" s="39" t="s">
        <v>39</v>
      </c>
      <c r="F186" s="39" t="s">
        <v>23</v>
      </c>
      <c r="G186" s="39" t="s">
        <v>24</v>
      </c>
      <c r="H186" s="2">
        <v>0</v>
      </c>
      <c r="I186" s="51"/>
      <c r="J186" s="52"/>
      <c r="K186" s="53">
        <f t="shared" si="7"/>
        <v>0</v>
      </c>
      <c r="L186" s="53"/>
      <c r="M186" s="63"/>
      <c r="N186" s="51"/>
      <c r="O186" s="53">
        <f t="shared" si="6"/>
        <v>0</v>
      </c>
      <c r="P186" s="53"/>
      <c r="Q186" s="63"/>
      <c r="R186" s="162"/>
      <c r="S186" s="162"/>
      <c r="T186" s="162"/>
      <c r="U186" s="162"/>
      <c r="V186" s="162"/>
      <c r="W186" s="12"/>
    </row>
    <row r="187" s="9" customFormat="1" ht="38.45" customHeight="1" spans="1:23">
      <c r="A187" s="33">
        <v>95</v>
      </c>
      <c r="B187" s="34" t="s">
        <v>177</v>
      </c>
      <c r="C187" s="33" t="s">
        <v>21</v>
      </c>
      <c r="D187" s="34"/>
      <c r="E187" s="34" t="s">
        <v>63</v>
      </c>
      <c r="F187" s="39" t="s">
        <v>23</v>
      </c>
      <c r="G187" s="34" t="s">
        <v>24</v>
      </c>
      <c r="H187" s="2">
        <v>0</v>
      </c>
      <c r="I187" s="51"/>
      <c r="J187" s="65"/>
      <c r="K187" s="53">
        <f t="shared" si="7"/>
        <v>0</v>
      </c>
      <c r="L187" s="53"/>
      <c r="M187" s="63"/>
      <c r="N187" s="51">
        <v>2</v>
      </c>
      <c r="O187" s="53">
        <f t="shared" si="6"/>
        <v>23553.36</v>
      </c>
      <c r="P187" s="53">
        <v>23553.36</v>
      </c>
      <c r="Q187" s="63"/>
      <c r="R187" s="162"/>
      <c r="S187" s="162"/>
      <c r="T187" s="162"/>
      <c r="U187" s="162"/>
      <c r="V187" s="162"/>
      <c r="W187" s="12"/>
    </row>
    <row r="188" s="7" customFormat="1" ht="15.75" customHeight="1" spans="1:23">
      <c r="A188" s="30"/>
      <c r="B188" s="31" t="s">
        <v>177</v>
      </c>
      <c r="C188" s="30" t="s">
        <v>21</v>
      </c>
      <c r="D188" s="31"/>
      <c r="E188" s="36" t="s">
        <v>58</v>
      </c>
      <c r="F188" s="37" t="s">
        <v>250</v>
      </c>
      <c r="G188" s="31" t="s">
        <v>32</v>
      </c>
      <c r="H188" s="105">
        <v>15</v>
      </c>
      <c r="I188" s="57">
        <v>3</v>
      </c>
      <c r="J188" s="58">
        <v>3</v>
      </c>
      <c r="K188" s="59">
        <f t="shared" si="7"/>
        <v>0</v>
      </c>
      <c r="L188" s="59"/>
      <c r="M188" s="59"/>
      <c r="N188" s="57">
        <v>3</v>
      </c>
      <c r="O188" s="59">
        <f t="shared" si="6"/>
        <v>6367.35</v>
      </c>
      <c r="P188" s="59">
        <v>6367.35</v>
      </c>
      <c r="Q188" s="59"/>
      <c r="S188" s="162"/>
      <c r="T188" s="162"/>
      <c r="U188" s="162"/>
      <c r="V188" s="162"/>
      <c r="W188" s="12"/>
    </row>
    <row r="189" s="7" customFormat="1" ht="15.75" customHeight="1" spans="1:23">
      <c r="A189" s="30">
        <v>96</v>
      </c>
      <c r="B189" s="116" t="s">
        <v>326</v>
      </c>
      <c r="C189" s="117" t="s">
        <v>21</v>
      </c>
      <c r="D189" s="116"/>
      <c r="E189" s="116" t="s">
        <v>258</v>
      </c>
      <c r="F189" s="116" t="s">
        <v>327</v>
      </c>
      <c r="G189" s="116" t="s">
        <v>44</v>
      </c>
      <c r="H189" s="117">
        <v>4</v>
      </c>
      <c r="I189" s="57">
        <v>3</v>
      </c>
      <c r="J189" s="58">
        <v>3</v>
      </c>
      <c r="K189" s="59">
        <f t="shared" si="7"/>
        <v>0</v>
      </c>
      <c r="L189" s="59"/>
      <c r="M189" s="59"/>
      <c r="N189" s="57"/>
      <c r="O189" s="59">
        <f t="shared" si="6"/>
        <v>0</v>
      </c>
      <c r="P189" s="59"/>
      <c r="Q189" s="59"/>
      <c r="S189" s="162"/>
      <c r="T189" s="162"/>
      <c r="U189" s="162"/>
      <c r="V189" s="162"/>
      <c r="W189" s="12"/>
    </row>
    <row r="190" ht="16.5" customHeight="1" spans="1:34">
      <c r="A190" s="33">
        <v>97</v>
      </c>
      <c r="B190" s="34" t="s">
        <v>178</v>
      </c>
      <c r="C190" s="33" t="s">
        <v>21</v>
      </c>
      <c r="D190" s="34"/>
      <c r="E190" s="34" t="s">
        <v>39</v>
      </c>
      <c r="F190" s="34" t="s">
        <v>311</v>
      </c>
      <c r="G190" s="34" t="s">
        <v>24</v>
      </c>
      <c r="H190" s="2">
        <v>27</v>
      </c>
      <c r="I190" s="51">
        <v>16</v>
      </c>
      <c r="J190" s="52">
        <v>16</v>
      </c>
      <c r="K190" s="53">
        <f t="shared" si="7"/>
        <v>14211.95</v>
      </c>
      <c r="L190" s="63">
        <v>14211.95</v>
      </c>
      <c r="M190" s="63"/>
      <c r="N190" s="51">
        <v>5</v>
      </c>
      <c r="O190" s="53">
        <f t="shared" si="6"/>
        <v>16446.7</v>
      </c>
      <c r="P190" s="53">
        <v>16446.7</v>
      </c>
      <c r="Q190" s="63"/>
      <c r="R190" s="162"/>
      <c r="S190" s="162"/>
      <c r="T190" s="162"/>
      <c r="U190" s="162"/>
      <c r="V190" s="162"/>
      <c r="W190" s="12"/>
      <c r="AG190" s="12"/>
      <c r="AH190" s="12"/>
    </row>
    <row r="191" s="7" customFormat="1" ht="16.5" customHeight="1" spans="1:23">
      <c r="A191" s="30"/>
      <c r="B191" s="31" t="s">
        <v>178</v>
      </c>
      <c r="C191" s="30" t="s">
        <v>21</v>
      </c>
      <c r="D191" s="31"/>
      <c r="E191" s="31" t="s">
        <v>39</v>
      </c>
      <c r="F191" s="31" t="s">
        <v>251</v>
      </c>
      <c r="G191" s="31" t="s">
        <v>26</v>
      </c>
      <c r="H191" s="105">
        <v>19</v>
      </c>
      <c r="I191" s="57">
        <v>6</v>
      </c>
      <c r="J191" s="58">
        <v>6</v>
      </c>
      <c r="K191" s="59">
        <f t="shared" si="7"/>
        <v>8644.5</v>
      </c>
      <c r="L191" s="60">
        <v>8644.5</v>
      </c>
      <c r="M191" s="59"/>
      <c r="N191" s="57">
        <v>8</v>
      </c>
      <c r="O191" s="59">
        <f t="shared" si="6"/>
        <v>20458.65</v>
      </c>
      <c r="P191" s="59">
        <v>20458.65</v>
      </c>
      <c r="Q191" s="59"/>
      <c r="S191" s="162"/>
      <c r="T191" s="162"/>
      <c r="U191" s="162"/>
      <c r="V191" s="162"/>
      <c r="W191" s="12"/>
    </row>
    <row r="192" s="9" customFormat="1" ht="16.5" customHeight="1" spans="1:23">
      <c r="A192" s="33">
        <v>98</v>
      </c>
      <c r="B192" s="34" t="s">
        <v>179</v>
      </c>
      <c r="C192" s="33" t="s">
        <v>21</v>
      </c>
      <c r="D192" s="34"/>
      <c r="E192" s="34" t="s">
        <v>22</v>
      </c>
      <c r="F192" s="34" t="s">
        <v>312</v>
      </c>
      <c r="G192" s="34" t="s">
        <v>24</v>
      </c>
      <c r="H192" s="2">
        <v>45</v>
      </c>
      <c r="I192" s="51">
        <v>31</v>
      </c>
      <c r="J192" s="52">
        <v>31</v>
      </c>
      <c r="K192" s="53">
        <f t="shared" si="7"/>
        <v>31676.17</v>
      </c>
      <c r="L192" s="63">
        <v>31676.17</v>
      </c>
      <c r="M192" s="63"/>
      <c r="N192" s="51">
        <v>15</v>
      </c>
      <c r="O192" s="53">
        <f t="shared" si="6"/>
        <v>95043.79</v>
      </c>
      <c r="P192" s="53">
        <v>95043.79</v>
      </c>
      <c r="Q192" s="63"/>
      <c r="R192" s="162"/>
      <c r="S192" s="162"/>
      <c r="T192" s="162"/>
      <c r="U192" s="162"/>
      <c r="V192" s="162"/>
      <c r="W192" s="12"/>
    </row>
    <row r="193" s="9" customFormat="1" ht="16.5" customHeight="1" spans="1:23">
      <c r="A193" s="119"/>
      <c r="B193" s="120" t="s">
        <v>179</v>
      </c>
      <c r="C193" s="121" t="s">
        <v>21</v>
      </c>
      <c r="D193" s="120"/>
      <c r="E193" s="120" t="s">
        <v>22</v>
      </c>
      <c r="F193" s="120" t="s">
        <v>4</v>
      </c>
      <c r="G193" s="120" t="s">
        <v>37</v>
      </c>
      <c r="H193" s="183">
        <v>7</v>
      </c>
      <c r="I193" s="91">
        <v>2</v>
      </c>
      <c r="J193" s="92">
        <v>2</v>
      </c>
      <c r="K193" s="93"/>
      <c r="L193" s="93"/>
      <c r="M193" s="94"/>
      <c r="N193" s="91"/>
      <c r="O193" s="93"/>
      <c r="P193" s="93"/>
      <c r="Q193" s="94"/>
      <c r="R193" s="7"/>
      <c r="S193" s="162"/>
      <c r="T193" s="162"/>
      <c r="U193" s="162"/>
      <c r="V193" s="162"/>
      <c r="W193" s="12"/>
    </row>
    <row r="194" s="9" customFormat="1" ht="16.5" customHeight="1" spans="1:23">
      <c r="A194" s="121"/>
      <c r="B194" s="120" t="s">
        <v>179</v>
      </c>
      <c r="C194" s="121" t="s">
        <v>21</v>
      </c>
      <c r="D194" s="120"/>
      <c r="E194" s="120" t="s">
        <v>22</v>
      </c>
      <c r="F194" s="120" t="s">
        <v>252</v>
      </c>
      <c r="G194" s="120" t="s">
        <v>26</v>
      </c>
      <c r="H194" s="183">
        <v>16</v>
      </c>
      <c r="I194" s="91">
        <v>8</v>
      </c>
      <c r="J194" s="92">
        <v>8</v>
      </c>
      <c r="K194" s="93"/>
      <c r="L194" s="93"/>
      <c r="M194" s="94"/>
      <c r="N194" s="91"/>
      <c r="O194" s="93"/>
      <c r="P194" s="93"/>
      <c r="Q194" s="94"/>
      <c r="R194" s="7"/>
      <c r="S194" s="162"/>
      <c r="T194" s="162"/>
      <c r="U194" s="162"/>
      <c r="V194" s="162"/>
      <c r="W194" s="12"/>
    </row>
    <row r="195" ht="23.45" customHeight="1" spans="1:34">
      <c r="A195" s="40">
        <v>99</v>
      </c>
      <c r="B195" s="39" t="s">
        <v>181</v>
      </c>
      <c r="C195" s="40" t="s">
        <v>54</v>
      </c>
      <c r="D195" s="39" t="s">
        <v>182</v>
      </c>
      <c r="E195" s="39" t="s">
        <v>39</v>
      </c>
      <c r="F195" s="34" t="s">
        <v>313</v>
      </c>
      <c r="G195" s="39" t="s">
        <v>24</v>
      </c>
      <c r="H195" s="2">
        <v>32</v>
      </c>
      <c r="I195" s="51">
        <v>24</v>
      </c>
      <c r="J195" s="65">
        <v>24</v>
      </c>
      <c r="K195" s="53">
        <f t="shared" ref="K195:K221" si="8">L195+M195</f>
        <v>11060.15</v>
      </c>
      <c r="L195" s="53">
        <v>11060.15</v>
      </c>
      <c r="M195" s="63"/>
      <c r="N195" s="51">
        <v>8</v>
      </c>
      <c r="O195" s="53">
        <f t="shared" ref="O195:O221" si="9">P195+Q195</f>
        <v>90030.93</v>
      </c>
      <c r="P195" s="63">
        <v>90030.93</v>
      </c>
      <c r="Q195" s="63"/>
      <c r="R195" s="162"/>
      <c r="S195" s="162"/>
      <c r="T195" s="162"/>
      <c r="U195" s="162"/>
      <c r="V195" s="162"/>
      <c r="W195" s="12"/>
      <c r="X195" s="73"/>
      <c r="AG195" s="12"/>
      <c r="AH195" s="12"/>
    </row>
    <row r="196" s="7" customFormat="1" ht="27" customHeight="1" spans="1:23">
      <c r="A196" s="105"/>
      <c r="B196" s="106" t="s">
        <v>181</v>
      </c>
      <c r="C196" s="105" t="s">
        <v>54</v>
      </c>
      <c r="D196" s="106" t="s">
        <v>182</v>
      </c>
      <c r="E196" s="106" t="s">
        <v>39</v>
      </c>
      <c r="F196" s="106" t="s">
        <v>253</v>
      </c>
      <c r="G196" s="106" t="s">
        <v>26</v>
      </c>
      <c r="H196" s="105">
        <v>33</v>
      </c>
      <c r="I196" s="57">
        <v>21</v>
      </c>
      <c r="J196" s="64">
        <v>21</v>
      </c>
      <c r="K196" s="59">
        <f t="shared" si="8"/>
        <v>21205.37</v>
      </c>
      <c r="L196" s="60">
        <v>21205.37</v>
      </c>
      <c r="M196" s="59"/>
      <c r="N196" s="57">
        <v>25</v>
      </c>
      <c r="O196" s="59">
        <f t="shared" si="9"/>
        <v>56610.09</v>
      </c>
      <c r="P196" s="59">
        <v>56610.09</v>
      </c>
      <c r="Q196" s="59"/>
      <c r="S196" s="162"/>
      <c r="T196" s="162"/>
      <c r="U196" s="162"/>
      <c r="V196" s="162"/>
      <c r="W196" s="12"/>
    </row>
    <row r="197" ht="27.75" customHeight="1" spans="1:34">
      <c r="A197" s="33">
        <v>100</v>
      </c>
      <c r="B197" s="34" t="s">
        <v>183</v>
      </c>
      <c r="C197" s="33" t="s">
        <v>21</v>
      </c>
      <c r="D197" s="34"/>
      <c r="E197" s="34" t="s">
        <v>184</v>
      </c>
      <c r="F197" s="34" t="s">
        <v>23</v>
      </c>
      <c r="G197" s="34" t="s">
        <v>24</v>
      </c>
      <c r="H197" s="2">
        <v>0</v>
      </c>
      <c r="I197" s="51"/>
      <c r="J197" s="52"/>
      <c r="K197" s="53">
        <f t="shared" si="8"/>
        <v>0</v>
      </c>
      <c r="L197" s="53"/>
      <c r="M197" s="63"/>
      <c r="N197" s="51">
        <v>1</v>
      </c>
      <c r="O197" s="53">
        <f t="shared" si="9"/>
        <v>38643.98</v>
      </c>
      <c r="P197" s="53">
        <v>38643.98</v>
      </c>
      <c r="Q197" s="63"/>
      <c r="R197" s="162"/>
      <c r="S197" s="162"/>
      <c r="T197" s="162"/>
      <c r="U197" s="162"/>
      <c r="V197" s="162"/>
      <c r="W197" s="12"/>
      <c r="AG197" s="12"/>
      <c r="AH197" s="12"/>
    </row>
    <row r="198" s="7" customFormat="1" ht="16.5" customHeight="1" spans="1:23">
      <c r="A198" s="30"/>
      <c r="B198" s="31" t="s">
        <v>183</v>
      </c>
      <c r="C198" s="30" t="s">
        <v>21</v>
      </c>
      <c r="D198" s="31"/>
      <c r="E198" s="31" t="s">
        <v>184</v>
      </c>
      <c r="F198" s="31" t="s">
        <v>23</v>
      </c>
      <c r="G198" s="31" t="s">
        <v>32</v>
      </c>
      <c r="H198" s="105">
        <v>0</v>
      </c>
      <c r="I198" s="57"/>
      <c r="J198" s="58"/>
      <c r="K198" s="59">
        <f t="shared" si="8"/>
        <v>0</v>
      </c>
      <c r="L198" s="59"/>
      <c r="M198" s="59"/>
      <c r="N198" s="57"/>
      <c r="O198" s="59">
        <f t="shared" si="9"/>
        <v>0</v>
      </c>
      <c r="P198" s="59"/>
      <c r="Q198" s="59"/>
      <c r="S198" s="162"/>
      <c r="T198" s="162"/>
      <c r="U198" s="162"/>
      <c r="V198" s="162"/>
      <c r="W198" s="12"/>
    </row>
    <row r="199" s="7" customFormat="1" ht="16.5" customHeight="1" spans="1:23">
      <c r="A199" s="30">
        <v>101</v>
      </c>
      <c r="B199" s="31" t="s">
        <v>185</v>
      </c>
      <c r="C199" s="30" t="s">
        <v>21</v>
      </c>
      <c r="D199" s="31"/>
      <c r="E199" s="31" t="s">
        <v>22</v>
      </c>
      <c r="F199" s="31" t="s">
        <v>254</v>
      </c>
      <c r="G199" s="31" t="s">
        <v>26</v>
      </c>
      <c r="H199" s="105">
        <v>25</v>
      </c>
      <c r="I199" s="57">
        <v>15</v>
      </c>
      <c r="J199" s="58">
        <v>15</v>
      </c>
      <c r="K199" s="59">
        <f t="shared" si="8"/>
        <v>12837.8</v>
      </c>
      <c r="L199" s="60">
        <v>12837.8</v>
      </c>
      <c r="M199" s="59"/>
      <c r="N199" s="57">
        <v>11</v>
      </c>
      <c r="O199" s="59">
        <f t="shared" si="9"/>
        <v>12398.08</v>
      </c>
      <c r="P199" s="59">
        <v>12398.08</v>
      </c>
      <c r="Q199" s="59"/>
      <c r="S199" s="162"/>
      <c r="T199" s="162"/>
      <c r="U199" s="162"/>
      <c r="V199" s="162"/>
      <c r="W199" s="12"/>
    </row>
    <row r="200" ht="16.5" customHeight="1" spans="1:34">
      <c r="A200" s="1">
        <v>102</v>
      </c>
      <c r="B200" s="28" t="s">
        <v>186</v>
      </c>
      <c r="C200" s="1" t="s">
        <v>21</v>
      </c>
      <c r="D200" s="28"/>
      <c r="E200" s="28" t="s">
        <v>39</v>
      </c>
      <c r="F200" s="28" t="s">
        <v>29</v>
      </c>
      <c r="G200" s="28" t="s">
        <v>24</v>
      </c>
      <c r="H200" s="2">
        <v>0</v>
      </c>
      <c r="I200" s="51"/>
      <c r="J200" s="52"/>
      <c r="K200" s="53">
        <f t="shared" si="8"/>
        <v>0</v>
      </c>
      <c r="L200" s="53"/>
      <c r="M200" s="63"/>
      <c r="N200" s="51"/>
      <c r="O200" s="53">
        <f t="shared" si="9"/>
        <v>11555.7</v>
      </c>
      <c r="P200" s="53">
        <v>11555.7</v>
      </c>
      <c r="Q200" s="63"/>
      <c r="R200" s="162"/>
      <c r="S200" s="162"/>
      <c r="T200" s="162"/>
      <c r="U200" s="162"/>
      <c r="V200" s="162"/>
      <c r="W200" s="12"/>
      <c r="AG200" s="12"/>
      <c r="AH200" s="12"/>
    </row>
    <row r="201" s="7" customFormat="1" ht="18.75" customHeight="1" spans="1:23">
      <c r="A201" s="30"/>
      <c r="B201" s="31" t="s">
        <v>186</v>
      </c>
      <c r="C201" s="30" t="s">
        <v>21</v>
      </c>
      <c r="D201" s="31"/>
      <c r="E201" s="31" t="s">
        <v>39</v>
      </c>
      <c r="F201" s="31" t="s">
        <v>255</v>
      </c>
      <c r="G201" s="31" t="s">
        <v>26</v>
      </c>
      <c r="H201" s="105">
        <v>19</v>
      </c>
      <c r="I201" s="57">
        <v>11</v>
      </c>
      <c r="J201" s="58">
        <v>11</v>
      </c>
      <c r="K201" s="59">
        <f t="shared" si="8"/>
        <v>10888.82</v>
      </c>
      <c r="L201" s="60">
        <v>10888.82</v>
      </c>
      <c r="M201" s="59"/>
      <c r="N201" s="57">
        <v>8</v>
      </c>
      <c r="O201" s="59">
        <f t="shared" si="9"/>
        <v>35692.43</v>
      </c>
      <c r="P201" s="59">
        <v>35692.43</v>
      </c>
      <c r="Q201" s="59"/>
      <c r="S201" s="162"/>
      <c r="T201" s="162"/>
      <c r="U201" s="162"/>
      <c r="V201" s="162"/>
      <c r="W201" s="12"/>
    </row>
    <row r="202" ht="20.25" customHeight="1" spans="1:34">
      <c r="A202" s="33">
        <v>103</v>
      </c>
      <c r="B202" s="34" t="s">
        <v>187</v>
      </c>
      <c r="C202" s="33" t="s">
        <v>21</v>
      </c>
      <c r="D202" s="34"/>
      <c r="E202" s="34" t="s">
        <v>63</v>
      </c>
      <c r="F202" s="34" t="s">
        <v>314</v>
      </c>
      <c r="G202" s="34" t="s">
        <v>24</v>
      </c>
      <c r="H202" s="2">
        <v>7</v>
      </c>
      <c r="I202" s="51">
        <v>4</v>
      </c>
      <c r="J202" s="52">
        <v>4</v>
      </c>
      <c r="K202" s="53">
        <f t="shared" si="8"/>
        <v>1565.62</v>
      </c>
      <c r="L202" s="53">
        <v>1565.62</v>
      </c>
      <c r="M202" s="63"/>
      <c r="N202" s="51">
        <v>5</v>
      </c>
      <c r="O202" s="53">
        <f t="shared" si="9"/>
        <v>16131.24</v>
      </c>
      <c r="P202" s="53">
        <v>16131.24</v>
      </c>
      <c r="Q202" s="63"/>
      <c r="R202" s="162"/>
      <c r="S202" s="162"/>
      <c r="T202" s="162"/>
      <c r="U202" s="162"/>
      <c r="V202" s="162"/>
      <c r="W202" s="12"/>
      <c r="AG202" s="12"/>
      <c r="AH202" s="12"/>
    </row>
    <row r="203" s="7" customFormat="1" ht="16.9" customHeight="1" spans="1:23">
      <c r="A203" s="30"/>
      <c r="B203" s="31" t="s">
        <v>188</v>
      </c>
      <c r="C203" s="30" t="s">
        <v>21</v>
      </c>
      <c r="D203" s="31"/>
      <c r="E203" s="36" t="s">
        <v>63</v>
      </c>
      <c r="F203" s="37" t="s">
        <v>256</v>
      </c>
      <c r="G203" s="31" t="s">
        <v>32</v>
      </c>
      <c r="H203" s="105">
        <v>7</v>
      </c>
      <c r="I203" s="57">
        <v>3</v>
      </c>
      <c r="J203" s="58">
        <v>3</v>
      </c>
      <c r="K203" s="59">
        <f t="shared" si="8"/>
        <v>0</v>
      </c>
      <c r="L203" s="59"/>
      <c r="M203" s="59"/>
      <c r="N203" s="57">
        <v>6</v>
      </c>
      <c r="O203" s="59">
        <f t="shared" si="9"/>
        <v>28999.3</v>
      </c>
      <c r="P203" s="59">
        <v>28999.3</v>
      </c>
      <c r="Q203" s="59"/>
      <c r="S203" s="162"/>
      <c r="T203" s="162"/>
      <c r="U203" s="162"/>
      <c r="V203" s="162"/>
      <c r="W203" s="12"/>
    </row>
    <row r="204" ht="16.9" customHeight="1" spans="1:34">
      <c r="A204" s="1">
        <v>104</v>
      </c>
      <c r="B204" s="28" t="s">
        <v>189</v>
      </c>
      <c r="C204" s="1" t="s">
        <v>21</v>
      </c>
      <c r="D204" s="28"/>
      <c r="E204" s="28" t="s">
        <v>39</v>
      </c>
      <c r="F204" s="34" t="s">
        <v>315</v>
      </c>
      <c r="G204" s="28" t="s">
        <v>24</v>
      </c>
      <c r="H204" s="2">
        <v>31</v>
      </c>
      <c r="I204" s="51">
        <v>22</v>
      </c>
      <c r="J204" s="52">
        <v>23</v>
      </c>
      <c r="K204" s="53">
        <f t="shared" si="8"/>
        <v>32056.51</v>
      </c>
      <c r="L204" s="63">
        <v>32056.51</v>
      </c>
      <c r="M204" s="63"/>
      <c r="N204" s="51">
        <v>1</v>
      </c>
      <c r="O204" s="53">
        <f t="shared" si="9"/>
        <v>39425.21</v>
      </c>
      <c r="P204" s="63">
        <v>39425.21</v>
      </c>
      <c r="Q204" s="63"/>
      <c r="R204" s="162"/>
      <c r="S204" s="162"/>
      <c r="T204" s="162"/>
      <c r="U204" s="162"/>
      <c r="V204" s="162"/>
      <c r="W204" s="12"/>
      <c r="AG204" s="12"/>
      <c r="AH204" s="12"/>
    </row>
    <row r="205" s="7" customFormat="1" ht="16.9" customHeight="1" spans="1:23">
      <c r="A205" s="30"/>
      <c r="B205" s="31" t="s">
        <v>189</v>
      </c>
      <c r="C205" s="30" t="s">
        <v>21</v>
      </c>
      <c r="D205" s="31"/>
      <c r="E205" s="31" t="s">
        <v>39</v>
      </c>
      <c r="F205" s="31" t="s">
        <v>257</v>
      </c>
      <c r="G205" s="31" t="s">
        <v>26</v>
      </c>
      <c r="H205" s="105">
        <v>10</v>
      </c>
      <c r="I205" s="57">
        <v>4</v>
      </c>
      <c r="J205" s="58">
        <v>4</v>
      </c>
      <c r="K205" s="59">
        <f t="shared" si="8"/>
        <v>1921</v>
      </c>
      <c r="L205" s="59">
        <v>1921</v>
      </c>
      <c r="M205" s="59"/>
      <c r="N205" s="57">
        <v>1</v>
      </c>
      <c r="O205" s="59">
        <f t="shared" si="9"/>
        <v>4226.2</v>
      </c>
      <c r="P205" s="59">
        <v>4226.2</v>
      </c>
      <c r="Q205" s="59"/>
      <c r="S205" s="162"/>
      <c r="T205" s="162"/>
      <c r="U205" s="162"/>
      <c r="V205" s="162"/>
      <c r="W205" s="12"/>
    </row>
    <row r="206" s="7" customFormat="1" ht="16.9" customHeight="1" spans="1:23">
      <c r="A206" s="30"/>
      <c r="B206" s="31" t="s">
        <v>189</v>
      </c>
      <c r="C206" s="30" t="s">
        <v>21</v>
      </c>
      <c r="D206" s="31"/>
      <c r="E206" s="31" t="s">
        <v>39</v>
      </c>
      <c r="F206" s="31" t="s">
        <v>23</v>
      </c>
      <c r="G206" s="31" t="s">
        <v>44</v>
      </c>
      <c r="H206" s="105">
        <v>0</v>
      </c>
      <c r="I206" s="57"/>
      <c r="J206" s="58"/>
      <c r="K206" s="59">
        <f t="shared" si="8"/>
        <v>0</v>
      </c>
      <c r="L206" s="59"/>
      <c r="M206" s="59"/>
      <c r="N206" s="57"/>
      <c r="O206" s="59">
        <f t="shared" si="9"/>
        <v>0</v>
      </c>
      <c r="P206" s="59"/>
      <c r="Q206" s="59"/>
      <c r="S206" s="162"/>
      <c r="T206" s="162"/>
      <c r="U206" s="162"/>
      <c r="V206" s="162"/>
      <c r="W206" s="12"/>
    </row>
    <row r="207" ht="24.6" customHeight="1" spans="1:34">
      <c r="A207" s="2">
        <v>105</v>
      </c>
      <c r="B207" s="122" t="s">
        <v>190</v>
      </c>
      <c r="C207" s="2" t="s">
        <v>54</v>
      </c>
      <c r="D207" s="122" t="s">
        <v>182</v>
      </c>
      <c r="E207" s="122" t="s">
        <v>39</v>
      </c>
      <c r="F207" s="122"/>
      <c r="G207" s="122" t="s">
        <v>24</v>
      </c>
      <c r="H207" s="2">
        <v>0</v>
      </c>
      <c r="I207" s="51"/>
      <c r="J207" s="52"/>
      <c r="K207" s="53">
        <f t="shared" si="8"/>
        <v>0</v>
      </c>
      <c r="L207" s="53"/>
      <c r="M207" s="63"/>
      <c r="N207" s="51"/>
      <c r="O207" s="53">
        <f t="shared" si="9"/>
        <v>0</v>
      </c>
      <c r="P207" s="53"/>
      <c r="Q207" s="63"/>
      <c r="R207" s="162"/>
      <c r="S207" s="162"/>
      <c r="T207" s="162"/>
      <c r="U207" s="162"/>
      <c r="V207" s="162"/>
      <c r="W207" s="12"/>
      <c r="AG207" s="12"/>
      <c r="AH207" s="12"/>
    </row>
    <row r="208" s="7" customFormat="1" ht="32.25" customHeight="1" spans="1:23">
      <c r="A208" s="105"/>
      <c r="B208" s="106" t="s">
        <v>190</v>
      </c>
      <c r="C208" s="105" t="s">
        <v>54</v>
      </c>
      <c r="D208" s="106" t="s">
        <v>182</v>
      </c>
      <c r="E208" s="106" t="s">
        <v>39</v>
      </c>
      <c r="F208" s="106" t="s">
        <v>31</v>
      </c>
      <c r="G208" s="106" t="s">
        <v>26</v>
      </c>
      <c r="H208" s="105">
        <v>4</v>
      </c>
      <c r="I208" s="57"/>
      <c r="J208" s="64"/>
      <c r="K208" s="59">
        <f t="shared" si="8"/>
        <v>0</v>
      </c>
      <c r="L208" s="59"/>
      <c r="M208" s="59"/>
      <c r="N208" s="57"/>
      <c r="O208" s="59">
        <f t="shared" si="9"/>
        <v>0</v>
      </c>
      <c r="P208" s="59"/>
      <c r="Q208" s="59"/>
      <c r="S208" s="162"/>
      <c r="T208" s="162"/>
      <c r="U208" s="162"/>
      <c r="V208" s="162"/>
      <c r="W208" s="12"/>
    </row>
    <row r="209" ht="34.9" customHeight="1" spans="1:34">
      <c r="A209" s="40">
        <v>106</v>
      </c>
      <c r="B209" s="39" t="s">
        <v>191</v>
      </c>
      <c r="C209" s="40" t="s">
        <v>54</v>
      </c>
      <c r="D209" s="39" t="s">
        <v>192</v>
      </c>
      <c r="E209" s="39" t="s">
        <v>39</v>
      </c>
      <c r="F209" s="34" t="s">
        <v>316</v>
      </c>
      <c r="G209" s="39" t="s">
        <v>24</v>
      </c>
      <c r="H209" s="2">
        <v>22</v>
      </c>
      <c r="I209" s="51">
        <v>11</v>
      </c>
      <c r="J209" s="65">
        <v>11</v>
      </c>
      <c r="K209" s="53">
        <f t="shared" si="8"/>
        <v>23651.92</v>
      </c>
      <c r="L209" s="63">
        <v>23651.92</v>
      </c>
      <c r="M209" s="63"/>
      <c r="N209" s="51">
        <v>5</v>
      </c>
      <c r="O209" s="53">
        <f t="shared" si="9"/>
        <v>55502.82</v>
      </c>
      <c r="P209" s="53">
        <v>55502.82</v>
      </c>
      <c r="Q209" s="63"/>
      <c r="R209" s="162"/>
      <c r="S209" s="162"/>
      <c r="T209" s="162"/>
      <c r="U209" s="162"/>
      <c r="V209" s="162"/>
      <c r="W209" s="12"/>
      <c r="AG209" s="12"/>
      <c r="AH209" s="12"/>
    </row>
    <row r="210" ht="34.9" customHeight="1" spans="1:34">
      <c r="A210" s="40">
        <v>107</v>
      </c>
      <c r="B210" s="39" t="s">
        <v>336</v>
      </c>
      <c r="C210" s="40" t="s">
        <v>21</v>
      </c>
      <c r="D210" s="39"/>
      <c r="E210" s="39" t="s">
        <v>39</v>
      </c>
      <c r="F210" s="34" t="s">
        <v>337</v>
      </c>
      <c r="G210" s="39" t="s">
        <v>24</v>
      </c>
      <c r="H210" s="2">
        <v>14</v>
      </c>
      <c r="I210" s="51">
        <v>6</v>
      </c>
      <c r="J210" s="65">
        <v>6</v>
      </c>
      <c r="K210" s="53">
        <f t="shared" si="8"/>
        <v>0</v>
      </c>
      <c r="L210" s="53"/>
      <c r="M210" s="63"/>
      <c r="N210" s="51"/>
      <c r="O210" s="53">
        <f t="shared" si="9"/>
        <v>0</v>
      </c>
      <c r="P210" s="53"/>
      <c r="Q210" s="63"/>
      <c r="R210" s="162"/>
      <c r="S210" s="162"/>
      <c r="T210" s="162"/>
      <c r="U210" s="162"/>
      <c r="V210" s="162"/>
      <c r="W210" s="12"/>
      <c r="AG210" s="12"/>
      <c r="AH210" s="12"/>
    </row>
    <row r="211" s="7" customFormat="1" ht="34.9" customHeight="1" spans="1:23">
      <c r="A211" s="105"/>
      <c r="B211" s="106" t="s">
        <v>336</v>
      </c>
      <c r="C211" s="105" t="s">
        <v>21</v>
      </c>
      <c r="D211" s="106"/>
      <c r="E211" s="106" t="s">
        <v>39</v>
      </c>
      <c r="F211" s="31" t="s">
        <v>338</v>
      </c>
      <c r="G211" s="106" t="s">
        <v>26</v>
      </c>
      <c r="H211" s="105">
        <v>0</v>
      </c>
      <c r="I211" s="57">
        <v>1</v>
      </c>
      <c r="J211" s="64">
        <v>1</v>
      </c>
      <c r="K211" s="59">
        <f t="shared" si="8"/>
        <v>0</v>
      </c>
      <c r="L211" s="59"/>
      <c r="M211" s="59"/>
      <c r="N211" s="57"/>
      <c r="O211" s="59">
        <f t="shared" si="9"/>
        <v>0</v>
      </c>
      <c r="P211" s="59"/>
      <c r="Q211" s="59"/>
      <c r="S211" s="162"/>
      <c r="T211" s="162"/>
      <c r="U211" s="162"/>
      <c r="V211" s="162"/>
      <c r="W211" s="12"/>
    </row>
    <row r="212" ht="28.5" customHeight="1" spans="1:34">
      <c r="A212" s="40">
        <v>108</v>
      </c>
      <c r="B212" s="39" t="s">
        <v>193</v>
      </c>
      <c r="C212" s="40" t="s">
        <v>21</v>
      </c>
      <c r="D212" s="39"/>
      <c r="E212" s="39" t="s">
        <v>39</v>
      </c>
      <c r="F212" s="34" t="s">
        <v>23</v>
      </c>
      <c r="G212" s="39" t="s">
        <v>24</v>
      </c>
      <c r="H212" s="2">
        <v>0</v>
      </c>
      <c r="I212" s="51"/>
      <c r="J212" s="65"/>
      <c r="K212" s="53">
        <f t="shared" si="8"/>
        <v>0</v>
      </c>
      <c r="L212" s="53"/>
      <c r="M212" s="63"/>
      <c r="N212" s="51"/>
      <c r="O212" s="53">
        <f t="shared" si="9"/>
        <v>0</v>
      </c>
      <c r="P212" s="53"/>
      <c r="Q212" s="63"/>
      <c r="R212" s="162"/>
      <c r="S212" s="162"/>
      <c r="T212" s="162"/>
      <c r="U212" s="162"/>
      <c r="V212" s="162"/>
      <c r="W212" s="12"/>
      <c r="AF212" s="12"/>
      <c r="AG212" s="12"/>
      <c r="AH212" s="12"/>
    </row>
    <row r="213" ht="19.5" customHeight="1" spans="1:34">
      <c r="A213" s="40">
        <v>109</v>
      </c>
      <c r="B213" s="39" t="s">
        <v>194</v>
      </c>
      <c r="C213" s="40" t="s">
        <v>21</v>
      </c>
      <c r="D213" s="39"/>
      <c r="E213" s="39" t="s">
        <v>63</v>
      </c>
      <c r="F213" s="34" t="s">
        <v>317</v>
      </c>
      <c r="G213" s="39" t="s">
        <v>24</v>
      </c>
      <c r="H213" s="2">
        <v>16</v>
      </c>
      <c r="I213" s="51">
        <v>4</v>
      </c>
      <c r="J213" s="65">
        <v>4</v>
      </c>
      <c r="K213" s="53">
        <f t="shared" si="8"/>
        <v>1368.71</v>
      </c>
      <c r="L213" s="53">
        <v>1368.71</v>
      </c>
      <c r="M213" s="63"/>
      <c r="N213" s="51">
        <v>9</v>
      </c>
      <c r="O213" s="53">
        <f t="shared" si="9"/>
        <v>19390.32</v>
      </c>
      <c r="P213" s="63">
        <v>19390.32</v>
      </c>
      <c r="Q213" s="63"/>
      <c r="R213" s="162"/>
      <c r="S213" s="162"/>
      <c r="T213" s="162"/>
      <c r="U213" s="162"/>
      <c r="V213" s="162"/>
      <c r="W213" s="12"/>
      <c r="AF213" s="12"/>
      <c r="AG213" s="12"/>
      <c r="AH213" s="12"/>
    </row>
    <row r="214" s="7" customFormat="1" ht="30.6" customHeight="1" spans="1:23">
      <c r="A214" s="30"/>
      <c r="B214" s="31" t="s">
        <v>194</v>
      </c>
      <c r="C214" s="30" t="s">
        <v>21</v>
      </c>
      <c r="D214" s="31"/>
      <c r="E214" s="31" t="s">
        <v>63</v>
      </c>
      <c r="F214" s="31" t="s">
        <v>195</v>
      </c>
      <c r="G214" s="31" t="s">
        <v>44</v>
      </c>
      <c r="H214" s="105">
        <v>0</v>
      </c>
      <c r="I214" s="57"/>
      <c r="J214" s="64"/>
      <c r="K214" s="59">
        <f t="shared" si="8"/>
        <v>0</v>
      </c>
      <c r="L214" s="59"/>
      <c r="M214" s="59"/>
      <c r="N214" s="57">
        <v>1</v>
      </c>
      <c r="O214" s="59">
        <f t="shared" si="9"/>
        <v>3457.8</v>
      </c>
      <c r="P214" s="59">
        <v>3457.8</v>
      </c>
      <c r="Q214" s="59"/>
      <c r="S214" s="162"/>
      <c r="T214" s="162"/>
      <c r="U214" s="162"/>
      <c r="V214" s="162"/>
      <c r="W214" s="12"/>
    </row>
    <row r="215" s="7" customFormat="1" ht="27" customHeight="1" spans="1:23">
      <c r="A215" s="30"/>
      <c r="B215" s="31" t="s">
        <v>194</v>
      </c>
      <c r="C215" s="30" t="s">
        <v>21</v>
      </c>
      <c r="D215" s="31"/>
      <c r="E215" s="31" t="s">
        <v>63</v>
      </c>
      <c r="F215" s="31" t="s">
        <v>23</v>
      </c>
      <c r="G215" s="31" t="s">
        <v>32</v>
      </c>
      <c r="H215" s="105">
        <v>0</v>
      </c>
      <c r="I215" s="57"/>
      <c r="J215" s="58"/>
      <c r="K215" s="59">
        <f t="shared" si="8"/>
        <v>0</v>
      </c>
      <c r="L215" s="59"/>
      <c r="M215" s="59"/>
      <c r="N215" s="57"/>
      <c r="O215" s="59">
        <f t="shared" si="9"/>
        <v>1574.43</v>
      </c>
      <c r="P215" s="59">
        <v>1574.43</v>
      </c>
      <c r="Q215" s="59"/>
      <c r="S215" s="162"/>
      <c r="T215" s="162"/>
      <c r="U215" s="162"/>
      <c r="V215" s="162"/>
      <c r="W215" s="12"/>
    </row>
    <row r="216" s="7" customFormat="1" ht="27" customHeight="1" spans="1:23">
      <c r="A216" s="123">
        <v>110</v>
      </c>
      <c r="B216" s="124" t="s">
        <v>196</v>
      </c>
      <c r="C216" s="123" t="s">
        <v>21</v>
      </c>
      <c r="D216" s="124"/>
      <c r="E216" s="124" t="s">
        <v>78</v>
      </c>
      <c r="F216" s="34" t="s">
        <v>318</v>
      </c>
      <c r="G216" s="124" t="s">
        <v>24</v>
      </c>
      <c r="H216" s="5">
        <v>19</v>
      </c>
      <c r="I216" s="145">
        <v>5</v>
      </c>
      <c r="J216" s="146">
        <v>6</v>
      </c>
      <c r="K216" s="53">
        <f t="shared" si="8"/>
        <v>4656.5</v>
      </c>
      <c r="L216" s="114">
        <v>4656.5</v>
      </c>
      <c r="M216" s="114"/>
      <c r="N216" s="145">
        <v>1</v>
      </c>
      <c r="O216" s="53">
        <f t="shared" si="9"/>
        <v>0</v>
      </c>
      <c r="P216" s="114"/>
      <c r="Q216" s="114"/>
      <c r="R216" s="162"/>
      <c r="S216" s="162"/>
      <c r="T216" s="162"/>
      <c r="U216" s="162"/>
      <c r="V216" s="162"/>
      <c r="W216" s="12"/>
    </row>
    <row r="217" s="7" customFormat="1" ht="27" customHeight="1" spans="1:23">
      <c r="A217" s="125"/>
      <c r="B217" s="126" t="s">
        <v>197</v>
      </c>
      <c r="C217" s="125" t="s">
        <v>21</v>
      </c>
      <c r="D217" s="126"/>
      <c r="E217" s="126" t="s">
        <v>78</v>
      </c>
      <c r="F217" s="126" t="s">
        <v>29</v>
      </c>
      <c r="G217" s="126" t="s">
        <v>26</v>
      </c>
      <c r="H217" s="176">
        <v>0</v>
      </c>
      <c r="I217" s="148"/>
      <c r="J217" s="149"/>
      <c r="K217" s="59">
        <f t="shared" si="8"/>
        <v>0</v>
      </c>
      <c r="L217" s="150"/>
      <c r="M217" s="150"/>
      <c r="N217" s="148">
        <v>1</v>
      </c>
      <c r="O217" s="93">
        <f t="shared" si="9"/>
        <v>0</v>
      </c>
      <c r="P217" s="150"/>
      <c r="Q217" s="150"/>
      <c r="S217" s="162"/>
      <c r="T217" s="162"/>
      <c r="U217" s="162"/>
      <c r="V217" s="162"/>
      <c r="W217" s="12"/>
    </row>
    <row r="218" s="7" customFormat="1" ht="27" customHeight="1" spans="1:23">
      <c r="A218" s="128"/>
      <c r="B218" s="129" t="s">
        <v>197</v>
      </c>
      <c r="C218" s="128" t="s">
        <v>21</v>
      </c>
      <c r="D218" s="129"/>
      <c r="E218" s="129" t="s">
        <v>258</v>
      </c>
      <c r="F218" s="129" t="s">
        <v>259</v>
      </c>
      <c r="G218" s="129" t="s">
        <v>44</v>
      </c>
      <c r="H218" s="184">
        <v>17</v>
      </c>
      <c r="I218" s="151">
        <v>9</v>
      </c>
      <c r="J218" s="152">
        <v>9</v>
      </c>
      <c r="K218" s="59">
        <f t="shared" si="8"/>
        <v>0</v>
      </c>
      <c r="L218" s="153"/>
      <c r="M218" s="153"/>
      <c r="N218" s="151">
        <v>5</v>
      </c>
      <c r="O218" s="93">
        <f t="shared" si="9"/>
        <v>9605</v>
      </c>
      <c r="P218" s="153">
        <v>9605</v>
      </c>
      <c r="Q218" s="153"/>
      <c r="S218" s="162"/>
      <c r="T218" s="162"/>
      <c r="U218" s="162"/>
      <c r="V218" s="162"/>
      <c r="W218" s="12"/>
    </row>
    <row r="219" s="8" customFormat="1" ht="27" customHeight="1" spans="1:33">
      <c r="A219" s="123">
        <v>111</v>
      </c>
      <c r="B219" s="124" t="s">
        <v>198</v>
      </c>
      <c r="C219" s="123" t="s">
        <v>21</v>
      </c>
      <c r="D219" s="124"/>
      <c r="E219" s="124" t="s">
        <v>58</v>
      </c>
      <c r="F219" s="34" t="s">
        <v>319</v>
      </c>
      <c r="G219" s="124" t="s">
        <v>24</v>
      </c>
      <c r="H219" s="5">
        <v>15</v>
      </c>
      <c r="I219" s="145">
        <v>9</v>
      </c>
      <c r="J219" s="154">
        <v>10</v>
      </c>
      <c r="K219" s="53">
        <f t="shared" si="8"/>
        <v>4991.99</v>
      </c>
      <c r="L219" s="114">
        <v>4991.99</v>
      </c>
      <c r="M219" s="74"/>
      <c r="N219" s="145">
        <v>1</v>
      </c>
      <c r="O219" s="53">
        <f t="shared" si="9"/>
        <v>14327.87</v>
      </c>
      <c r="P219" s="114">
        <v>14327.87</v>
      </c>
      <c r="Q219" s="74"/>
      <c r="R219" s="162"/>
      <c r="S219" s="162"/>
      <c r="T219" s="162"/>
      <c r="U219" s="162"/>
      <c r="V219" s="162"/>
      <c r="AB219" s="12"/>
      <c r="AC219" s="12"/>
      <c r="AD219" s="12"/>
      <c r="AE219" s="12"/>
      <c r="AF219" s="12"/>
      <c r="AG219" s="12"/>
    </row>
    <row r="220" s="7" customFormat="1" ht="27" customHeight="1" spans="1:22">
      <c r="A220" s="128"/>
      <c r="B220" s="31" t="s">
        <v>198</v>
      </c>
      <c r="C220" s="30" t="s">
        <v>21</v>
      </c>
      <c r="D220" s="31"/>
      <c r="E220" s="31" t="s">
        <v>58</v>
      </c>
      <c r="F220" s="31" t="s">
        <v>23</v>
      </c>
      <c r="G220" s="31" t="s">
        <v>44</v>
      </c>
      <c r="H220" s="105">
        <v>0</v>
      </c>
      <c r="I220" s="57"/>
      <c r="J220" s="58"/>
      <c r="K220" s="59">
        <f t="shared" si="8"/>
        <v>0</v>
      </c>
      <c r="L220" s="59"/>
      <c r="M220" s="59"/>
      <c r="N220" s="57"/>
      <c r="O220" s="59">
        <f t="shared" si="9"/>
        <v>0</v>
      </c>
      <c r="P220" s="59"/>
      <c r="Q220" s="59"/>
      <c r="S220" s="162"/>
      <c r="T220" s="162"/>
      <c r="U220" s="162"/>
      <c r="V220" s="162"/>
    </row>
    <row r="221" s="7" customFormat="1" ht="18.75" customHeight="1" spans="1:22">
      <c r="A221" s="131"/>
      <c r="B221" s="132" t="s">
        <v>198</v>
      </c>
      <c r="C221" s="133" t="s">
        <v>21</v>
      </c>
      <c r="D221" s="132"/>
      <c r="E221" s="132" t="s">
        <v>76</v>
      </c>
      <c r="F221" s="37" t="s">
        <v>323</v>
      </c>
      <c r="G221" s="132" t="s">
        <v>32</v>
      </c>
      <c r="H221" s="185">
        <v>14</v>
      </c>
      <c r="I221" s="155">
        <v>9</v>
      </c>
      <c r="J221" s="156">
        <v>9</v>
      </c>
      <c r="K221" s="59">
        <f t="shared" si="8"/>
        <v>0</v>
      </c>
      <c r="L221" s="157"/>
      <c r="M221" s="157"/>
      <c r="N221" s="155">
        <v>1</v>
      </c>
      <c r="O221" s="59">
        <f t="shared" si="9"/>
        <v>2945.6</v>
      </c>
      <c r="P221" s="157">
        <v>2945.6</v>
      </c>
      <c r="Q221" s="157"/>
      <c r="S221" s="162"/>
      <c r="T221" s="162"/>
      <c r="U221" s="162"/>
      <c r="V221" s="162"/>
    </row>
    <row r="222" s="8" customFormat="1" ht="16.5" customHeight="1" spans="1:36">
      <c r="A222" s="137" t="s">
        <v>199</v>
      </c>
      <c r="B222" s="137"/>
      <c r="C222" s="138"/>
      <c r="D222" s="139"/>
      <c r="E222" s="139"/>
      <c r="F222" s="139"/>
      <c r="G222" s="139"/>
      <c r="H222" s="138">
        <f t="shared" ref="H222:Q222" si="10">SUM(H10:H221)</f>
        <v>2032</v>
      </c>
      <c r="I222" s="138">
        <f t="shared" si="10"/>
        <v>1082</v>
      </c>
      <c r="J222" s="138">
        <f t="shared" si="10"/>
        <v>1116</v>
      </c>
      <c r="K222" s="158">
        <f t="shared" si="10"/>
        <v>970364.47</v>
      </c>
      <c r="L222" s="158">
        <f t="shared" si="10"/>
        <v>970364.47</v>
      </c>
      <c r="M222" s="138">
        <f t="shared" si="10"/>
        <v>0</v>
      </c>
      <c r="N222" s="138">
        <f t="shared" si="10"/>
        <v>1111</v>
      </c>
      <c r="O222" s="158">
        <f t="shared" si="10"/>
        <v>5518608.14</v>
      </c>
      <c r="P222" s="158">
        <f t="shared" si="10"/>
        <v>5518608.14</v>
      </c>
      <c r="Q222" s="158">
        <f t="shared" si="10"/>
        <v>0</v>
      </c>
      <c r="R222" s="187"/>
      <c r="S222" s="10"/>
      <c r="AE222" s="12"/>
      <c r="AF222" s="12"/>
      <c r="AG222" s="12"/>
      <c r="AH222" s="12"/>
      <c r="AI222" s="12"/>
      <c r="AJ222" s="12"/>
    </row>
    <row r="223" s="8" customFormat="1" ht="15" customHeight="1" spans="1:36">
      <c r="A223" s="141"/>
      <c r="B223" s="142"/>
      <c r="C223" s="141"/>
      <c r="D223" s="142"/>
      <c r="E223" s="142"/>
      <c r="F223" s="142"/>
      <c r="G223" s="142"/>
      <c r="H223" s="159"/>
      <c r="I223" s="159"/>
      <c r="J223" s="159"/>
      <c r="K223" s="159"/>
      <c r="L223" s="159"/>
      <c r="M223" s="186"/>
      <c r="N223" s="159"/>
      <c r="O223" s="159"/>
      <c r="P223" s="141"/>
      <c r="Q223" s="121"/>
      <c r="R223" s="7"/>
      <c r="S223" s="12"/>
      <c r="AE223" s="12"/>
      <c r="AF223" s="12"/>
      <c r="AG223" s="12"/>
      <c r="AH223" s="12"/>
      <c r="AI223" s="12"/>
      <c r="AJ223" s="12"/>
    </row>
    <row r="224" s="8" customFormat="1" spans="1:36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63"/>
      <c r="P224" s="12"/>
      <c r="Q224" s="12"/>
      <c r="R224" s="12"/>
      <c r="S224" s="12"/>
      <c r="AE224" s="12"/>
      <c r="AF224" s="12"/>
      <c r="AG224" s="12"/>
      <c r="AH224" s="12"/>
      <c r="AI224" s="12"/>
      <c r="AJ224" s="12"/>
    </row>
    <row r="225" s="8" customFormat="1" hidden="1" spans="1:3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63"/>
      <c r="L225" s="12"/>
      <c r="M225" s="12"/>
      <c r="N225" s="12"/>
      <c r="O225" s="12"/>
      <c r="P225" s="12"/>
      <c r="Q225" s="12"/>
      <c r="R225" s="12"/>
      <c r="S225" s="12"/>
      <c r="AE225" s="12"/>
      <c r="AF225" s="12"/>
      <c r="AG225" s="12"/>
      <c r="AH225" s="12"/>
      <c r="AI225" s="12"/>
      <c r="AJ225" s="12"/>
    </row>
    <row r="226" s="8" customFormat="1" hidden="1" spans="1:3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2"/>
      <c r="M226" s="12"/>
      <c r="N226" s="12"/>
      <c r="O226" s="12"/>
      <c r="P226" s="12"/>
      <c r="Q226" s="12"/>
      <c r="R226" s="12"/>
      <c r="S226" s="12"/>
      <c r="AE226" s="12"/>
      <c r="AF226" s="12"/>
      <c r="AG226" s="12"/>
      <c r="AH226" s="12"/>
      <c r="AI226" s="12"/>
      <c r="AJ226" s="12"/>
    </row>
    <row r="227" s="8" customFormat="1" hidden="1" spans="1:3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2"/>
      <c r="M227" s="12"/>
      <c r="N227" s="12"/>
      <c r="O227" s="12"/>
      <c r="P227" s="12"/>
      <c r="Q227" s="12"/>
      <c r="R227" s="12"/>
      <c r="S227" s="12"/>
      <c r="AE227" s="12"/>
      <c r="AF227" s="12"/>
      <c r="AG227" s="12"/>
      <c r="AH227" s="12"/>
      <c r="AI227" s="12"/>
      <c r="AJ227" s="12"/>
    </row>
    <row r="228" s="8" customFormat="1" hidden="1" spans="1:3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2"/>
      <c r="M228" s="12"/>
      <c r="N228" s="12"/>
      <c r="O228" s="12"/>
      <c r="P228" s="12"/>
      <c r="Q228" s="12"/>
      <c r="R228" s="12"/>
      <c r="S228" s="12"/>
      <c r="AE228" s="12"/>
      <c r="AF228" s="12"/>
      <c r="AG228" s="12"/>
      <c r="AH228" s="12"/>
      <c r="AI228" s="12"/>
      <c r="AJ228" s="12"/>
    </row>
    <row r="229" s="8" customFormat="1" hidden="1" spans="1:3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2"/>
      <c r="M229" s="12"/>
      <c r="N229" s="12"/>
      <c r="O229" s="12"/>
      <c r="P229" s="12"/>
      <c r="Q229" s="12"/>
      <c r="R229" s="12"/>
      <c r="S229" s="12"/>
      <c r="AE229" s="12"/>
      <c r="AF229" s="12"/>
      <c r="AG229" s="12"/>
      <c r="AH229" s="12"/>
      <c r="AI229" s="12"/>
      <c r="AJ229" s="12"/>
    </row>
    <row r="230" s="8" customFormat="1" hidden="1" spans="1:3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63"/>
      <c r="L230" s="12"/>
      <c r="M230" s="12"/>
      <c r="N230" s="12"/>
      <c r="O230" s="12"/>
      <c r="P230" s="12"/>
      <c r="Q230" s="12"/>
      <c r="R230" s="12"/>
      <c r="S230" s="12"/>
      <c r="AE230" s="12"/>
      <c r="AF230" s="12"/>
      <c r="AG230" s="12"/>
      <c r="AH230" s="12"/>
      <c r="AI230" s="12"/>
      <c r="AJ230" s="12"/>
    </row>
    <row r="231" hidden="1" spans="11:34">
      <c r="K231" s="163"/>
      <c r="M231" s="12"/>
      <c r="Q231" s="12"/>
      <c r="R231" s="12"/>
      <c r="S231" s="12"/>
      <c r="T231" s="8"/>
      <c r="U231" s="8"/>
      <c r="AE231" s="12"/>
      <c r="AF231" s="12"/>
      <c r="AG231" s="12"/>
      <c r="AH231" s="12"/>
    </row>
    <row r="232" hidden="1" spans="11:34">
      <c r="K232" s="163"/>
      <c r="M232" s="12"/>
      <c r="Q232" s="12"/>
      <c r="R232" s="12"/>
      <c r="S232" s="12"/>
      <c r="T232" s="8"/>
      <c r="U232" s="8"/>
      <c r="AE232" s="12"/>
      <c r="AF232" s="12"/>
      <c r="AG232" s="12"/>
      <c r="AH232" s="12"/>
    </row>
    <row r="233" spans="12:34">
      <c r="L233" s="163"/>
      <c r="M233" s="12"/>
      <c r="O233" s="163"/>
      <c r="P233" s="163"/>
      <c r="Q233" s="8"/>
      <c r="R233" s="8"/>
      <c r="S233" s="8"/>
      <c r="T233" s="8"/>
      <c r="U233" s="8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</row>
    <row r="234" spans="11:34">
      <c r="K234" s="163"/>
      <c r="L234" s="8"/>
      <c r="M234" s="8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1:34">
      <c r="K235" s="194"/>
      <c r="L235" s="8"/>
      <c r="M235" s="8"/>
      <c r="O235" s="163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2:34">
      <c r="L236" s="8"/>
      <c r="M236" s="8"/>
      <c r="N236" s="8"/>
      <c r="O236" s="198"/>
      <c r="P236" s="8"/>
      <c r="Q236" s="8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="11" customFormat="1" spans="1:23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8"/>
      <c r="M237" s="8"/>
      <c r="N237" s="8"/>
      <c r="O237" s="73"/>
      <c r="P237" s="8"/>
      <c r="Q237" s="8"/>
      <c r="R237" s="12"/>
      <c r="S237" s="12"/>
      <c r="T237" s="12"/>
      <c r="U237" s="12"/>
      <c r="V237" s="12"/>
      <c r="W237" s="12"/>
    </row>
    <row r="238" spans="12:34">
      <c r="L238" s="8"/>
      <c r="M238" s="8"/>
      <c r="N238" s="8"/>
      <c r="O238" s="73"/>
      <c r="P238" s="73"/>
      <c r="Q238" s="8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</row>
    <row r="239" spans="12:34">
      <c r="L239" s="8"/>
      <c r="M239" s="8"/>
      <c r="N239" s="8"/>
      <c r="O239" s="73"/>
      <c r="P239" s="8"/>
      <c r="Q239" s="8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2:34">
      <c r="L240" s="8"/>
      <c r="M240" s="8"/>
      <c r="N240" s="8"/>
      <c r="O240" s="8"/>
      <c r="P240" s="8"/>
      <c r="Q240" s="8"/>
      <c r="R240" s="8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3:34">
      <c r="M241" s="12"/>
      <c r="P241" s="8"/>
      <c r="Q241" s="8"/>
      <c r="R241" s="8"/>
      <c r="S241" s="8"/>
      <c r="T241" s="8"/>
      <c r="U241" s="8"/>
      <c r="AA241" s="12"/>
      <c r="AB241" s="12"/>
      <c r="AC241" s="12"/>
      <c r="AD241" s="12"/>
      <c r="AE241" s="12"/>
      <c r="AF241" s="12"/>
      <c r="AG241" s="12"/>
      <c r="AH241" s="12"/>
    </row>
    <row r="242" spans="13:34">
      <c r="M242" s="12"/>
      <c r="P242" s="8"/>
      <c r="Q242" s="8"/>
      <c r="R242" s="8"/>
      <c r="S242" s="8"/>
      <c r="T242" s="8"/>
      <c r="U242" s="8"/>
      <c r="AA242" s="12"/>
      <c r="AB242" s="12"/>
      <c r="AC242" s="12"/>
      <c r="AD242" s="12"/>
      <c r="AE242" s="12"/>
      <c r="AF242" s="12"/>
      <c r="AG242" s="12"/>
      <c r="AH242" s="12"/>
    </row>
    <row r="243" spans="13:34">
      <c r="M243" s="12"/>
      <c r="P243" s="8"/>
      <c r="Q243" s="8"/>
      <c r="R243" s="8"/>
      <c r="S243" s="8"/>
      <c r="T243" s="8"/>
      <c r="U243" s="8"/>
      <c r="AA243" s="12"/>
      <c r="AB243" s="12"/>
      <c r="AC243" s="12"/>
      <c r="AD243" s="12"/>
      <c r="AE243" s="12"/>
      <c r="AF243" s="12"/>
      <c r="AG243" s="12"/>
      <c r="AH243" s="12"/>
    </row>
    <row r="244" spans="13:34">
      <c r="M244" s="12"/>
      <c r="P244" s="8"/>
      <c r="Q244" s="8"/>
      <c r="R244" s="8"/>
      <c r="S244" s="8"/>
      <c r="T244" s="8"/>
      <c r="U244" s="8"/>
      <c r="AA244" s="12"/>
      <c r="AB244" s="12"/>
      <c r="AC244" s="12"/>
      <c r="AD244" s="12"/>
      <c r="AE244" s="12"/>
      <c r="AF244" s="12"/>
      <c r="AG244" s="12"/>
      <c r="AH244" s="12"/>
    </row>
    <row r="245" spans="13:34">
      <c r="M245" s="12"/>
      <c r="P245" s="8"/>
      <c r="Q245" s="8"/>
      <c r="R245" s="8"/>
      <c r="S245" s="8"/>
      <c r="T245" s="8"/>
      <c r="U245" s="8"/>
      <c r="AA245" s="12"/>
      <c r="AB245" s="12"/>
      <c r="AC245" s="12"/>
      <c r="AD245" s="12"/>
      <c r="AE245" s="12"/>
      <c r="AF245" s="12"/>
      <c r="AG245" s="12"/>
      <c r="AH245" s="12"/>
    </row>
    <row r="246" spans="13:34">
      <c r="M246" s="12"/>
      <c r="P246" s="8"/>
      <c r="Q246" s="8"/>
      <c r="R246" s="8"/>
      <c r="S246" s="8"/>
      <c r="T246" s="8"/>
      <c r="U246" s="8"/>
      <c r="AA246" s="12"/>
      <c r="AB246" s="12"/>
      <c r="AC246" s="12"/>
      <c r="AD246" s="12"/>
      <c r="AE246" s="12"/>
      <c r="AF246" s="12"/>
      <c r="AG246" s="12"/>
      <c r="AH246" s="12"/>
    </row>
    <row r="247" spans="13:34">
      <c r="M247" s="12"/>
      <c r="P247" s="8"/>
      <c r="Q247" s="8"/>
      <c r="R247" s="8"/>
      <c r="S247" s="8"/>
      <c r="T247" s="8"/>
      <c r="U247" s="8"/>
      <c r="AA247" s="12"/>
      <c r="AB247" s="12"/>
      <c r="AC247" s="12"/>
      <c r="AD247" s="12"/>
      <c r="AE247" s="12"/>
      <c r="AF247" s="12"/>
      <c r="AG247" s="12"/>
      <c r="AH247" s="12"/>
    </row>
    <row r="248" spans="13:34">
      <c r="M248" s="12"/>
      <c r="P248" s="8"/>
      <c r="Q248" s="8"/>
      <c r="R248" s="8"/>
      <c r="S248" s="8"/>
      <c r="T248" s="8"/>
      <c r="U248" s="8"/>
      <c r="AA248" s="12"/>
      <c r="AB248" s="12"/>
      <c r="AC248" s="12"/>
      <c r="AD248" s="12"/>
      <c r="AE248" s="12"/>
      <c r="AF248" s="12"/>
      <c r="AG248" s="12"/>
      <c r="AH248" s="12"/>
    </row>
    <row r="249" spans="13:34">
      <c r="M249" s="12"/>
      <c r="P249" s="8"/>
      <c r="Q249" s="8"/>
      <c r="R249" s="8"/>
      <c r="S249" s="8"/>
      <c r="T249" s="8"/>
      <c r="U249" s="8"/>
      <c r="AA249" s="12"/>
      <c r="AB249" s="12"/>
      <c r="AC249" s="12"/>
      <c r="AD249" s="12"/>
      <c r="AE249" s="12"/>
      <c r="AF249" s="12"/>
      <c r="AG249" s="12"/>
      <c r="AH249" s="12"/>
    </row>
    <row r="250" spans="13:34">
      <c r="M250" s="12"/>
      <c r="P250" s="8"/>
      <c r="Q250" s="8"/>
      <c r="R250" s="8"/>
      <c r="S250" s="8"/>
      <c r="T250" s="8"/>
      <c r="U250" s="8"/>
      <c r="AA250" s="12"/>
      <c r="AB250" s="12"/>
      <c r="AC250" s="12"/>
      <c r="AD250" s="12"/>
      <c r="AE250" s="12"/>
      <c r="AF250" s="12"/>
      <c r="AG250" s="12"/>
      <c r="AH250" s="12"/>
    </row>
    <row r="251" spans="13:23">
      <c r="M251" s="12"/>
      <c r="Q251" s="12"/>
      <c r="R251" s="12"/>
      <c r="S251" s="12"/>
      <c r="T251" s="12"/>
      <c r="U251" s="12"/>
      <c r="V251" s="12"/>
      <c r="W251" s="12"/>
    </row>
    <row r="252" spans="13:23">
      <c r="M252" s="12"/>
      <c r="Q252" s="12"/>
      <c r="R252" s="12"/>
      <c r="S252" s="12"/>
      <c r="T252" s="12"/>
      <c r="U252" s="12"/>
      <c r="V252" s="12"/>
      <c r="W252" s="12"/>
    </row>
    <row r="253" spans="13:23">
      <c r="M253" s="12"/>
      <c r="Q253" s="12"/>
      <c r="R253" s="12"/>
      <c r="S253" s="12"/>
      <c r="T253" s="12"/>
      <c r="U253" s="12"/>
      <c r="V253" s="12"/>
      <c r="W253" s="12"/>
    </row>
    <row r="254" spans="13:23">
      <c r="M254" s="12"/>
      <c r="Q254" s="12"/>
      <c r="R254" s="12"/>
      <c r="S254" s="12"/>
      <c r="T254" s="12"/>
      <c r="U254" s="12"/>
      <c r="V254" s="12"/>
      <c r="W254" s="12"/>
    </row>
    <row r="255" spans="13:23">
      <c r="M255" s="12"/>
      <c r="Q255" s="12"/>
      <c r="R255" s="12"/>
      <c r="S255" s="12"/>
      <c r="T255" s="12"/>
      <c r="U255" s="12"/>
      <c r="V255" s="12"/>
      <c r="W255" s="12"/>
    </row>
    <row r="256" spans="13:23">
      <c r="M256" s="12"/>
      <c r="Q256" s="12"/>
      <c r="R256" s="12"/>
      <c r="S256" s="12"/>
      <c r="T256" s="12"/>
      <c r="U256" s="12"/>
      <c r="V256" s="12"/>
      <c r="W256" s="12"/>
    </row>
    <row r="257" spans="13:23">
      <c r="M257" s="12"/>
      <c r="Q257" s="12"/>
      <c r="R257" s="12"/>
      <c r="S257" s="12"/>
      <c r="T257" s="12"/>
      <c r="U257" s="12"/>
      <c r="V257" s="12"/>
      <c r="W257" s="12"/>
    </row>
    <row r="258" spans="13:23">
      <c r="M258" s="12"/>
      <c r="Q258" s="12"/>
      <c r="R258" s="12"/>
      <c r="S258" s="12"/>
      <c r="T258" s="12"/>
      <c r="U258" s="12"/>
      <c r="V258" s="12"/>
      <c r="W258" s="12"/>
    </row>
    <row r="259" spans="13:23">
      <c r="M259" s="12"/>
      <c r="Q259" s="12"/>
      <c r="R259" s="12"/>
      <c r="S259" s="12"/>
      <c r="T259" s="12"/>
      <c r="U259" s="12"/>
      <c r="V259" s="12"/>
      <c r="W259" s="12"/>
    </row>
    <row r="260" spans="13:23">
      <c r="M260" s="12"/>
      <c r="Q260" s="12"/>
      <c r="R260" s="12"/>
      <c r="S260" s="12"/>
      <c r="T260" s="12"/>
      <c r="U260" s="12"/>
      <c r="V260" s="12"/>
      <c r="W260" s="12"/>
    </row>
    <row r="261" spans="13:23">
      <c r="M261" s="12"/>
      <c r="Q261" s="12"/>
      <c r="R261" s="12"/>
      <c r="S261" s="12"/>
      <c r="T261" s="12"/>
      <c r="U261" s="12"/>
      <c r="V261" s="12"/>
      <c r="W261" s="12"/>
    </row>
    <row r="262" spans="13:23">
      <c r="M262" s="12"/>
      <c r="Q262" s="12"/>
      <c r="R262" s="12"/>
      <c r="S262" s="12"/>
      <c r="T262" s="12"/>
      <c r="U262" s="12"/>
      <c r="V262" s="12"/>
      <c r="W262" s="12"/>
    </row>
    <row r="263" spans="13:23">
      <c r="M263" s="12"/>
      <c r="Q263" s="12"/>
      <c r="R263" s="12"/>
      <c r="S263" s="12"/>
      <c r="T263" s="12"/>
      <c r="U263" s="12"/>
      <c r="V263" s="12"/>
      <c r="W263" s="12"/>
    </row>
    <row r="264" spans="13:23">
      <c r="M264" s="12"/>
      <c r="Q264" s="12"/>
      <c r="R264" s="12"/>
      <c r="S264" s="12"/>
      <c r="T264" s="12"/>
      <c r="U264" s="12"/>
      <c r="V264" s="12"/>
      <c r="W264" s="12"/>
    </row>
    <row r="265" spans="13:23">
      <c r="M265" s="12"/>
      <c r="Q265" s="12"/>
      <c r="R265" s="12"/>
      <c r="S265" s="12"/>
      <c r="T265" s="12"/>
      <c r="U265" s="12"/>
      <c r="V265" s="12"/>
      <c r="W265" s="12"/>
    </row>
    <row r="266" spans="13:19">
      <c r="M266" s="12"/>
      <c r="Q266" s="12"/>
      <c r="R266" s="12"/>
      <c r="S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9">
      <c r="M269" s="12"/>
      <c r="Q269" s="12"/>
      <c r="R269" s="12"/>
      <c r="S269" s="12"/>
    </row>
    <row r="270" spans="13:19">
      <c r="M270" s="12"/>
      <c r="Q270" s="12"/>
      <c r="R270" s="12"/>
      <c r="S270" s="12"/>
    </row>
    <row r="271" spans="13:19">
      <c r="M271" s="12"/>
      <c r="Q271" s="12"/>
      <c r="R271" s="12"/>
      <c r="S271" s="12"/>
    </row>
    <row r="272" spans="13:19">
      <c r="M272" s="12"/>
      <c r="Q272" s="12"/>
      <c r="R272" s="12"/>
      <c r="S272" s="12"/>
    </row>
    <row r="273" spans="13:19">
      <c r="M273" s="12"/>
      <c r="Q273" s="12"/>
      <c r="R273" s="12"/>
      <c r="S273" s="12"/>
    </row>
    <row r="274" spans="13:19">
      <c r="M274" s="12"/>
      <c r="Q274" s="12"/>
      <c r="R274" s="12"/>
      <c r="S274" s="12"/>
    </row>
    <row r="275" spans="13:19">
      <c r="M275" s="12"/>
      <c r="Q275" s="12"/>
      <c r="R275" s="12"/>
      <c r="S275" s="12"/>
    </row>
    <row r="276" spans="13:19">
      <c r="M276" s="12"/>
      <c r="Q276" s="12"/>
      <c r="R276" s="12"/>
      <c r="S276" s="12"/>
    </row>
    <row r="277" spans="13:19">
      <c r="M277" s="12"/>
      <c r="Q277" s="12"/>
      <c r="R277" s="12"/>
      <c r="S277" s="12"/>
    </row>
    <row r="278" spans="13:19">
      <c r="M278" s="12"/>
      <c r="Q278" s="12"/>
      <c r="R278" s="12"/>
      <c r="S278" s="12"/>
    </row>
    <row r="279" spans="13:19">
      <c r="M279" s="12"/>
      <c r="Q279" s="12"/>
      <c r="R279" s="12"/>
      <c r="S279" s="12"/>
    </row>
    <row r="280" spans="13:19">
      <c r="M280" s="12"/>
      <c r="Q280" s="12"/>
      <c r="R280" s="12"/>
      <c r="S280" s="12"/>
    </row>
    <row r="281" spans="13:19">
      <c r="M281" s="12"/>
      <c r="Q281" s="12"/>
      <c r="R281" s="12"/>
      <c r="S281" s="12"/>
    </row>
    <row r="282" spans="13:19">
      <c r="M282" s="12"/>
      <c r="Q282" s="12"/>
      <c r="R282" s="12"/>
      <c r="S282" s="12"/>
    </row>
    <row r="283" spans="13:19">
      <c r="M283" s="12"/>
      <c r="Q283" s="12"/>
      <c r="R283" s="12"/>
      <c r="S283" s="12"/>
    </row>
    <row r="284" spans="13:19">
      <c r="M284" s="12"/>
      <c r="Q284" s="12"/>
      <c r="R284" s="12"/>
      <c r="S284" s="12"/>
    </row>
    <row r="285" spans="13:19">
      <c r="M285" s="12"/>
      <c r="Q285" s="12"/>
      <c r="R285" s="12"/>
      <c r="S285" s="12"/>
    </row>
    <row r="286" spans="13:19">
      <c r="M286" s="12"/>
      <c r="Q286" s="12"/>
      <c r="R286" s="12"/>
      <c r="S286" s="12"/>
    </row>
    <row r="287" spans="13:19">
      <c r="M287" s="12"/>
      <c r="Q287" s="12"/>
      <c r="R287" s="12"/>
      <c r="S287" s="12"/>
    </row>
    <row r="288" spans="13:19">
      <c r="M288" s="12"/>
      <c r="Q288" s="12"/>
      <c r="R288" s="12"/>
      <c r="S288" s="12"/>
    </row>
    <row r="289" spans="13:19">
      <c r="M289" s="12"/>
      <c r="Q289" s="12"/>
      <c r="R289" s="12"/>
      <c r="S289" s="12"/>
    </row>
    <row r="290" spans="13:19">
      <c r="M290" s="12"/>
      <c r="Q290" s="12"/>
      <c r="R290" s="12"/>
      <c r="S290" s="12"/>
    </row>
    <row r="291" spans="13:19">
      <c r="M291" s="12"/>
      <c r="Q291" s="12"/>
      <c r="R291" s="12"/>
      <c r="S291" s="12"/>
    </row>
    <row r="292" spans="13:19">
      <c r="M292" s="12"/>
      <c r="Q292" s="12"/>
      <c r="R292" s="12"/>
      <c r="S292" s="12"/>
    </row>
    <row r="293" spans="13:19">
      <c r="M293" s="12"/>
      <c r="Q293" s="12"/>
      <c r="R293" s="12"/>
      <c r="S293" s="12"/>
    </row>
    <row r="294" spans="13:19">
      <c r="M294" s="12"/>
      <c r="Q294" s="12"/>
      <c r="R294" s="12"/>
      <c r="S294" s="12"/>
    </row>
    <row r="295" spans="13:19">
      <c r="M295" s="12"/>
      <c r="Q295" s="12"/>
      <c r="R295" s="12"/>
      <c r="S295" s="12"/>
    </row>
    <row r="296" spans="13:19">
      <c r="M296" s="12"/>
      <c r="Q296" s="12"/>
      <c r="R296" s="12"/>
      <c r="S296" s="12"/>
    </row>
    <row r="297" spans="13:19">
      <c r="M297" s="12"/>
      <c r="Q297" s="12"/>
      <c r="R297" s="12"/>
      <c r="S297" s="12"/>
    </row>
    <row r="298" spans="13:19">
      <c r="M298" s="12"/>
      <c r="Q298" s="12"/>
      <c r="R298" s="12"/>
      <c r="S298" s="12"/>
    </row>
    <row r="299" spans="13:19">
      <c r="M299" s="12"/>
      <c r="Q299" s="12"/>
      <c r="R299" s="12"/>
      <c r="S299" s="12"/>
    </row>
    <row r="300" spans="13:19">
      <c r="M300" s="12"/>
      <c r="Q300" s="12"/>
      <c r="R300" s="12"/>
      <c r="S300" s="12"/>
    </row>
    <row r="301" spans="13:19">
      <c r="M301" s="12"/>
      <c r="Q301" s="12"/>
      <c r="R301" s="12"/>
      <c r="S301" s="12"/>
    </row>
    <row r="302" spans="13:19">
      <c r="M302" s="12"/>
      <c r="Q302" s="12"/>
      <c r="R302" s="12"/>
      <c r="S302" s="12"/>
    </row>
    <row r="303" spans="13:19">
      <c r="M303" s="12"/>
      <c r="Q303" s="12"/>
      <c r="R303" s="12"/>
      <c r="S303" s="12"/>
    </row>
    <row r="304" spans="13:19">
      <c r="M304" s="12"/>
      <c r="Q304" s="12"/>
      <c r="R304" s="12"/>
      <c r="S304" s="12"/>
    </row>
    <row r="305" spans="13:19">
      <c r="M305" s="12"/>
      <c r="Q305" s="12"/>
      <c r="R305" s="12"/>
      <c r="S305" s="12"/>
    </row>
    <row r="306" spans="13:19">
      <c r="M306" s="12"/>
      <c r="Q306" s="12"/>
      <c r="R306" s="12"/>
      <c r="S306" s="12"/>
    </row>
    <row r="307" spans="13:19">
      <c r="M307" s="12"/>
      <c r="Q307" s="12"/>
      <c r="R307" s="12"/>
      <c r="S307" s="12"/>
    </row>
    <row r="308" spans="13:19">
      <c r="M308" s="12"/>
      <c r="Q308" s="12"/>
      <c r="R308" s="12"/>
      <c r="S308" s="12"/>
    </row>
    <row r="309" spans="13:19">
      <c r="M309" s="12"/>
      <c r="Q309" s="12"/>
      <c r="R309" s="12"/>
      <c r="S309" s="12"/>
    </row>
    <row r="310" spans="13:19">
      <c r="M310" s="12"/>
      <c r="Q310" s="12"/>
      <c r="R310" s="12"/>
      <c r="S310" s="12"/>
    </row>
    <row r="311" spans="13:19">
      <c r="M311" s="12"/>
      <c r="Q311" s="12"/>
      <c r="R311" s="12"/>
      <c r="S311" s="12"/>
    </row>
    <row r="312" spans="13:19">
      <c r="M312" s="12"/>
      <c r="Q312" s="12"/>
      <c r="R312" s="12"/>
      <c r="S312" s="12"/>
    </row>
    <row r="313" spans="13:19">
      <c r="M313" s="12"/>
      <c r="Q313" s="12"/>
      <c r="R313" s="12"/>
      <c r="S313" s="12"/>
    </row>
    <row r="314" spans="13:19">
      <c r="M314" s="12"/>
      <c r="Q314" s="12"/>
      <c r="R314" s="12"/>
      <c r="S314" s="12"/>
    </row>
    <row r="315" spans="13:19">
      <c r="M315" s="12"/>
      <c r="Q315" s="12"/>
      <c r="R315" s="12"/>
      <c r="S315" s="12"/>
    </row>
    <row r="316" spans="13:19">
      <c r="M316" s="12"/>
      <c r="Q316" s="12"/>
      <c r="R316" s="12"/>
      <c r="S316" s="12"/>
    </row>
    <row r="317" spans="13:19">
      <c r="M317" s="12"/>
      <c r="Q317" s="12"/>
      <c r="R317" s="12"/>
      <c r="S317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2:B222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O318"/>
  <sheetViews>
    <sheetView zoomScale="90" zoomScaleNormal="90" topLeftCell="A206" workbookViewId="0">
      <selection activeCell="O236" sqref="O236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18" width="11.5666666666667" style="7" customWidth="1"/>
    <col min="19" max="20" width="10.2833333333333" style="7" customWidth="1"/>
    <col min="21" max="21" width="10.425" style="7" customWidth="1"/>
    <col min="22" max="22" width="9" style="8"/>
    <col min="23" max="23" width="10.5666666666667" style="8" customWidth="1"/>
    <col min="24" max="24" width="10.425" style="8" customWidth="1"/>
    <col min="25" max="34" width="9" style="8"/>
    <col min="35" max="16384" width="9" style="12"/>
  </cols>
  <sheetData>
    <row r="1" ht="101.25" hidden="1" customHeight="1" spans="1:2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</row>
    <row r="2" spans="1:2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</row>
    <row r="3" ht="15" customHeight="1" spans="1:23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</row>
    <row r="4" spans="1:23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</row>
    <row r="5" ht="13.9" customHeight="1" spans="1:23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</row>
    <row r="6" spans="1:2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V6" s="7"/>
      <c r="W6" s="12"/>
    </row>
    <row r="7" ht="59.45" customHeight="1" spans="1:23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V7" s="7"/>
      <c r="W7" s="12"/>
    </row>
    <row r="8" ht="126.6" customHeight="1" spans="1:23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V8" s="7"/>
      <c r="W8" s="12"/>
    </row>
    <row r="9" ht="15" customHeight="1" spans="1:23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V9" s="7"/>
      <c r="W9" s="12"/>
    </row>
    <row r="10" s="6" customFormat="1" ht="15" customHeight="1" spans="1:36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4" si="2">P10+Q10</f>
        <v>0</v>
      </c>
      <c r="P10" s="56"/>
      <c r="Q10" s="72"/>
      <c r="R10" s="7"/>
      <c r="S10" s="162"/>
      <c r="T10" s="7"/>
      <c r="U10" s="7"/>
      <c r="V10" s="7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="7" customFormat="1" ht="15" customHeight="1" spans="1:21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38</v>
      </c>
      <c r="I11" s="57">
        <v>7</v>
      </c>
      <c r="J11" s="58">
        <v>7</v>
      </c>
      <c r="K11" s="59">
        <f t="shared" si="1"/>
        <v>9528.16</v>
      </c>
      <c r="L11" s="60">
        <v>9528.16</v>
      </c>
      <c r="M11" s="61"/>
      <c r="N11" s="57">
        <v>15</v>
      </c>
      <c r="O11" s="59">
        <f t="shared" si="2"/>
        <v>60127.3</v>
      </c>
      <c r="P11" s="59">
        <v>60127.3</v>
      </c>
      <c r="Q11" s="59"/>
      <c r="S11" s="162"/>
      <c r="T11" s="162"/>
      <c r="U11" s="162"/>
    </row>
    <row r="12" s="8" customFormat="1" ht="15" customHeight="1" spans="1:22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34</v>
      </c>
      <c r="I12" s="51">
        <v>16</v>
      </c>
      <c r="J12" s="52">
        <v>23</v>
      </c>
      <c r="K12" s="53">
        <f t="shared" si="1"/>
        <v>16817.87</v>
      </c>
      <c r="L12" s="53">
        <v>16817.87</v>
      </c>
      <c r="M12" s="63"/>
      <c r="N12" s="51">
        <v>33</v>
      </c>
      <c r="O12" s="53">
        <f t="shared" si="2"/>
        <v>157519.8</v>
      </c>
      <c r="P12" s="63">
        <v>157519.8</v>
      </c>
      <c r="Q12" s="63"/>
      <c r="R12" s="162"/>
      <c r="S12" s="162"/>
      <c r="T12" s="162"/>
      <c r="U12" s="162"/>
      <c r="V12" s="162"/>
    </row>
    <row r="13" s="7" customFormat="1" ht="15" customHeight="1" spans="1:22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S13" s="162"/>
      <c r="T13" s="162"/>
      <c r="U13" s="162"/>
      <c r="V13" s="162"/>
    </row>
    <row r="14" s="9" customFormat="1" ht="15" customHeight="1" spans="1:22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162"/>
      <c r="T14" s="162"/>
      <c r="U14" s="162"/>
      <c r="V14" s="162"/>
    </row>
    <row r="15" s="7" customFormat="1" ht="13.9" customHeight="1" spans="1:22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S15" s="162"/>
      <c r="T15" s="162"/>
      <c r="U15" s="162"/>
      <c r="V15" s="162"/>
    </row>
    <row r="16" s="9" customFormat="1" ht="15" customHeight="1" spans="1:22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34</v>
      </c>
      <c r="I16" s="51">
        <v>21</v>
      </c>
      <c r="J16" s="52">
        <v>24</v>
      </c>
      <c r="K16" s="53">
        <f t="shared" si="1"/>
        <v>37999.83</v>
      </c>
      <c r="L16" s="53">
        <v>37999.83</v>
      </c>
      <c r="M16" s="63"/>
      <c r="N16" s="51">
        <v>26</v>
      </c>
      <c r="O16" s="53">
        <f t="shared" si="2"/>
        <v>139014.44</v>
      </c>
      <c r="P16" s="53">
        <v>139014.44</v>
      </c>
      <c r="Q16" s="63"/>
      <c r="R16" s="162"/>
      <c r="S16" s="162"/>
      <c r="T16" s="162"/>
      <c r="U16" s="162"/>
      <c r="V16" s="162"/>
    </row>
    <row r="17" s="7" customFormat="1" ht="15" customHeight="1" spans="1:22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S17" s="162"/>
      <c r="T17" s="162"/>
      <c r="U17" s="162"/>
      <c r="V17" s="162"/>
    </row>
    <row r="18" s="6" customFormat="1" ht="15" customHeight="1" spans="1:67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162"/>
      <c r="T18" s="162"/>
      <c r="U18" s="162"/>
      <c r="V18" s="162"/>
      <c r="W18" s="8"/>
      <c r="X18" s="8"/>
      <c r="Y18" s="8"/>
      <c r="Z18" s="8"/>
      <c r="AA18" s="8"/>
      <c r="AB18" s="8"/>
      <c r="AC18" s="8"/>
      <c r="AD18" s="8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</row>
    <row r="19" ht="15" customHeight="1" spans="1:34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S19" s="162"/>
      <c r="T19" s="162"/>
      <c r="U19" s="162"/>
      <c r="V19" s="162"/>
      <c r="AE19" s="12"/>
      <c r="AF19" s="12"/>
      <c r="AG19" s="12"/>
      <c r="AH19" s="12"/>
    </row>
    <row r="20" s="9" customFormat="1" ht="15" customHeight="1" spans="1:22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39</v>
      </c>
      <c r="I20" s="51">
        <v>30</v>
      </c>
      <c r="J20" s="52">
        <v>33</v>
      </c>
      <c r="K20" s="53">
        <f t="shared" si="1"/>
        <v>36598.37</v>
      </c>
      <c r="L20" s="53">
        <v>36598.37</v>
      </c>
      <c r="M20" s="63"/>
      <c r="N20" s="51">
        <v>31</v>
      </c>
      <c r="O20" s="53">
        <f t="shared" si="2"/>
        <v>267477.2</v>
      </c>
      <c r="P20" s="53">
        <v>267477.2</v>
      </c>
      <c r="Q20" s="63"/>
      <c r="R20" s="162"/>
      <c r="S20" s="162"/>
      <c r="T20" s="162"/>
      <c r="U20" s="162"/>
      <c r="V20" s="162"/>
    </row>
    <row r="21" s="7" customFormat="1" ht="15" customHeight="1" spans="1:22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2</v>
      </c>
      <c r="J21" s="58">
        <v>2</v>
      </c>
      <c r="K21" s="59">
        <f t="shared" si="1"/>
        <v>0</v>
      </c>
      <c r="L21" s="59"/>
      <c r="M21" s="59"/>
      <c r="N21" s="57">
        <v>2</v>
      </c>
      <c r="O21" s="59">
        <f t="shared" si="2"/>
        <v>8140.3</v>
      </c>
      <c r="P21" s="59">
        <v>8140.3</v>
      </c>
      <c r="Q21" s="59"/>
      <c r="S21" s="162"/>
      <c r="T21" s="162"/>
      <c r="U21" s="162"/>
      <c r="V21" s="162"/>
    </row>
    <row r="22" s="7" customFormat="1" ht="37.5" customHeight="1" spans="1:22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2</v>
      </c>
      <c r="J22" s="64">
        <v>2</v>
      </c>
      <c r="K22" s="59">
        <f t="shared" si="1"/>
        <v>3073.6</v>
      </c>
      <c r="L22" s="59">
        <v>3073.6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S22" s="162"/>
      <c r="T22" s="162"/>
      <c r="U22" s="162"/>
      <c r="V22" s="162"/>
    </row>
    <row r="23" ht="15" customHeight="1" spans="1:34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S23" s="162"/>
      <c r="T23" s="162"/>
      <c r="U23" s="162"/>
      <c r="V23" s="162"/>
      <c r="AE23" s="12"/>
      <c r="AF23" s="12"/>
      <c r="AG23" s="12"/>
      <c r="AH23" s="12"/>
    </row>
    <row r="24" s="7" customFormat="1" ht="31.5" customHeight="1" spans="1:22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U24" s="162"/>
      <c r="V24" s="162"/>
    </row>
    <row r="25" s="7" customFormat="1" ht="15" customHeight="1" spans="1:22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S25" s="162"/>
      <c r="T25" s="162"/>
      <c r="U25" s="162"/>
      <c r="V25" s="162"/>
    </row>
    <row r="26" s="7" customFormat="1" ht="15" customHeight="1" spans="1:22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S26" s="162"/>
      <c r="T26" s="162"/>
      <c r="U26" s="162"/>
      <c r="V26" s="162"/>
    </row>
    <row r="27" s="7" customFormat="1" ht="36.75" customHeight="1" spans="1:22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17</v>
      </c>
      <c r="I27" s="51">
        <v>9</v>
      </c>
      <c r="J27" s="65">
        <v>9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S27" s="162"/>
      <c r="T27" s="162"/>
      <c r="U27" s="162"/>
      <c r="V27" s="162"/>
    </row>
    <row r="28" s="7" customFormat="1" ht="15" customHeight="1" spans="1:22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13</v>
      </c>
      <c r="I28" s="57">
        <v>4</v>
      </c>
      <c r="J28" s="58">
        <v>4</v>
      </c>
      <c r="K28" s="59"/>
      <c r="L28" s="59"/>
      <c r="M28" s="59"/>
      <c r="N28" s="57"/>
      <c r="O28" s="59">
        <f t="shared" si="2"/>
        <v>0</v>
      </c>
      <c r="P28" s="59"/>
      <c r="Q28" s="59"/>
      <c r="S28" s="162"/>
      <c r="T28" s="162"/>
      <c r="U28" s="162"/>
      <c r="V28" s="162"/>
    </row>
    <row r="29" s="7" customFormat="1" ht="15" customHeight="1" spans="1:22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29</v>
      </c>
      <c r="I29" s="57">
        <v>2</v>
      </c>
      <c r="J29" s="58">
        <v>2</v>
      </c>
      <c r="K29" s="59">
        <f t="shared" ref="K29:K76" si="3">L29+M29</f>
        <v>3292.67</v>
      </c>
      <c r="L29" s="60">
        <v>3292.67</v>
      </c>
      <c r="M29" s="59"/>
      <c r="N29" s="57">
        <v>5</v>
      </c>
      <c r="O29" s="59">
        <f t="shared" si="2"/>
        <v>15315.11</v>
      </c>
      <c r="P29" s="59">
        <v>15315.11</v>
      </c>
      <c r="Q29" s="59"/>
      <c r="S29" s="162"/>
      <c r="T29" s="162"/>
      <c r="U29" s="162"/>
      <c r="V29" s="162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S30" s="162"/>
      <c r="T30" s="162"/>
      <c r="U30" s="162"/>
      <c r="V30" s="162"/>
      <c r="AD30" s="12"/>
      <c r="AE30" s="12"/>
      <c r="AF30" s="12"/>
      <c r="AG30" s="12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14</v>
      </c>
      <c r="I31" s="51">
        <v>9</v>
      </c>
      <c r="J31" s="65">
        <v>9</v>
      </c>
      <c r="K31" s="53">
        <f t="shared" si="3"/>
        <v>3973.2</v>
      </c>
      <c r="L31" s="63">
        <v>3973.2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AD31" s="12"/>
      <c r="AE31" s="12"/>
      <c r="AF31" s="12"/>
      <c r="AG31" s="12"/>
      <c r="AH31" s="12"/>
    </row>
    <row r="32" s="7" customFormat="1" ht="27.75" customHeight="1" spans="1:22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S32" s="162"/>
      <c r="T32" s="162"/>
      <c r="U32" s="162"/>
      <c r="V32" s="162"/>
    </row>
    <row r="33" s="9" customFormat="1" ht="15" customHeight="1" spans="1:22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3"/>
        <v>16755.58</v>
      </c>
      <c r="L33" s="63">
        <v>16755.58</v>
      </c>
      <c r="M33" s="63"/>
      <c r="N33" s="51">
        <v>31</v>
      </c>
      <c r="O33" s="53">
        <f t="shared" si="2"/>
        <v>163268.23</v>
      </c>
      <c r="P33" s="63">
        <v>163268.23</v>
      </c>
      <c r="Q33" s="63"/>
      <c r="R33" s="162"/>
      <c r="S33" s="162"/>
      <c r="T33" s="162"/>
      <c r="U33" s="162"/>
      <c r="V33" s="162"/>
    </row>
    <row r="34" s="7" customFormat="1" ht="15" customHeight="1" spans="1:22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S34" s="162"/>
      <c r="T34" s="162"/>
      <c r="U34" s="162"/>
      <c r="V34" s="162"/>
    </row>
    <row r="35" s="7" customFormat="1" ht="15" customHeight="1" spans="1:22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21099.5</v>
      </c>
      <c r="P35" s="59">
        <v>21099.5</v>
      </c>
      <c r="Q35" s="59"/>
      <c r="S35" s="162"/>
      <c r="T35" s="162"/>
      <c r="U35" s="162"/>
      <c r="V35" s="162"/>
    </row>
    <row r="36" s="9" customFormat="1" ht="15" customHeight="1" spans="1:22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17</v>
      </c>
      <c r="I36" s="51">
        <v>5</v>
      </c>
      <c r="J36" s="52">
        <v>6</v>
      </c>
      <c r="K36" s="53">
        <f t="shared" si="3"/>
        <v>12479.15</v>
      </c>
      <c r="L36" s="63">
        <v>12479.15</v>
      </c>
      <c r="M36" s="63"/>
      <c r="N36" s="51">
        <v>5</v>
      </c>
      <c r="O36" s="53">
        <f t="shared" si="2"/>
        <v>50866.18</v>
      </c>
      <c r="P36" s="53">
        <v>50866.18</v>
      </c>
      <c r="Q36" s="63"/>
      <c r="R36" s="162"/>
      <c r="S36" s="162"/>
      <c r="T36" s="162"/>
      <c r="U36" s="162"/>
      <c r="V36" s="162"/>
    </row>
    <row r="37" s="7" customFormat="1" ht="15" customHeight="1" spans="1:22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7684</v>
      </c>
      <c r="P37" s="59">
        <v>7684</v>
      </c>
      <c r="Q37" s="59"/>
      <c r="S37" s="162"/>
      <c r="T37" s="162"/>
      <c r="U37" s="162"/>
      <c r="V37" s="162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1</v>
      </c>
      <c r="O38" s="53">
        <f t="shared" si="2"/>
        <v>32035.13</v>
      </c>
      <c r="P38" s="53">
        <v>32035.13</v>
      </c>
      <c r="Q38" s="63"/>
      <c r="R38" s="162"/>
      <c r="S38" s="162"/>
      <c r="T38" s="162"/>
      <c r="U38" s="162"/>
      <c r="V38" s="162"/>
      <c r="AD38" s="12"/>
      <c r="AE38" s="12"/>
      <c r="AF38" s="12"/>
      <c r="AG38" s="12"/>
      <c r="AH38" s="12"/>
    </row>
    <row r="39" s="7" customFormat="1" ht="15.6" customHeight="1" spans="1:22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6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12290.29</v>
      </c>
      <c r="P39" s="59">
        <v>12290.29</v>
      </c>
      <c r="Q39" s="59"/>
      <c r="S39" s="162"/>
      <c r="T39" s="162"/>
      <c r="U39" s="162"/>
      <c r="V39" s="162"/>
    </row>
    <row r="40" s="9" customFormat="1" ht="15" customHeight="1" spans="1:22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11</v>
      </c>
      <c r="I40" s="51">
        <v>3</v>
      </c>
      <c r="J40" s="52">
        <v>4</v>
      </c>
      <c r="K40" s="53">
        <f t="shared" si="3"/>
        <v>7166.58</v>
      </c>
      <c r="L40" s="63">
        <v>7166.58</v>
      </c>
      <c r="M40" s="63"/>
      <c r="N40" s="51">
        <v>9</v>
      </c>
      <c r="O40" s="53">
        <f t="shared" si="2"/>
        <v>48086.97</v>
      </c>
      <c r="P40" s="53">
        <v>48086.97</v>
      </c>
      <c r="Q40" s="74"/>
      <c r="R40" s="162"/>
      <c r="S40" s="162"/>
      <c r="T40" s="162"/>
      <c r="U40" s="162"/>
      <c r="V40" s="162"/>
    </row>
    <row r="41" s="7" customFormat="1" ht="15" customHeight="1" spans="1:22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14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57702.6</v>
      </c>
      <c r="P41" s="67">
        <v>57702.6</v>
      </c>
      <c r="Q41" s="59"/>
      <c r="S41" s="162"/>
      <c r="T41" s="162"/>
      <c r="U41" s="162"/>
      <c r="V41" s="162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25</v>
      </c>
      <c r="I42" s="51">
        <v>15</v>
      </c>
      <c r="J42" s="52">
        <v>16</v>
      </c>
      <c r="K42" s="53">
        <f t="shared" si="3"/>
        <v>20776.3</v>
      </c>
      <c r="L42" s="63">
        <v>20776.3</v>
      </c>
      <c r="M42" s="63"/>
      <c r="N42" s="51">
        <v>12</v>
      </c>
      <c r="O42" s="53">
        <f t="shared" si="2"/>
        <v>75101.51</v>
      </c>
      <c r="P42" s="53">
        <v>75101.51</v>
      </c>
      <c r="Q42" s="75"/>
      <c r="R42" s="162"/>
      <c r="S42" s="162"/>
      <c r="T42" s="162"/>
      <c r="U42" s="162"/>
      <c r="V42" s="162"/>
      <c r="AD42" s="12"/>
      <c r="AE42" s="12"/>
      <c r="AF42" s="12"/>
      <c r="AG42" s="12"/>
      <c r="AH42" s="12"/>
    </row>
    <row r="43" s="7" customFormat="1" ht="14.45" customHeight="1" spans="1:22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10</v>
      </c>
      <c r="I43" s="57">
        <v>1</v>
      </c>
      <c r="J43" s="58">
        <v>1</v>
      </c>
      <c r="K43" s="59">
        <f t="shared" si="3"/>
        <v>0</v>
      </c>
      <c r="L43" s="59"/>
      <c r="M43" s="59"/>
      <c r="N43" s="57">
        <v>10</v>
      </c>
      <c r="O43" s="59">
        <f t="shared" si="2"/>
        <v>63457.3</v>
      </c>
      <c r="P43" s="59">
        <v>63457.3</v>
      </c>
      <c r="Q43" s="59"/>
      <c r="S43" s="162"/>
      <c r="T43" s="162"/>
      <c r="U43" s="162"/>
      <c r="V43" s="162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17</v>
      </c>
      <c r="I44" s="51">
        <v>3</v>
      </c>
      <c r="J44" s="52">
        <v>3</v>
      </c>
      <c r="K44" s="53">
        <f t="shared" si="3"/>
        <v>1008.53</v>
      </c>
      <c r="L44" s="63">
        <v>1008.53</v>
      </c>
      <c r="M44" s="63"/>
      <c r="N44" s="51">
        <v>8</v>
      </c>
      <c r="O44" s="53">
        <f t="shared" si="2"/>
        <v>17855.38</v>
      </c>
      <c r="P44" s="53">
        <v>17855.38</v>
      </c>
      <c r="Q44" s="63"/>
      <c r="R44" s="162"/>
      <c r="S44" s="162"/>
      <c r="T44" s="162"/>
      <c r="U44" s="162"/>
      <c r="V44" s="162"/>
      <c r="AD44" s="12"/>
      <c r="AE44" s="12"/>
      <c r="AF44" s="12"/>
      <c r="AG44" s="12"/>
      <c r="AH44" s="12"/>
    </row>
    <row r="45" s="7" customFormat="1" ht="15" customHeight="1" spans="1:22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14</v>
      </c>
      <c r="I45" s="57">
        <v>1</v>
      </c>
      <c r="J45" s="58">
        <v>1</v>
      </c>
      <c r="K45" s="59">
        <f t="shared" si="3"/>
        <v>2497.3</v>
      </c>
      <c r="L45" s="60">
        <v>2497.3</v>
      </c>
      <c r="M45" s="59"/>
      <c r="N45" s="57">
        <v>6</v>
      </c>
      <c r="O45" s="59">
        <f t="shared" si="2"/>
        <v>21575.84</v>
      </c>
      <c r="P45" s="68">
        <v>21575.84</v>
      </c>
      <c r="Q45" s="59"/>
      <c r="S45" s="162"/>
      <c r="T45" s="162"/>
      <c r="U45" s="162"/>
      <c r="V45" s="162"/>
    </row>
    <row r="46" s="9" customFormat="1" ht="15" customHeight="1" spans="1:22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26</v>
      </c>
      <c r="I46" s="51">
        <v>7</v>
      </c>
      <c r="J46" s="52">
        <v>9</v>
      </c>
      <c r="K46" s="53">
        <f t="shared" si="3"/>
        <v>15061.43</v>
      </c>
      <c r="L46" s="63">
        <v>15061.43</v>
      </c>
      <c r="M46" s="63"/>
      <c r="N46" s="51">
        <v>12</v>
      </c>
      <c r="O46" s="53">
        <f t="shared" si="2"/>
        <v>40519.67</v>
      </c>
      <c r="P46" s="53">
        <v>40519.67</v>
      </c>
      <c r="Q46" s="63"/>
      <c r="R46" s="162"/>
      <c r="S46" s="162"/>
      <c r="T46" s="162"/>
      <c r="U46" s="162"/>
      <c r="V46" s="162"/>
    </row>
    <row r="47" s="7" customFormat="1" ht="15" customHeight="1" spans="1:2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U47" s="162"/>
      <c r="V47" s="162"/>
      <c r="W47" s="12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2"/>
      <c r="AF48" s="12"/>
      <c r="AG48" s="12"/>
      <c r="AH48" s="12"/>
    </row>
    <row r="49" s="7" customFormat="1" ht="15.6" customHeight="1" spans="1:2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4994.6</v>
      </c>
      <c r="P49" s="59">
        <v>4994.6</v>
      </c>
      <c r="Q49" s="59"/>
      <c r="S49" s="162"/>
      <c r="T49" s="162"/>
      <c r="U49" s="162"/>
      <c r="V49" s="162"/>
      <c r="W49" s="12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2"/>
      <c r="AF50" s="12"/>
      <c r="AG50" s="12"/>
      <c r="AH50" s="12"/>
    </row>
    <row r="51" s="7" customFormat="1" ht="13.9" customHeight="1" spans="1:2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10</v>
      </c>
      <c r="I51" s="57">
        <v>1</v>
      </c>
      <c r="J51" s="58">
        <v>1</v>
      </c>
      <c r="K51" s="59">
        <f t="shared" si="3"/>
        <v>2497.3</v>
      </c>
      <c r="L51" s="60">
        <v>2497.3</v>
      </c>
      <c r="M51" s="59"/>
      <c r="N51" s="57">
        <v>6</v>
      </c>
      <c r="O51" s="59">
        <f t="shared" si="2"/>
        <v>6723.5</v>
      </c>
      <c r="P51" s="59">
        <v>6723.5</v>
      </c>
      <c r="Q51" s="59"/>
      <c r="S51" s="162"/>
      <c r="T51" s="162"/>
      <c r="U51" s="162"/>
      <c r="V51" s="162"/>
      <c r="W51" s="12"/>
    </row>
    <row r="52" spans="1:34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14</v>
      </c>
      <c r="I52" s="51">
        <v>11</v>
      </c>
      <c r="J52" s="52">
        <v>12</v>
      </c>
      <c r="K52" s="53">
        <f t="shared" si="3"/>
        <v>11063.37</v>
      </c>
      <c r="L52" s="63">
        <v>11063.37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62"/>
      <c r="T52" s="162"/>
      <c r="U52" s="162"/>
      <c r="V52" s="162"/>
      <c r="W52" s="12"/>
      <c r="AG52" s="12"/>
      <c r="AH52" s="12"/>
    </row>
    <row r="53" s="7" customFormat="1" ht="13.9" customHeight="1" spans="1:2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7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U53" s="162"/>
      <c r="V53" s="162"/>
      <c r="W53" s="12"/>
    </row>
    <row r="54" ht="15" customHeight="1" spans="1:34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5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2"/>
      <c r="AG54" s="12"/>
      <c r="AH54" s="12"/>
    </row>
    <row r="55" s="7" customFormat="1" ht="15" customHeight="1" spans="1:2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S55" s="162"/>
      <c r="T55" s="162"/>
      <c r="U55" s="162"/>
      <c r="V55" s="162"/>
      <c r="W55" s="12"/>
    </row>
    <row r="56" ht="15" customHeight="1" spans="1:34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S56" s="162"/>
      <c r="T56" s="162"/>
      <c r="U56" s="162"/>
      <c r="V56" s="162"/>
      <c r="W56" s="12"/>
      <c r="AG56" s="12"/>
      <c r="AH56" s="12"/>
    </row>
    <row r="57" s="9" customFormat="1" ht="15" customHeight="1" spans="1:2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37</v>
      </c>
      <c r="I57" s="51">
        <v>28</v>
      </c>
      <c r="J57" s="52">
        <v>29</v>
      </c>
      <c r="K57" s="53">
        <f t="shared" si="3"/>
        <v>40470.03</v>
      </c>
      <c r="L57" s="63">
        <v>40470.03</v>
      </c>
      <c r="M57" s="63"/>
      <c r="N57" s="51">
        <v>14</v>
      </c>
      <c r="O57" s="53">
        <f t="shared" si="2"/>
        <v>131770.58</v>
      </c>
      <c r="P57" s="53">
        <v>131770.58</v>
      </c>
      <c r="Q57" s="63"/>
      <c r="R57" s="162"/>
      <c r="S57" s="162"/>
      <c r="T57" s="162"/>
      <c r="U57" s="162"/>
      <c r="V57" s="162"/>
      <c r="W57" s="12"/>
    </row>
    <row r="58" s="7" customFormat="1" ht="15" customHeight="1" spans="1:2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1</v>
      </c>
      <c r="J58" s="58">
        <v>1</v>
      </c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  <c r="S58" s="162"/>
      <c r="T58" s="162"/>
      <c r="U58" s="162"/>
      <c r="V58" s="162"/>
      <c r="W58" s="12"/>
    </row>
    <row r="59" s="7" customFormat="1" ht="15" customHeight="1" spans="1:2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S59" s="162"/>
      <c r="T59" s="162"/>
      <c r="U59" s="162"/>
      <c r="V59" s="162"/>
      <c r="W59" s="12"/>
    </row>
    <row r="60" s="7" customFormat="1" ht="15" customHeight="1" spans="1:2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8</v>
      </c>
      <c r="J60" s="58">
        <v>8</v>
      </c>
      <c r="K60" s="59">
        <f t="shared" si="3"/>
        <v>0</v>
      </c>
      <c r="L60" s="59"/>
      <c r="M60" s="59"/>
      <c r="N60" s="57">
        <v>4</v>
      </c>
      <c r="O60" s="59">
        <f t="shared" si="2"/>
        <v>32600.43</v>
      </c>
      <c r="P60" s="59">
        <v>32600.43</v>
      </c>
      <c r="Q60" s="59"/>
      <c r="S60" s="162"/>
      <c r="T60" s="162"/>
      <c r="U60" s="162"/>
      <c r="V60" s="162"/>
      <c r="W60" s="12"/>
    </row>
    <row r="61" s="10" customFormat="1" spans="1:32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162"/>
      <c r="T61" s="162"/>
      <c r="U61" s="162"/>
      <c r="V61" s="162"/>
      <c r="W61" s="12"/>
      <c r="X61" s="77"/>
      <c r="Y61" s="77"/>
      <c r="Z61" s="77"/>
      <c r="AA61" s="77"/>
      <c r="AB61" s="77"/>
      <c r="AC61" s="77"/>
      <c r="AD61" s="77"/>
      <c r="AE61" s="77"/>
      <c r="AF61" s="77"/>
    </row>
    <row r="62" s="10" customFormat="1" spans="1:32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162"/>
      <c r="T62" s="162"/>
      <c r="U62" s="162"/>
      <c r="V62" s="162"/>
      <c r="W62" s="12"/>
      <c r="X62" s="77"/>
      <c r="Y62" s="77"/>
      <c r="Z62" s="77"/>
      <c r="AA62" s="77"/>
      <c r="AB62" s="77"/>
      <c r="AC62" s="77"/>
      <c r="AD62" s="77"/>
      <c r="AE62" s="77"/>
      <c r="AF62" s="77"/>
    </row>
    <row r="63" s="10" customFormat="1" spans="1:32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29</v>
      </c>
      <c r="I63" s="52">
        <v>13</v>
      </c>
      <c r="J63" s="52">
        <v>14</v>
      </c>
      <c r="K63" s="53">
        <f t="shared" si="3"/>
        <v>19450.98</v>
      </c>
      <c r="L63" s="63">
        <v>19450.98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2"/>
      <c r="X63" s="77"/>
      <c r="Y63" s="77"/>
      <c r="Z63" s="77"/>
      <c r="AA63" s="77"/>
      <c r="AB63" s="77"/>
      <c r="AC63" s="77"/>
      <c r="AD63" s="77"/>
      <c r="AE63" s="77"/>
      <c r="AF63" s="77"/>
    </row>
    <row r="64" s="9" customFormat="1" ht="24.75" customHeight="1" spans="1:2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17</v>
      </c>
      <c r="I64" s="51">
        <v>8</v>
      </c>
      <c r="J64" s="52">
        <v>8</v>
      </c>
      <c r="K64" s="53">
        <f t="shared" si="3"/>
        <v>5350.95</v>
      </c>
      <c r="L64" s="63">
        <v>5350.95</v>
      </c>
      <c r="M64" s="63"/>
      <c r="N64" s="51">
        <v>8</v>
      </c>
      <c r="O64" s="53">
        <f t="shared" si="2"/>
        <v>69365.39</v>
      </c>
      <c r="P64" s="53">
        <v>69365.39</v>
      </c>
      <c r="Q64" s="63"/>
      <c r="R64" s="162"/>
      <c r="S64" s="162"/>
      <c r="T64" s="162"/>
      <c r="U64" s="162"/>
      <c r="V64" s="162"/>
      <c r="W64" s="12"/>
    </row>
    <row r="65" ht="15" customHeight="1" spans="1:34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23</v>
      </c>
      <c r="I65" s="51">
        <v>14</v>
      </c>
      <c r="J65" s="52">
        <v>16</v>
      </c>
      <c r="K65" s="53">
        <f t="shared" si="3"/>
        <v>12810.18</v>
      </c>
      <c r="L65" s="63">
        <v>12810.18</v>
      </c>
      <c r="M65" s="63"/>
      <c r="N65" s="51">
        <v>10</v>
      </c>
      <c r="O65" s="53">
        <f t="shared" si="2"/>
        <v>43634.09</v>
      </c>
      <c r="P65" s="53">
        <v>43634.09</v>
      </c>
      <c r="Q65" s="63"/>
      <c r="R65" s="162"/>
      <c r="S65" s="162"/>
      <c r="T65" s="162"/>
      <c r="U65" s="162"/>
      <c r="V65" s="162"/>
      <c r="W65" s="12"/>
      <c r="AG65" s="12"/>
      <c r="AH65" s="12"/>
    </row>
    <row r="66" s="7" customFormat="1" ht="15" customHeight="1" spans="1:2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5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18153.45</v>
      </c>
      <c r="P66" s="59">
        <v>18153.45</v>
      </c>
      <c r="Q66" s="59"/>
      <c r="S66" s="162"/>
      <c r="T66" s="162"/>
      <c r="U66" s="162"/>
      <c r="V66" s="162"/>
      <c r="W66" s="12"/>
    </row>
    <row r="67" s="9" customFormat="1" ht="15" customHeight="1" spans="1:2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62"/>
      <c r="S67" s="162"/>
      <c r="T67" s="162"/>
      <c r="U67" s="162"/>
      <c r="V67" s="162"/>
      <c r="W67" s="12"/>
    </row>
    <row r="68" s="7" customFormat="1" ht="15.6" customHeight="1" spans="1:2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S68" s="162"/>
      <c r="T68" s="162"/>
      <c r="U68" s="162"/>
      <c r="V68" s="162"/>
      <c r="W68" s="12"/>
    </row>
    <row r="69" s="9" customFormat="1" ht="15" customHeight="1" spans="1:23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17</v>
      </c>
      <c r="I69" s="51">
        <v>8</v>
      </c>
      <c r="J69" s="52">
        <v>8</v>
      </c>
      <c r="K69" s="53">
        <f t="shared" si="3"/>
        <v>9433.04</v>
      </c>
      <c r="L69" s="53">
        <v>9433.04</v>
      </c>
      <c r="M69" s="63"/>
      <c r="N69" s="51">
        <v>6</v>
      </c>
      <c r="O69" s="53">
        <f t="shared" si="2"/>
        <v>8239.37</v>
      </c>
      <c r="P69" s="53">
        <v>8239.37</v>
      </c>
      <c r="Q69" s="63"/>
      <c r="R69" s="162"/>
      <c r="S69" s="162"/>
      <c r="T69" s="162"/>
      <c r="U69" s="162"/>
      <c r="V69" s="162"/>
      <c r="W69" s="12"/>
    </row>
    <row r="70" s="9" customFormat="1" ht="15" customHeight="1" spans="1:23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11</v>
      </c>
      <c r="I70" s="51">
        <v>3</v>
      </c>
      <c r="J70" s="52">
        <v>3</v>
      </c>
      <c r="K70" s="53">
        <f t="shared" si="3"/>
        <v>17428.45</v>
      </c>
      <c r="L70" s="63">
        <v>17428.45</v>
      </c>
      <c r="M70" s="63"/>
      <c r="N70" s="51">
        <v>1</v>
      </c>
      <c r="O70" s="53">
        <f t="shared" si="2"/>
        <v>59996.18</v>
      </c>
      <c r="P70" s="53">
        <v>59996.18</v>
      </c>
      <c r="Q70" s="63"/>
      <c r="R70" s="162"/>
      <c r="S70" s="162"/>
      <c r="T70" s="162"/>
      <c r="U70" s="162"/>
      <c r="V70" s="162"/>
      <c r="W70" s="12"/>
    </row>
    <row r="71" s="7" customFormat="1" ht="15" customHeight="1" spans="1:23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3073.6</v>
      </c>
      <c r="P71" s="59">
        <v>3073.6</v>
      </c>
      <c r="Q71" s="59"/>
      <c r="S71" s="162"/>
      <c r="T71" s="162"/>
      <c r="U71" s="162"/>
      <c r="V71" s="162"/>
      <c r="W71" s="12"/>
    </row>
    <row r="72" s="7" customFormat="1" ht="15" customHeight="1" spans="1:23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23</v>
      </c>
      <c r="I72" s="51">
        <v>15</v>
      </c>
      <c r="J72" s="52">
        <v>15</v>
      </c>
      <c r="K72" s="53">
        <f t="shared" si="3"/>
        <v>25213.01</v>
      </c>
      <c r="L72" s="53">
        <v>25213.01</v>
      </c>
      <c r="M72" s="53"/>
      <c r="N72" s="51"/>
      <c r="O72" s="53">
        <f t="shared" si="2"/>
        <v>0</v>
      </c>
      <c r="P72" s="53"/>
      <c r="Q72" s="53"/>
      <c r="R72" s="162"/>
      <c r="S72" s="162"/>
      <c r="T72" s="162"/>
      <c r="U72" s="162"/>
      <c r="V72" s="162"/>
      <c r="W72" s="12"/>
    </row>
    <row r="73" s="7" customFormat="1" ht="15" customHeight="1" spans="1:23">
      <c r="A73" s="78"/>
      <c r="B73" s="79" t="s">
        <v>330</v>
      </c>
      <c r="C73" s="78" t="s">
        <v>21</v>
      </c>
      <c r="D73" s="79"/>
      <c r="E73" s="80" t="s">
        <v>331</v>
      </c>
      <c r="F73" s="80" t="s">
        <v>25</v>
      </c>
      <c r="G73" s="80" t="s">
        <v>32</v>
      </c>
      <c r="H73" s="182">
        <v>2</v>
      </c>
      <c r="I73" s="88"/>
      <c r="J73" s="89"/>
      <c r="K73" s="90"/>
      <c r="L73" s="90"/>
      <c r="M73" s="90"/>
      <c r="N73" s="88"/>
      <c r="O73" s="90"/>
      <c r="P73" s="90"/>
      <c r="Q73" s="90"/>
      <c r="R73" s="162"/>
      <c r="S73" s="162"/>
      <c r="T73" s="162"/>
      <c r="U73" s="162"/>
      <c r="V73" s="162"/>
      <c r="W73" s="12"/>
    </row>
    <row r="74" ht="15" customHeight="1" spans="1:34">
      <c r="A74" s="33">
        <v>36</v>
      </c>
      <c r="B74" s="34" t="s">
        <v>89</v>
      </c>
      <c r="C74" s="33" t="s">
        <v>21</v>
      </c>
      <c r="D74" s="34"/>
      <c r="E74" s="34" t="s">
        <v>90</v>
      </c>
      <c r="F74" s="34" t="s">
        <v>333</v>
      </c>
      <c r="G74" s="34" t="s">
        <v>24</v>
      </c>
      <c r="H74" s="2">
        <v>22</v>
      </c>
      <c r="I74" s="51">
        <v>15</v>
      </c>
      <c r="J74" s="52">
        <v>15</v>
      </c>
      <c r="K74" s="53">
        <f t="shared" si="3"/>
        <v>20976.61</v>
      </c>
      <c r="L74" s="63">
        <v>20976.61</v>
      </c>
      <c r="M74" s="63"/>
      <c r="N74" s="51">
        <v>14</v>
      </c>
      <c r="O74" s="53">
        <f t="shared" si="2"/>
        <v>73012.35</v>
      </c>
      <c r="P74" s="53">
        <v>73012.35</v>
      </c>
      <c r="Q74" s="63"/>
      <c r="R74" s="162"/>
      <c r="S74" s="162"/>
      <c r="T74" s="162"/>
      <c r="U74" s="162"/>
      <c r="V74" s="162"/>
      <c r="W74" s="12"/>
      <c r="AG74" s="12"/>
      <c r="AH74" s="12"/>
    </row>
    <row r="75" s="7" customFormat="1" ht="15" customHeight="1" spans="1:23">
      <c r="A75" s="30"/>
      <c r="B75" s="31" t="s">
        <v>91</v>
      </c>
      <c r="C75" s="30" t="s">
        <v>21</v>
      </c>
      <c r="D75" s="31"/>
      <c r="E75" s="31" t="s">
        <v>90</v>
      </c>
      <c r="F75" s="37" t="s">
        <v>322</v>
      </c>
      <c r="G75" s="31" t="s">
        <v>32</v>
      </c>
      <c r="H75" s="105">
        <v>14</v>
      </c>
      <c r="I75" s="57">
        <v>4</v>
      </c>
      <c r="J75" s="58">
        <v>4</v>
      </c>
      <c r="K75" s="59">
        <f t="shared" si="3"/>
        <v>0</v>
      </c>
      <c r="L75" s="59"/>
      <c r="M75" s="59"/>
      <c r="N75" s="57">
        <v>6</v>
      </c>
      <c r="O75" s="59">
        <f>P75+Q75</f>
        <v>17393.15</v>
      </c>
      <c r="P75" s="59">
        <v>17393.15</v>
      </c>
      <c r="Q75" s="59"/>
      <c r="S75" s="162"/>
      <c r="T75" s="162"/>
      <c r="U75" s="162"/>
      <c r="V75" s="162"/>
      <c r="W75" s="12"/>
    </row>
    <row r="76" ht="15" customHeight="1" spans="1:34">
      <c r="A76" s="1">
        <v>37</v>
      </c>
      <c r="B76" s="28" t="s">
        <v>92</v>
      </c>
      <c r="C76" s="1" t="s">
        <v>21</v>
      </c>
      <c r="D76" s="28"/>
      <c r="E76" s="28" t="s">
        <v>22</v>
      </c>
      <c r="F76" s="34" t="s">
        <v>277</v>
      </c>
      <c r="G76" s="28" t="s">
        <v>24</v>
      </c>
      <c r="H76" s="2">
        <v>20</v>
      </c>
      <c r="I76" s="51">
        <v>11</v>
      </c>
      <c r="J76" s="52">
        <v>12</v>
      </c>
      <c r="K76" s="53">
        <f t="shared" si="3"/>
        <v>12702.96</v>
      </c>
      <c r="L76" s="63">
        <v>12702.96</v>
      </c>
      <c r="M76" s="63"/>
      <c r="N76" s="51">
        <v>6</v>
      </c>
      <c r="O76" s="53">
        <f>P76+Q76</f>
        <v>28869.91</v>
      </c>
      <c r="P76" s="53">
        <v>28869.91</v>
      </c>
      <c r="Q76" s="63"/>
      <c r="R76" s="162"/>
      <c r="S76" s="162"/>
      <c r="T76" s="162"/>
      <c r="U76" s="162"/>
      <c r="V76" s="162"/>
      <c r="W76" s="12"/>
      <c r="AG76" s="12"/>
      <c r="AH76" s="12"/>
    </row>
    <row r="77" ht="15" customHeight="1" spans="1:34">
      <c r="A77" s="82"/>
      <c r="B77" s="83" t="s">
        <v>92</v>
      </c>
      <c r="C77" s="82" t="s">
        <v>21</v>
      </c>
      <c r="D77" s="83"/>
      <c r="E77" s="83" t="s">
        <v>22</v>
      </c>
      <c r="F77" s="83" t="s">
        <v>25</v>
      </c>
      <c r="G77" s="83" t="s">
        <v>26</v>
      </c>
      <c r="H77" s="183">
        <v>2</v>
      </c>
      <c r="I77" s="91"/>
      <c r="J77" s="92"/>
      <c r="K77" s="93"/>
      <c r="L77" s="94"/>
      <c r="M77" s="94"/>
      <c r="N77" s="91"/>
      <c r="O77" s="93"/>
      <c r="P77" s="93"/>
      <c r="Q77" s="94"/>
      <c r="S77" s="162"/>
      <c r="T77" s="162"/>
      <c r="U77" s="162"/>
      <c r="V77" s="162"/>
      <c r="W77" s="12"/>
      <c r="AG77" s="12"/>
      <c r="AH77" s="12"/>
    </row>
    <row r="78" s="9" customFormat="1" ht="15" customHeight="1" spans="1:23">
      <c r="A78" s="33">
        <v>38</v>
      </c>
      <c r="B78" s="34" t="s">
        <v>93</v>
      </c>
      <c r="C78" s="33" t="s">
        <v>21</v>
      </c>
      <c r="D78" s="34"/>
      <c r="E78" s="34" t="s">
        <v>63</v>
      </c>
      <c r="F78" s="34" t="s">
        <v>278</v>
      </c>
      <c r="G78" s="34" t="s">
        <v>24</v>
      </c>
      <c r="H78" s="2">
        <v>22</v>
      </c>
      <c r="I78" s="51">
        <v>4</v>
      </c>
      <c r="J78" s="52">
        <v>4</v>
      </c>
      <c r="K78" s="53">
        <f>L78+M78</f>
        <v>20967.12</v>
      </c>
      <c r="L78" s="63">
        <v>20967.12</v>
      </c>
      <c r="M78" s="63"/>
      <c r="N78" s="51">
        <v>11</v>
      </c>
      <c r="O78" s="53">
        <f t="shared" ref="O78:O142" si="4">P78+Q78</f>
        <v>179089.03</v>
      </c>
      <c r="P78" s="53">
        <v>179089.03</v>
      </c>
      <c r="Q78" s="63"/>
      <c r="R78" s="162"/>
      <c r="S78" s="162"/>
      <c r="T78" s="162"/>
      <c r="U78" s="162"/>
      <c r="V78" s="162"/>
      <c r="W78" s="12"/>
    </row>
    <row r="79" s="7" customFormat="1" ht="15" customHeight="1" spans="1:23">
      <c r="A79" s="30"/>
      <c r="B79" s="31" t="s">
        <v>93</v>
      </c>
      <c r="C79" s="30" t="s">
        <v>21</v>
      </c>
      <c r="D79" s="31"/>
      <c r="E79" s="31" t="s">
        <v>63</v>
      </c>
      <c r="F79" s="31" t="s">
        <v>31</v>
      </c>
      <c r="G79" s="31" t="s">
        <v>32</v>
      </c>
      <c r="H79" s="105">
        <v>0</v>
      </c>
      <c r="I79" s="57"/>
      <c r="J79" s="58"/>
      <c r="K79" s="59">
        <f>L79+M79</f>
        <v>0</v>
      </c>
      <c r="L79" s="59"/>
      <c r="M79" s="59"/>
      <c r="N79" s="57"/>
      <c r="O79" s="59">
        <f t="shared" si="4"/>
        <v>0</v>
      </c>
      <c r="P79" s="59"/>
      <c r="Q79" s="59"/>
      <c r="S79" s="162"/>
      <c r="T79" s="162"/>
      <c r="U79" s="162"/>
      <c r="V79" s="162"/>
      <c r="W79" s="12"/>
    </row>
    <row r="80" ht="15" customHeight="1" spans="1:34">
      <c r="A80" s="33">
        <v>39</v>
      </c>
      <c r="B80" s="34" t="s">
        <v>94</v>
      </c>
      <c r="C80" s="33" t="s">
        <v>21</v>
      </c>
      <c r="D80" s="34"/>
      <c r="E80" s="34" t="s">
        <v>39</v>
      </c>
      <c r="F80" s="34" t="s">
        <v>279</v>
      </c>
      <c r="G80" s="34" t="s">
        <v>24</v>
      </c>
      <c r="H80" s="2">
        <v>20</v>
      </c>
      <c r="I80" s="51">
        <v>10</v>
      </c>
      <c r="J80" s="52">
        <v>10</v>
      </c>
      <c r="K80" s="53">
        <f>L80+M80</f>
        <v>11886.41</v>
      </c>
      <c r="L80" s="63">
        <v>11886.41</v>
      </c>
      <c r="M80" s="63"/>
      <c r="N80" s="51">
        <v>12</v>
      </c>
      <c r="O80" s="53">
        <f t="shared" si="4"/>
        <v>181632.2</v>
      </c>
      <c r="P80" s="63">
        <v>181632.2</v>
      </c>
      <c r="Q80" s="63"/>
      <c r="R80" s="162"/>
      <c r="S80" s="162"/>
      <c r="T80" s="162"/>
      <c r="U80" s="162"/>
      <c r="V80" s="162"/>
      <c r="W80" s="12"/>
      <c r="AG80" s="12"/>
      <c r="AH80" s="12"/>
    </row>
    <row r="81" s="7" customFormat="1" ht="15" customHeight="1" spans="1:23">
      <c r="A81" s="30"/>
      <c r="B81" s="31" t="s">
        <v>94</v>
      </c>
      <c r="C81" s="30" t="s">
        <v>21</v>
      </c>
      <c r="D81" s="31"/>
      <c r="E81" s="31" t="s">
        <v>39</v>
      </c>
      <c r="F81" s="31" t="s">
        <v>334</v>
      </c>
      <c r="G81" s="31" t="s">
        <v>44</v>
      </c>
      <c r="H81" s="105">
        <v>2</v>
      </c>
      <c r="I81" s="57"/>
      <c r="J81" s="58"/>
      <c r="K81" s="59">
        <f>L81+M81</f>
        <v>0</v>
      </c>
      <c r="L81" s="59"/>
      <c r="M81" s="59"/>
      <c r="N81" s="57">
        <v>1</v>
      </c>
      <c r="O81" s="59">
        <f t="shared" si="4"/>
        <v>5630.9</v>
      </c>
      <c r="P81" s="59">
        <v>5630.9</v>
      </c>
      <c r="Q81" s="59"/>
      <c r="S81" s="162"/>
      <c r="T81" s="162"/>
      <c r="U81" s="162"/>
      <c r="V81" s="162"/>
      <c r="W81" s="12"/>
    </row>
    <row r="82" s="7" customFormat="1" ht="15" customHeight="1" spans="1:23">
      <c r="A82" s="30"/>
      <c r="B82" s="31" t="s">
        <v>94</v>
      </c>
      <c r="C82" s="30" t="s">
        <v>21</v>
      </c>
      <c r="D82" s="31"/>
      <c r="E82" s="31" t="s">
        <v>39</v>
      </c>
      <c r="F82" s="31" t="s">
        <v>218</v>
      </c>
      <c r="G82" s="31" t="s">
        <v>26</v>
      </c>
      <c r="H82" s="105">
        <v>11</v>
      </c>
      <c r="I82" s="57">
        <v>2</v>
      </c>
      <c r="J82" s="58">
        <v>2</v>
      </c>
      <c r="K82" s="59">
        <f>L82+M82</f>
        <v>576.3</v>
      </c>
      <c r="L82" s="112">
        <v>576.3</v>
      </c>
      <c r="M82" s="59"/>
      <c r="N82" s="57">
        <v>6</v>
      </c>
      <c r="O82" s="59">
        <f t="shared" si="4"/>
        <v>29582</v>
      </c>
      <c r="P82" s="59">
        <v>29582</v>
      </c>
      <c r="Q82" s="59"/>
      <c r="S82" s="162"/>
      <c r="T82" s="162"/>
      <c r="U82" s="162"/>
      <c r="V82" s="162"/>
      <c r="W82" s="12"/>
    </row>
    <row r="83" s="7" customFormat="1" ht="15" customHeight="1" spans="1:23">
      <c r="A83" s="30"/>
      <c r="B83" s="31" t="s">
        <v>94</v>
      </c>
      <c r="C83" s="30" t="s">
        <v>21</v>
      </c>
      <c r="D83" s="31"/>
      <c r="E83" s="31" t="s">
        <v>22</v>
      </c>
      <c r="F83" s="31" t="s">
        <v>23</v>
      </c>
      <c r="G83" s="31" t="s">
        <v>32</v>
      </c>
      <c r="H83" s="105">
        <v>1</v>
      </c>
      <c r="I83" s="57"/>
      <c r="J83" s="58"/>
      <c r="K83" s="59"/>
      <c r="L83" s="59"/>
      <c r="M83" s="59"/>
      <c r="N83" s="57"/>
      <c r="O83" s="59">
        <f t="shared" si="4"/>
        <v>0</v>
      </c>
      <c r="P83" s="59"/>
      <c r="Q83" s="59"/>
      <c r="S83" s="162"/>
      <c r="T83" s="162"/>
      <c r="U83" s="162"/>
      <c r="V83" s="162"/>
      <c r="W83" s="12"/>
    </row>
    <row r="84" s="7" customFormat="1" ht="15" customHeight="1" spans="1:23">
      <c r="A84" s="30"/>
      <c r="B84" s="31" t="s">
        <v>94</v>
      </c>
      <c r="C84" s="30" t="s">
        <v>21</v>
      </c>
      <c r="D84" s="31"/>
      <c r="E84" s="31" t="s">
        <v>39</v>
      </c>
      <c r="F84" s="31" t="s">
        <v>23</v>
      </c>
      <c r="G84" s="31" t="s">
        <v>95</v>
      </c>
      <c r="H84" s="105">
        <v>0</v>
      </c>
      <c r="I84" s="57"/>
      <c r="J84" s="58"/>
      <c r="K84" s="59">
        <f t="shared" ref="K84:K148" si="5">L84+M84</f>
        <v>0</v>
      </c>
      <c r="L84" s="59"/>
      <c r="M84" s="59"/>
      <c r="N84" s="57">
        <v>4</v>
      </c>
      <c r="O84" s="59">
        <f t="shared" si="4"/>
        <v>44234.55</v>
      </c>
      <c r="P84" s="59">
        <v>44234.55</v>
      </c>
      <c r="Q84" s="59"/>
      <c r="S84" s="162"/>
      <c r="T84" s="162"/>
      <c r="U84" s="162"/>
      <c r="V84" s="162"/>
      <c r="W84" s="12"/>
    </row>
    <row r="85" s="7" customFormat="1" ht="15" customHeight="1" spans="1:23">
      <c r="A85" s="1">
        <v>40</v>
      </c>
      <c r="B85" s="28" t="s">
        <v>324</v>
      </c>
      <c r="C85" s="33" t="s">
        <v>21</v>
      </c>
      <c r="D85" s="28"/>
      <c r="E85" s="28" t="s">
        <v>39</v>
      </c>
      <c r="F85" s="28" t="s">
        <v>325</v>
      </c>
      <c r="G85" s="34" t="s">
        <v>24</v>
      </c>
      <c r="H85" s="2">
        <v>18</v>
      </c>
      <c r="I85" s="51">
        <v>8</v>
      </c>
      <c r="J85" s="52">
        <v>8</v>
      </c>
      <c r="K85" s="53">
        <f t="shared" si="5"/>
        <v>2394.53</v>
      </c>
      <c r="L85" s="53">
        <v>2394.53</v>
      </c>
      <c r="M85" s="53"/>
      <c r="N85" s="51"/>
      <c r="O85" s="53">
        <f t="shared" si="4"/>
        <v>0</v>
      </c>
      <c r="P85" s="53"/>
      <c r="Q85" s="53"/>
      <c r="R85" s="162"/>
      <c r="S85" s="162"/>
      <c r="T85" s="162"/>
      <c r="U85" s="162"/>
      <c r="V85" s="162"/>
      <c r="W85" s="12"/>
    </row>
    <row r="86" ht="15" customHeight="1" spans="1:34">
      <c r="A86" s="33">
        <v>41</v>
      </c>
      <c r="B86" s="34" t="s">
        <v>96</v>
      </c>
      <c r="C86" s="33" t="s">
        <v>21</v>
      </c>
      <c r="D86" s="34"/>
      <c r="E86" s="34" t="s">
        <v>63</v>
      </c>
      <c r="F86" s="34" t="s">
        <v>280</v>
      </c>
      <c r="G86" s="34" t="s">
        <v>24</v>
      </c>
      <c r="H86" s="2">
        <v>6</v>
      </c>
      <c r="I86" s="51">
        <v>3</v>
      </c>
      <c r="J86" s="52">
        <v>4</v>
      </c>
      <c r="K86" s="53">
        <f t="shared" si="5"/>
        <v>7437.88</v>
      </c>
      <c r="L86" s="63">
        <v>7437.88</v>
      </c>
      <c r="M86" s="63"/>
      <c r="N86" s="51">
        <v>19</v>
      </c>
      <c r="O86" s="53">
        <f t="shared" si="4"/>
        <v>92742.05</v>
      </c>
      <c r="P86" s="53">
        <v>92742.05</v>
      </c>
      <c r="Q86" s="63"/>
      <c r="R86" s="162"/>
      <c r="S86" s="162"/>
      <c r="T86" s="162"/>
      <c r="U86" s="162"/>
      <c r="V86" s="162"/>
      <c r="W86" s="12"/>
      <c r="AG86" s="12"/>
      <c r="AH86" s="12"/>
    </row>
    <row r="87" s="7" customFormat="1" ht="15" customHeight="1" spans="1:23">
      <c r="A87" s="30"/>
      <c r="B87" s="31" t="s">
        <v>96</v>
      </c>
      <c r="C87" s="30" t="s">
        <v>21</v>
      </c>
      <c r="D87" s="31"/>
      <c r="E87" s="36" t="s">
        <v>63</v>
      </c>
      <c r="F87" s="37" t="s">
        <v>219</v>
      </c>
      <c r="G87" s="31" t="s">
        <v>32</v>
      </c>
      <c r="H87" s="105">
        <v>11</v>
      </c>
      <c r="I87" s="57">
        <v>3</v>
      </c>
      <c r="J87" s="58">
        <v>3</v>
      </c>
      <c r="K87" s="59">
        <f t="shared" si="5"/>
        <v>0</v>
      </c>
      <c r="L87" s="59"/>
      <c r="M87" s="59"/>
      <c r="N87" s="57">
        <v>16</v>
      </c>
      <c r="O87" s="59">
        <f t="shared" si="4"/>
        <v>41026.29</v>
      </c>
      <c r="P87" s="95">
        <v>41026.29</v>
      </c>
      <c r="Q87" s="59"/>
      <c r="S87" s="162"/>
      <c r="T87" s="162"/>
      <c r="U87" s="162"/>
      <c r="V87" s="162"/>
      <c r="W87" s="12"/>
    </row>
    <row r="88" s="6" customFormat="1" ht="15" customHeight="1" spans="1:32">
      <c r="A88" s="1">
        <v>42</v>
      </c>
      <c r="B88" s="28" t="s">
        <v>97</v>
      </c>
      <c r="C88" s="1" t="s">
        <v>21</v>
      </c>
      <c r="D88" s="28"/>
      <c r="E88" s="28" t="s">
        <v>63</v>
      </c>
      <c r="F88" s="28" t="s">
        <v>23</v>
      </c>
      <c r="G88" s="28" t="s">
        <v>24</v>
      </c>
      <c r="H88" s="2">
        <v>0</v>
      </c>
      <c r="I88" s="51">
        <v>1</v>
      </c>
      <c r="J88" s="52">
        <v>1</v>
      </c>
      <c r="K88" s="53">
        <f t="shared" si="5"/>
        <v>0</v>
      </c>
      <c r="L88" s="63"/>
      <c r="M88" s="63"/>
      <c r="N88" s="51"/>
      <c r="O88" s="53">
        <f t="shared" si="4"/>
        <v>1841</v>
      </c>
      <c r="P88" s="53">
        <v>1841</v>
      </c>
      <c r="Q88" s="63"/>
      <c r="R88" s="162"/>
      <c r="S88" s="162"/>
      <c r="T88" s="162"/>
      <c r="U88" s="162"/>
      <c r="V88" s="162"/>
      <c r="W88" s="12"/>
      <c r="X88" s="8"/>
      <c r="Y88" s="8"/>
      <c r="Z88" s="8"/>
      <c r="AA88" s="8"/>
      <c r="AB88" s="8"/>
      <c r="AC88" s="8"/>
      <c r="AD88" s="8"/>
      <c r="AE88" s="8"/>
      <c r="AF88" s="8"/>
    </row>
    <row r="89" s="7" customFormat="1" ht="15" customHeight="1" spans="1:23">
      <c r="A89" s="30"/>
      <c r="B89" s="31" t="s">
        <v>97</v>
      </c>
      <c r="C89" s="30" t="s">
        <v>21</v>
      </c>
      <c r="D89" s="31"/>
      <c r="E89" s="31" t="s">
        <v>63</v>
      </c>
      <c r="F89" s="31" t="s">
        <v>220</v>
      </c>
      <c r="G89" s="31" t="s">
        <v>26</v>
      </c>
      <c r="H89" s="105">
        <v>8</v>
      </c>
      <c r="I89" s="57">
        <v>1</v>
      </c>
      <c r="J89" s="58">
        <v>1</v>
      </c>
      <c r="K89" s="59">
        <f t="shared" si="5"/>
        <v>1728.9</v>
      </c>
      <c r="L89" s="59">
        <v>1728.9</v>
      </c>
      <c r="M89" s="59"/>
      <c r="N89" s="57">
        <v>7</v>
      </c>
      <c r="O89" s="59">
        <f t="shared" si="4"/>
        <v>6147.2</v>
      </c>
      <c r="P89" s="59">
        <v>6147.2</v>
      </c>
      <c r="Q89" s="59"/>
      <c r="S89" s="162"/>
      <c r="T89" s="162"/>
      <c r="U89" s="162"/>
      <c r="V89" s="162"/>
      <c r="W89" s="12"/>
    </row>
    <row r="90" ht="15" customHeight="1" spans="1:34">
      <c r="A90" s="1">
        <v>43</v>
      </c>
      <c r="B90" s="28" t="s">
        <v>98</v>
      </c>
      <c r="C90" s="1" t="s">
        <v>21</v>
      </c>
      <c r="D90" s="28"/>
      <c r="E90" s="28" t="s">
        <v>22</v>
      </c>
      <c r="F90" s="34" t="s">
        <v>281</v>
      </c>
      <c r="G90" s="28" t="s">
        <v>24</v>
      </c>
      <c r="H90" s="2">
        <v>6</v>
      </c>
      <c r="I90" s="51">
        <v>5</v>
      </c>
      <c r="J90" s="52">
        <v>7</v>
      </c>
      <c r="K90" s="53">
        <f t="shared" si="5"/>
        <v>3133.99</v>
      </c>
      <c r="L90" s="63">
        <v>3133.99</v>
      </c>
      <c r="M90" s="63"/>
      <c r="N90" s="51">
        <v>8</v>
      </c>
      <c r="O90" s="53">
        <f t="shared" si="4"/>
        <v>24485.3</v>
      </c>
      <c r="P90" s="53">
        <v>24485.3</v>
      </c>
      <c r="Q90" s="63"/>
      <c r="R90" s="162"/>
      <c r="S90" s="162"/>
      <c r="T90" s="162"/>
      <c r="U90" s="162"/>
      <c r="V90" s="162"/>
      <c r="W90" s="12"/>
      <c r="AG90" s="12"/>
      <c r="AH90" s="12"/>
    </row>
    <row r="91" s="7" customFormat="1" ht="15" customHeight="1" spans="1:23">
      <c r="A91" s="30"/>
      <c r="B91" s="31" t="s">
        <v>98</v>
      </c>
      <c r="C91" s="30" t="s">
        <v>21</v>
      </c>
      <c r="D91" s="31"/>
      <c r="E91" s="31" t="s">
        <v>22</v>
      </c>
      <c r="F91" s="31" t="s">
        <v>23</v>
      </c>
      <c r="G91" s="31" t="s">
        <v>26</v>
      </c>
      <c r="H91" s="105">
        <v>0</v>
      </c>
      <c r="I91" s="57"/>
      <c r="J91" s="58"/>
      <c r="K91" s="59">
        <f t="shared" si="5"/>
        <v>0</v>
      </c>
      <c r="L91" s="59"/>
      <c r="M91" s="59"/>
      <c r="N91" s="57">
        <v>3</v>
      </c>
      <c r="O91" s="59">
        <f t="shared" si="4"/>
        <v>9605</v>
      </c>
      <c r="P91" s="59">
        <v>9605</v>
      </c>
      <c r="Q91" s="59"/>
      <c r="S91" s="162"/>
      <c r="T91" s="162"/>
      <c r="U91" s="162"/>
      <c r="V91" s="162"/>
      <c r="W91" s="12"/>
    </row>
    <row r="92" s="6" customFormat="1" ht="15" customHeight="1" spans="1:32">
      <c r="A92" s="1">
        <v>44</v>
      </c>
      <c r="B92" s="28" t="s">
        <v>99</v>
      </c>
      <c r="C92" s="1" t="s">
        <v>21</v>
      </c>
      <c r="D92" s="28"/>
      <c r="E92" s="28" t="s">
        <v>63</v>
      </c>
      <c r="F92" s="34" t="s">
        <v>282</v>
      </c>
      <c r="G92" s="28" t="s">
        <v>24</v>
      </c>
      <c r="H92" s="2">
        <v>48</v>
      </c>
      <c r="I92" s="51">
        <v>27</v>
      </c>
      <c r="J92" s="52">
        <v>27</v>
      </c>
      <c r="K92" s="53">
        <f t="shared" si="5"/>
        <v>23872.15</v>
      </c>
      <c r="L92" s="63">
        <v>23872.15</v>
      </c>
      <c r="M92" s="63"/>
      <c r="N92" s="51">
        <v>34</v>
      </c>
      <c r="O92" s="53">
        <f t="shared" si="4"/>
        <v>93918.56</v>
      </c>
      <c r="P92" s="53">
        <v>93918.56</v>
      </c>
      <c r="Q92" s="63"/>
      <c r="R92" s="162"/>
      <c r="S92" s="162"/>
      <c r="T92" s="162"/>
      <c r="U92" s="162"/>
      <c r="V92" s="162"/>
      <c r="W92" s="12"/>
      <c r="X92" s="8"/>
      <c r="Y92" s="8"/>
      <c r="Z92" s="8"/>
      <c r="AA92" s="8"/>
      <c r="AB92" s="8"/>
      <c r="AC92" s="8"/>
      <c r="AD92" s="8"/>
      <c r="AE92" s="8"/>
      <c r="AF92" s="8"/>
    </row>
    <row r="93" s="7" customFormat="1" ht="15" customHeight="1" spans="1:22">
      <c r="A93" s="30"/>
      <c r="B93" s="31" t="s">
        <v>99</v>
      </c>
      <c r="C93" s="30" t="s">
        <v>21</v>
      </c>
      <c r="D93" s="31"/>
      <c r="E93" s="31" t="s">
        <v>63</v>
      </c>
      <c r="F93" s="31" t="s">
        <v>282</v>
      </c>
      <c r="G93" s="31" t="s">
        <v>32</v>
      </c>
      <c r="H93" s="105">
        <v>1</v>
      </c>
      <c r="I93" s="57"/>
      <c r="J93" s="58"/>
      <c r="K93" s="59"/>
      <c r="L93" s="59"/>
      <c r="M93" s="59"/>
      <c r="N93" s="57"/>
      <c r="O93" s="59"/>
      <c r="P93" s="59"/>
      <c r="Q93" s="59"/>
      <c r="R93" s="162"/>
      <c r="S93" s="162"/>
      <c r="T93" s="162"/>
      <c r="U93" s="162"/>
      <c r="V93" s="162"/>
    </row>
    <row r="94" s="7" customFormat="1" ht="15" customHeight="1" spans="1:23">
      <c r="A94" s="30">
        <v>45</v>
      </c>
      <c r="B94" s="31" t="s">
        <v>100</v>
      </c>
      <c r="C94" s="30" t="s">
        <v>21</v>
      </c>
      <c r="D94" s="31"/>
      <c r="E94" s="31" t="s">
        <v>115</v>
      </c>
      <c r="F94" s="31" t="s">
        <v>221</v>
      </c>
      <c r="G94" s="31" t="s">
        <v>37</v>
      </c>
      <c r="H94" s="105">
        <v>17</v>
      </c>
      <c r="I94" s="57">
        <v>2</v>
      </c>
      <c r="J94" s="58">
        <v>2</v>
      </c>
      <c r="K94" s="59">
        <f t="shared" si="5"/>
        <v>0</v>
      </c>
      <c r="L94" s="59"/>
      <c r="M94" s="59"/>
      <c r="N94" s="57">
        <v>5</v>
      </c>
      <c r="O94" s="59">
        <f t="shared" si="4"/>
        <v>22583.9</v>
      </c>
      <c r="P94" s="96">
        <v>22583.9</v>
      </c>
      <c r="Q94" s="59"/>
      <c r="R94" s="162"/>
      <c r="S94" s="162"/>
      <c r="T94" s="162"/>
      <c r="U94" s="162"/>
      <c r="V94" s="162"/>
      <c r="W94" s="12"/>
    </row>
    <row r="95" s="9" customFormat="1" ht="15" customHeight="1" spans="1:23">
      <c r="A95" s="33">
        <v>46</v>
      </c>
      <c r="B95" s="34" t="s">
        <v>102</v>
      </c>
      <c r="C95" s="33" t="s">
        <v>21</v>
      </c>
      <c r="D95" s="34"/>
      <c r="E95" s="34" t="s">
        <v>103</v>
      </c>
      <c r="F95" s="34" t="s">
        <v>29</v>
      </c>
      <c r="G95" s="34" t="s">
        <v>24</v>
      </c>
      <c r="H95" s="2">
        <v>0</v>
      </c>
      <c r="I95" s="51"/>
      <c r="J95" s="52"/>
      <c r="K95" s="53">
        <f t="shared" si="5"/>
        <v>0</v>
      </c>
      <c r="L95" s="63"/>
      <c r="M95" s="63"/>
      <c r="N95" s="51"/>
      <c r="O95" s="53">
        <f t="shared" si="4"/>
        <v>3050.28</v>
      </c>
      <c r="P95" s="63">
        <v>3050.28</v>
      </c>
      <c r="Q95" s="63"/>
      <c r="R95" s="162"/>
      <c r="S95" s="162"/>
      <c r="T95" s="162"/>
      <c r="U95" s="162"/>
      <c r="V95" s="162"/>
      <c r="W95" s="12"/>
    </row>
    <row r="96" s="7" customFormat="1" ht="15" customHeight="1" spans="1:23">
      <c r="A96" s="30"/>
      <c r="B96" s="31" t="s">
        <v>102</v>
      </c>
      <c r="C96" s="30" t="s">
        <v>21</v>
      </c>
      <c r="D96" s="31"/>
      <c r="E96" s="31" t="s">
        <v>103</v>
      </c>
      <c r="F96" s="31" t="s">
        <v>23</v>
      </c>
      <c r="G96" s="31" t="s">
        <v>32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  <c r="S96" s="162"/>
      <c r="T96" s="162"/>
      <c r="U96" s="162"/>
      <c r="V96" s="162"/>
      <c r="W96" s="12"/>
    </row>
    <row r="97" s="9" customFormat="1" ht="15" customHeight="1" spans="1:23">
      <c r="A97" s="33">
        <v>47</v>
      </c>
      <c r="B97" s="34" t="s">
        <v>104</v>
      </c>
      <c r="C97" s="33" t="s">
        <v>21</v>
      </c>
      <c r="D97" s="34"/>
      <c r="E97" s="34" t="s">
        <v>39</v>
      </c>
      <c r="F97" s="34" t="s">
        <v>283</v>
      </c>
      <c r="G97" s="34" t="s">
        <v>24</v>
      </c>
      <c r="H97" s="2">
        <v>31</v>
      </c>
      <c r="I97" s="51">
        <v>26</v>
      </c>
      <c r="J97" s="52">
        <v>28</v>
      </c>
      <c r="K97" s="53">
        <f t="shared" si="5"/>
        <v>37480.15</v>
      </c>
      <c r="L97" s="63">
        <v>37480.15</v>
      </c>
      <c r="M97" s="63"/>
      <c r="N97" s="51">
        <v>19</v>
      </c>
      <c r="O97" s="53">
        <f t="shared" si="4"/>
        <v>118170.12</v>
      </c>
      <c r="P97" s="53">
        <v>118170.12</v>
      </c>
      <c r="Q97" s="63"/>
      <c r="R97" s="162"/>
      <c r="S97" s="162"/>
      <c r="T97" s="162"/>
      <c r="U97" s="162"/>
      <c r="V97" s="162"/>
      <c r="W97" s="12"/>
    </row>
    <row r="98" s="7" customFormat="1" ht="15" customHeight="1" spans="1:23">
      <c r="A98" s="30"/>
      <c r="B98" s="31" t="s">
        <v>104</v>
      </c>
      <c r="C98" s="30" t="s">
        <v>21</v>
      </c>
      <c r="D98" s="31"/>
      <c r="E98" s="31" t="s">
        <v>22</v>
      </c>
      <c r="F98" s="31" t="s">
        <v>23</v>
      </c>
      <c r="G98" s="31" t="s">
        <v>26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  <c r="S98" s="162"/>
      <c r="T98" s="162"/>
      <c r="U98" s="162"/>
      <c r="V98" s="162"/>
      <c r="W98" s="12"/>
    </row>
    <row r="99" ht="15" customHeight="1" spans="1:34">
      <c r="A99" s="33">
        <v>48</v>
      </c>
      <c r="B99" s="34" t="s">
        <v>105</v>
      </c>
      <c r="C99" s="33" t="s">
        <v>21</v>
      </c>
      <c r="D99" s="33"/>
      <c r="E99" s="34" t="s">
        <v>78</v>
      </c>
      <c r="F99" s="34" t="s">
        <v>29</v>
      </c>
      <c r="G99" s="34" t="s">
        <v>24</v>
      </c>
      <c r="H99" s="2">
        <v>0</v>
      </c>
      <c r="I99" s="51"/>
      <c r="J99" s="52"/>
      <c r="K99" s="53">
        <f t="shared" si="5"/>
        <v>0</v>
      </c>
      <c r="L99" s="63"/>
      <c r="M99" s="63"/>
      <c r="N99" s="51"/>
      <c r="O99" s="53">
        <f t="shared" si="4"/>
        <v>0</v>
      </c>
      <c r="P99" s="53"/>
      <c r="Q99" s="63"/>
      <c r="S99" s="162"/>
      <c r="T99" s="162"/>
      <c r="U99" s="162"/>
      <c r="V99" s="162"/>
      <c r="W99" s="12"/>
      <c r="AG99" s="12"/>
      <c r="AH99" s="12"/>
    </row>
    <row r="100" s="7" customFormat="1" ht="15" customHeight="1" spans="1:23">
      <c r="A100" s="30"/>
      <c r="B100" s="31" t="s">
        <v>105</v>
      </c>
      <c r="C100" s="30" t="s">
        <v>21</v>
      </c>
      <c r="D100" s="31"/>
      <c r="E100" s="31" t="s">
        <v>78</v>
      </c>
      <c r="F100" s="31" t="s">
        <v>23</v>
      </c>
      <c r="G100" s="31" t="s">
        <v>32</v>
      </c>
      <c r="H100" s="105">
        <v>0</v>
      </c>
      <c r="I100" s="57"/>
      <c r="J100" s="58"/>
      <c r="K100" s="59">
        <f t="shared" si="5"/>
        <v>0</v>
      </c>
      <c r="L100" s="59"/>
      <c r="M100" s="59"/>
      <c r="N100" s="57"/>
      <c r="O100" s="59">
        <f t="shared" si="4"/>
        <v>0</v>
      </c>
      <c r="P100" s="59"/>
      <c r="Q100" s="59"/>
      <c r="S100" s="162"/>
      <c r="T100" s="162"/>
      <c r="U100" s="162"/>
      <c r="V100" s="162"/>
      <c r="W100" s="12"/>
    </row>
    <row r="101" s="7" customFormat="1" ht="15" customHeight="1" spans="1:23">
      <c r="A101" s="30"/>
      <c r="B101" s="31" t="s">
        <v>105</v>
      </c>
      <c r="C101" s="30" t="s">
        <v>21</v>
      </c>
      <c r="D101" s="31"/>
      <c r="E101" s="31" t="s">
        <v>78</v>
      </c>
      <c r="F101" s="31" t="s">
        <v>31</v>
      </c>
      <c r="G101" s="31" t="s">
        <v>44</v>
      </c>
      <c r="H101" s="105">
        <v>0</v>
      </c>
      <c r="I101" s="57"/>
      <c r="J101" s="58"/>
      <c r="K101" s="59">
        <f t="shared" si="5"/>
        <v>0</v>
      </c>
      <c r="L101" s="59"/>
      <c r="M101" s="59"/>
      <c r="N101" s="57"/>
      <c r="O101" s="59">
        <f t="shared" si="4"/>
        <v>0</v>
      </c>
      <c r="P101" s="59"/>
      <c r="Q101" s="59"/>
      <c r="S101" s="162"/>
      <c r="T101" s="162"/>
      <c r="U101" s="162"/>
      <c r="V101" s="162"/>
      <c r="W101" s="12"/>
    </row>
    <row r="102" ht="15" customHeight="1" spans="1:34">
      <c r="A102" s="33">
        <v>49</v>
      </c>
      <c r="B102" s="34" t="s">
        <v>106</v>
      </c>
      <c r="C102" s="33" t="s">
        <v>21</v>
      </c>
      <c r="D102" s="34"/>
      <c r="E102" s="34" t="s">
        <v>63</v>
      </c>
      <c r="F102" s="34" t="s">
        <v>284</v>
      </c>
      <c r="G102" s="34" t="s">
        <v>24</v>
      </c>
      <c r="H102" s="2">
        <v>23</v>
      </c>
      <c r="I102" s="51">
        <v>16</v>
      </c>
      <c r="J102" s="52">
        <v>21</v>
      </c>
      <c r="K102" s="53">
        <f t="shared" si="5"/>
        <v>21454.17</v>
      </c>
      <c r="L102" s="63">
        <v>21454.17</v>
      </c>
      <c r="M102" s="63"/>
      <c r="N102" s="51">
        <v>6</v>
      </c>
      <c r="O102" s="53">
        <f t="shared" si="4"/>
        <v>33312.47</v>
      </c>
      <c r="P102" s="53">
        <v>33312.47</v>
      </c>
      <c r="Q102" s="63"/>
      <c r="R102" s="162"/>
      <c r="S102" s="162"/>
      <c r="T102" s="162"/>
      <c r="U102" s="162"/>
      <c r="V102" s="162"/>
      <c r="W102" s="12"/>
      <c r="AG102" s="12"/>
      <c r="AH102" s="12"/>
    </row>
    <row r="103" s="7" customFormat="1" ht="15" customHeight="1" spans="1:23">
      <c r="A103" s="30"/>
      <c r="B103" s="31" t="s">
        <v>106</v>
      </c>
      <c r="C103" s="30" t="s">
        <v>21</v>
      </c>
      <c r="D103" s="31"/>
      <c r="E103" s="36" t="s">
        <v>78</v>
      </c>
      <c r="F103" s="37" t="s">
        <v>222</v>
      </c>
      <c r="G103" s="31" t="s">
        <v>32</v>
      </c>
      <c r="H103" s="105">
        <v>4</v>
      </c>
      <c r="I103" s="57">
        <v>1</v>
      </c>
      <c r="J103" s="58">
        <v>1</v>
      </c>
      <c r="K103" s="59">
        <f t="shared" si="5"/>
        <v>0</v>
      </c>
      <c r="L103" s="59"/>
      <c r="M103" s="59"/>
      <c r="N103" s="57">
        <v>1</v>
      </c>
      <c r="O103" s="59">
        <f t="shared" si="4"/>
        <v>16224.5</v>
      </c>
      <c r="P103" s="99">
        <v>16224.5</v>
      </c>
      <c r="Q103" s="59"/>
      <c r="S103" s="162"/>
      <c r="T103" s="162"/>
      <c r="U103" s="162"/>
      <c r="V103" s="162"/>
      <c r="W103" s="12"/>
    </row>
    <row r="104" s="7" customFormat="1" ht="15" customHeight="1" spans="1:23">
      <c r="A104" s="30"/>
      <c r="B104" s="31" t="s">
        <v>106</v>
      </c>
      <c r="C104" s="30" t="s">
        <v>21</v>
      </c>
      <c r="D104" s="31"/>
      <c r="E104" s="31" t="s">
        <v>78</v>
      </c>
      <c r="F104" s="31" t="s">
        <v>23</v>
      </c>
      <c r="G104" s="31" t="s">
        <v>44</v>
      </c>
      <c r="H104" s="105">
        <v>0</v>
      </c>
      <c r="I104" s="57"/>
      <c r="J104" s="58"/>
      <c r="K104" s="59">
        <f t="shared" si="5"/>
        <v>0</v>
      </c>
      <c r="L104" s="59"/>
      <c r="M104" s="59"/>
      <c r="N104" s="57"/>
      <c r="O104" s="59">
        <f t="shared" si="4"/>
        <v>0</v>
      </c>
      <c r="P104" s="59"/>
      <c r="Q104" s="59"/>
      <c r="S104" s="162"/>
      <c r="T104" s="162"/>
      <c r="U104" s="162"/>
      <c r="V104" s="162"/>
      <c r="W104" s="12"/>
    </row>
    <row r="105" s="9" customFormat="1" ht="15" customHeight="1" spans="1:23">
      <c r="A105" s="33">
        <v>50</v>
      </c>
      <c r="B105" s="34" t="s">
        <v>107</v>
      </c>
      <c r="C105" s="33" t="s">
        <v>21</v>
      </c>
      <c r="D105" s="34"/>
      <c r="E105" s="34" t="s">
        <v>39</v>
      </c>
      <c r="F105" s="34" t="s">
        <v>31</v>
      </c>
      <c r="G105" s="34" t="s">
        <v>24</v>
      </c>
      <c r="H105" s="2">
        <v>0</v>
      </c>
      <c r="I105" s="51"/>
      <c r="J105" s="52"/>
      <c r="K105" s="53">
        <f t="shared" si="5"/>
        <v>0</v>
      </c>
      <c r="L105" s="63"/>
      <c r="M105" s="63"/>
      <c r="N105" s="51"/>
      <c r="O105" s="53">
        <f t="shared" si="4"/>
        <v>0</v>
      </c>
      <c r="P105" s="53"/>
      <c r="Q105" s="63"/>
      <c r="R105" s="7"/>
      <c r="S105" s="162"/>
      <c r="T105" s="162"/>
      <c r="U105" s="162"/>
      <c r="V105" s="162"/>
      <c r="W105" s="12"/>
    </row>
    <row r="106" s="9" customFormat="1" ht="15.75" customHeight="1" spans="1:23">
      <c r="A106" s="33">
        <v>51</v>
      </c>
      <c r="B106" s="34" t="s">
        <v>108</v>
      </c>
      <c r="C106" s="33" t="s">
        <v>21</v>
      </c>
      <c r="D106" s="34"/>
      <c r="E106" s="34" t="s">
        <v>39</v>
      </c>
      <c r="F106" s="34" t="s">
        <v>285</v>
      </c>
      <c r="G106" s="34" t="s">
        <v>24</v>
      </c>
      <c r="H106" s="2">
        <v>12</v>
      </c>
      <c r="I106" s="51">
        <v>8</v>
      </c>
      <c r="J106" s="52">
        <v>8</v>
      </c>
      <c r="K106" s="53">
        <f t="shared" si="5"/>
        <v>4183.94</v>
      </c>
      <c r="L106" s="63">
        <v>4183.94</v>
      </c>
      <c r="M106" s="63"/>
      <c r="N106" s="51">
        <v>3</v>
      </c>
      <c r="O106" s="53">
        <f t="shared" si="4"/>
        <v>54009.61</v>
      </c>
      <c r="P106" s="53">
        <v>54009.61</v>
      </c>
      <c r="Q106" s="63"/>
      <c r="R106" s="162"/>
      <c r="S106" s="162"/>
      <c r="T106" s="162"/>
      <c r="U106" s="162"/>
      <c r="V106" s="162"/>
      <c r="W106" s="12"/>
    </row>
    <row r="107" ht="15" customHeight="1" spans="1:34">
      <c r="A107" s="33">
        <v>52</v>
      </c>
      <c r="B107" s="34" t="s">
        <v>109</v>
      </c>
      <c r="C107" s="33" t="s">
        <v>21</v>
      </c>
      <c r="D107" s="34"/>
      <c r="E107" s="34" t="s">
        <v>52</v>
      </c>
      <c r="F107" s="34" t="s">
        <v>31</v>
      </c>
      <c r="G107" s="34" t="s">
        <v>110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S107" s="162"/>
      <c r="T107" s="162"/>
      <c r="U107" s="162"/>
      <c r="V107" s="162"/>
      <c r="W107" s="12"/>
      <c r="AG107" s="12"/>
      <c r="AH107" s="12"/>
    </row>
    <row r="108" s="7" customFormat="1" ht="15" customHeight="1" spans="1:23">
      <c r="A108" s="30"/>
      <c r="B108" s="31" t="s">
        <v>109</v>
      </c>
      <c r="C108" s="30" t="s">
        <v>21</v>
      </c>
      <c r="D108" s="31"/>
      <c r="E108" s="31" t="s">
        <v>52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  <c r="S108" s="162"/>
      <c r="T108" s="162"/>
      <c r="U108" s="162"/>
      <c r="V108" s="162"/>
      <c r="W108" s="12"/>
    </row>
    <row r="109" ht="15" customHeight="1" spans="1:34">
      <c r="A109" s="33">
        <v>53</v>
      </c>
      <c r="B109" s="34" t="s">
        <v>111</v>
      </c>
      <c r="C109" s="33" t="s">
        <v>21</v>
      </c>
      <c r="D109" s="34"/>
      <c r="E109" s="34" t="s">
        <v>39</v>
      </c>
      <c r="F109" s="34" t="s">
        <v>25</v>
      </c>
      <c r="G109" s="34" t="s">
        <v>24</v>
      </c>
      <c r="H109" s="2">
        <v>0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S109" s="162"/>
      <c r="T109" s="162"/>
      <c r="U109" s="162"/>
      <c r="V109" s="162"/>
      <c r="W109" s="12"/>
      <c r="AF109" s="12"/>
      <c r="AG109" s="12"/>
      <c r="AH109" s="12"/>
    </row>
    <row r="110" s="7" customFormat="1" ht="15" customHeight="1" spans="1:23">
      <c r="A110" s="30"/>
      <c r="B110" s="31" t="s">
        <v>111</v>
      </c>
      <c r="C110" s="30" t="s">
        <v>21</v>
      </c>
      <c r="D110" s="31"/>
      <c r="E110" s="31" t="s">
        <v>39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5"/>
        <v>0</v>
      </c>
      <c r="L110" s="59"/>
      <c r="M110" s="59"/>
      <c r="N110" s="57"/>
      <c r="O110" s="59">
        <f t="shared" si="4"/>
        <v>0</v>
      </c>
      <c r="P110" s="59"/>
      <c r="Q110" s="59"/>
      <c r="S110" s="162"/>
      <c r="T110" s="162"/>
      <c r="U110" s="162"/>
      <c r="V110" s="162"/>
      <c r="W110" s="12"/>
    </row>
    <row r="111" ht="15" customHeight="1" spans="1:34">
      <c r="A111" s="33">
        <v>54</v>
      </c>
      <c r="B111" s="34" t="s">
        <v>112</v>
      </c>
      <c r="C111" s="33" t="s">
        <v>21</v>
      </c>
      <c r="D111" s="34"/>
      <c r="E111" s="34" t="s">
        <v>39</v>
      </c>
      <c r="F111" s="34" t="s">
        <v>287</v>
      </c>
      <c r="G111" s="34" t="s">
        <v>24</v>
      </c>
      <c r="H111" s="2">
        <v>6</v>
      </c>
      <c r="I111" s="51"/>
      <c r="J111" s="52"/>
      <c r="K111" s="53">
        <f t="shared" si="5"/>
        <v>0</v>
      </c>
      <c r="L111" s="53"/>
      <c r="M111" s="63"/>
      <c r="N111" s="51"/>
      <c r="O111" s="53">
        <f t="shared" si="4"/>
        <v>0</v>
      </c>
      <c r="P111" s="53"/>
      <c r="Q111" s="63"/>
      <c r="S111" s="162"/>
      <c r="T111" s="162"/>
      <c r="U111" s="162"/>
      <c r="V111" s="162"/>
      <c r="W111" s="12"/>
      <c r="AF111" s="12"/>
      <c r="AG111" s="12"/>
      <c r="AH111" s="12"/>
    </row>
    <row r="112" s="9" customFormat="1" ht="15" customHeight="1" spans="1:23">
      <c r="A112" s="33">
        <v>55</v>
      </c>
      <c r="B112" s="34" t="s">
        <v>113</v>
      </c>
      <c r="C112" s="33" t="s">
        <v>21</v>
      </c>
      <c r="D112" s="34"/>
      <c r="E112" s="34" t="s">
        <v>39</v>
      </c>
      <c r="F112" s="34" t="s">
        <v>288</v>
      </c>
      <c r="G112" s="34" t="s">
        <v>24</v>
      </c>
      <c r="H112" s="2">
        <v>17</v>
      </c>
      <c r="I112" s="51">
        <v>10</v>
      </c>
      <c r="J112" s="52">
        <v>10</v>
      </c>
      <c r="K112" s="53">
        <f t="shared" si="5"/>
        <v>4916.79</v>
      </c>
      <c r="L112" s="63">
        <v>4916.79</v>
      </c>
      <c r="M112" s="63"/>
      <c r="N112" s="51">
        <v>6</v>
      </c>
      <c r="O112" s="53">
        <f t="shared" si="4"/>
        <v>41385.33</v>
      </c>
      <c r="P112" s="53">
        <v>41385.33</v>
      </c>
      <c r="Q112" s="63"/>
      <c r="R112" s="162"/>
      <c r="S112" s="162"/>
      <c r="T112" s="162"/>
      <c r="U112" s="162"/>
      <c r="V112" s="162"/>
      <c r="W112" s="12"/>
    </row>
    <row r="113" s="9" customFormat="1" ht="15" customHeight="1" spans="1:23">
      <c r="A113" s="33">
        <v>56</v>
      </c>
      <c r="B113" s="34" t="s">
        <v>114</v>
      </c>
      <c r="C113" s="33" t="s">
        <v>21</v>
      </c>
      <c r="D113" s="34"/>
      <c r="E113" s="34" t="s">
        <v>39</v>
      </c>
      <c r="F113" s="34" t="s">
        <v>289</v>
      </c>
      <c r="G113" s="34" t="s">
        <v>24</v>
      </c>
      <c r="H113" s="2">
        <v>20</v>
      </c>
      <c r="I113" s="51">
        <v>11</v>
      </c>
      <c r="J113" s="52">
        <v>11</v>
      </c>
      <c r="K113" s="53">
        <f t="shared" si="5"/>
        <v>7627.87</v>
      </c>
      <c r="L113" s="63">
        <v>7627.87</v>
      </c>
      <c r="M113" s="63"/>
      <c r="N113" s="51">
        <v>3</v>
      </c>
      <c r="O113" s="53">
        <f t="shared" si="4"/>
        <v>31850.97</v>
      </c>
      <c r="P113" s="53">
        <v>31850.97</v>
      </c>
      <c r="Q113" s="63"/>
      <c r="R113" s="162"/>
      <c r="S113" s="162"/>
      <c r="T113" s="162"/>
      <c r="U113" s="162"/>
      <c r="V113" s="162"/>
      <c r="W113" s="12"/>
    </row>
    <row r="114" s="7" customFormat="1" ht="15" customHeight="1" spans="1:23">
      <c r="A114" s="30"/>
      <c r="B114" s="31" t="s">
        <v>114</v>
      </c>
      <c r="C114" s="30" t="s">
        <v>21</v>
      </c>
      <c r="D114" s="31"/>
      <c r="E114" s="31" t="s">
        <v>223</v>
      </c>
      <c r="F114" s="31" t="s">
        <v>224</v>
      </c>
      <c r="G114" s="31" t="s">
        <v>37</v>
      </c>
      <c r="H114" s="105">
        <v>10</v>
      </c>
      <c r="I114" s="57">
        <v>1</v>
      </c>
      <c r="J114" s="58">
        <v>1</v>
      </c>
      <c r="K114" s="59">
        <f t="shared" si="5"/>
        <v>0</v>
      </c>
      <c r="L114" s="59"/>
      <c r="M114" s="59"/>
      <c r="N114" s="57">
        <v>2</v>
      </c>
      <c r="O114" s="59">
        <f t="shared" si="4"/>
        <v>11638.1</v>
      </c>
      <c r="P114" s="59">
        <v>11638.1</v>
      </c>
      <c r="Q114" s="59"/>
      <c r="R114" s="162"/>
      <c r="S114" s="162"/>
      <c r="T114" s="162"/>
      <c r="U114" s="162"/>
      <c r="V114" s="162"/>
      <c r="W114" s="12"/>
    </row>
    <row r="115" s="7" customFormat="1" ht="15" customHeight="1" spans="1:23">
      <c r="A115" s="30"/>
      <c r="B115" s="31" t="s">
        <v>114</v>
      </c>
      <c r="C115" s="30" t="s">
        <v>21</v>
      </c>
      <c r="D115" s="31"/>
      <c r="E115" s="36" t="s">
        <v>117</v>
      </c>
      <c r="F115" s="37" t="s">
        <v>225</v>
      </c>
      <c r="G115" s="31" t="s">
        <v>32</v>
      </c>
      <c r="H115" s="105">
        <v>36</v>
      </c>
      <c r="I115" s="57">
        <v>15</v>
      </c>
      <c r="J115" s="58">
        <v>15</v>
      </c>
      <c r="K115" s="59">
        <f t="shared" si="5"/>
        <v>576.3</v>
      </c>
      <c r="L115" s="59">
        <v>576.3</v>
      </c>
      <c r="M115" s="59"/>
      <c r="N115" s="57">
        <v>10</v>
      </c>
      <c r="O115" s="59">
        <f t="shared" si="4"/>
        <v>51267.21</v>
      </c>
      <c r="P115" s="95">
        <v>51267.21</v>
      </c>
      <c r="Q115" s="59"/>
      <c r="S115" s="162"/>
      <c r="T115" s="162"/>
      <c r="U115" s="162"/>
      <c r="V115" s="162"/>
      <c r="W115" s="12"/>
    </row>
    <row r="116" ht="15" customHeight="1" spans="1:34">
      <c r="A116" s="33">
        <v>57</v>
      </c>
      <c r="B116" s="34" t="s">
        <v>116</v>
      </c>
      <c r="C116" s="33" t="s">
        <v>21</v>
      </c>
      <c r="D116" s="34"/>
      <c r="E116" s="34" t="s">
        <v>39</v>
      </c>
      <c r="F116" s="34" t="s">
        <v>290</v>
      </c>
      <c r="G116" s="34" t="s">
        <v>24</v>
      </c>
      <c r="H116" s="2">
        <v>8</v>
      </c>
      <c r="I116" s="51">
        <v>5</v>
      </c>
      <c r="J116" s="52">
        <v>5</v>
      </c>
      <c r="K116" s="53">
        <f t="shared" si="5"/>
        <v>2624.09</v>
      </c>
      <c r="L116" s="63">
        <v>2624.09</v>
      </c>
      <c r="M116" s="63"/>
      <c r="N116" s="51">
        <v>9</v>
      </c>
      <c r="O116" s="53">
        <f t="shared" si="4"/>
        <v>95466.59</v>
      </c>
      <c r="P116" s="63">
        <v>95466.59</v>
      </c>
      <c r="Q116" s="63"/>
      <c r="R116" s="162"/>
      <c r="S116" s="162"/>
      <c r="T116" s="162"/>
      <c r="U116" s="162"/>
      <c r="V116" s="162"/>
      <c r="W116" s="12"/>
      <c r="AF116" s="12"/>
      <c r="AG116" s="12"/>
      <c r="AH116" s="12"/>
    </row>
    <row r="117" s="7" customFormat="1" ht="12.75" customHeight="1" spans="1:23">
      <c r="A117" s="30"/>
      <c r="B117" s="31" t="s">
        <v>116</v>
      </c>
      <c r="C117" s="30" t="s">
        <v>21</v>
      </c>
      <c r="D117" s="31"/>
      <c r="E117" s="31" t="s">
        <v>226</v>
      </c>
      <c r="F117" s="31" t="s">
        <v>227</v>
      </c>
      <c r="G117" s="31" t="s">
        <v>37</v>
      </c>
      <c r="H117" s="105">
        <v>46</v>
      </c>
      <c r="I117" s="57">
        <v>20</v>
      </c>
      <c r="J117" s="58">
        <v>20</v>
      </c>
      <c r="K117" s="59">
        <f t="shared" si="5"/>
        <v>0</v>
      </c>
      <c r="L117" s="59"/>
      <c r="M117" s="59"/>
      <c r="N117" s="57">
        <v>19</v>
      </c>
      <c r="O117" s="59">
        <f t="shared" si="4"/>
        <v>87354.29</v>
      </c>
      <c r="P117" s="100">
        <v>87354.29</v>
      </c>
      <c r="Q117" s="102"/>
      <c r="R117" s="162"/>
      <c r="S117" s="162"/>
      <c r="T117" s="162"/>
      <c r="U117" s="162"/>
      <c r="V117" s="162"/>
      <c r="W117" s="12"/>
    </row>
    <row r="118" s="7" customFormat="1" ht="15" customHeight="1" spans="1:23">
      <c r="A118" s="30"/>
      <c r="B118" s="31" t="s">
        <v>118</v>
      </c>
      <c r="C118" s="30" t="s">
        <v>21</v>
      </c>
      <c r="D118" s="31"/>
      <c r="E118" s="36" t="s">
        <v>117</v>
      </c>
      <c r="F118" s="37" t="s">
        <v>228</v>
      </c>
      <c r="G118" s="31" t="s">
        <v>32</v>
      </c>
      <c r="H118" s="105">
        <v>34</v>
      </c>
      <c r="I118" s="57">
        <v>9</v>
      </c>
      <c r="J118" s="58">
        <v>9</v>
      </c>
      <c r="K118" s="59">
        <f t="shared" si="5"/>
        <v>1344.7</v>
      </c>
      <c r="L118" s="59">
        <v>1344.7</v>
      </c>
      <c r="M118" s="59"/>
      <c r="N118" s="57">
        <v>30</v>
      </c>
      <c r="O118" s="59">
        <f t="shared" si="4"/>
        <v>137412.76</v>
      </c>
      <c r="P118" s="95">
        <v>137412.76</v>
      </c>
      <c r="Q118" s="59"/>
      <c r="S118" s="162"/>
      <c r="T118" s="162"/>
      <c r="U118" s="162"/>
      <c r="V118" s="162"/>
      <c r="W118" s="12"/>
    </row>
    <row r="119" s="6" customFormat="1" ht="15" customHeight="1" spans="1:31">
      <c r="A119" s="1">
        <v>58</v>
      </c>
      <c r="B119" s="28" t="s">
        <v>119</v>
      </c>
      <c r="C119" s="1" t="s">
        <v>21</v>
      </c>
      <c r="D119" s="28"/>
      <c r="E119" s="28" t="s">
        <v>39</v>
      </c>
      <c r="F119" s="28" t="s">
        <v>23</v>
      </c>
      <c r="G119" s="28" t="s">
        <v>24</v>
      </c>
      <c r="H119" s="2">
        <v>0</v>
      </c>
      <c r="I119" s="51"/>
      <c r="J119" s="52"/>
      <c r="K119" s="53">
        <f t="shared" si="5"/>
        <v>0</v>
      </c>
      <c r="L119" s="63"/>
      <c r="M119" s="63"/>
      <c r="N119" s="51"/>
      <c r="O119" s="53">
        <f t="shared" si="4"/>
        <v>0</v>
      </c>
      <c r="P119" s="53"/>
      <c r="Q119" s="63"/>
      <c r="R119" s="162"/>
      <c r="S119" s="162"/>
      <c r="T119" s="162"/>
      <c r="U119" s="162"/>
      <c r="V119" s="162"/>
      <c r="W119" s="12"/>
      <c r="X119" s="8"/>
      <c r="Y119" s="8"/>
      <c r="Z119" s="8"/>
      <c r="AA119" s="8"/>
      <c r="AB119" s="8"/>
      <c r="AC119" s="8"/>
      <c r="AD119" s="8"/>
      <c r="AE119" s="8"/>
    </row>
    <row r="120" s="7" customFormat="1" ht="15" customHeight="1" spans="1:23">
      <c r="A120" s="30"/>
      <c r="B120" s="31" t="s">
        <v>119</v>
      </c>
      <c r="C120" s="30" t="s">
        <v>21</v>
      </c>
      <c r="D120" s="31"/>
      <c r="E120" s="31" t="s">
        <v>36</v>
      </c>
      <c r="F120" s="31" t="s">
        <v>229</v>
      </c>
      <c r="G120" s="31" t="s">
        <v>37</v>
      </c>
      <c r="H120" s="105">
        <v>11</v>
      </c>
      <c r="I120" s="57">
        <v>7</v>
      </c>
      <c r="J120" s="58">
        <v>7</v>
      </c>
      <c r="K120" s="59">
        <f t="shared" si="5"/>
        <v>0</v>
      </c>
      <c r="L120" s="59"/>
      <c r="M120" s="59"/>
      <c r="N120" s="57">
        <v>6</v>
      </c>
      <c r="O120" s="59">
        <f t="shared" si="4"/>
        <v>44184.48</v>
      </c>
      <c r="P120" s="101">
        <v>44184.48</v>
      </c>
      <c r="Q120" s="103"/>
      <c r="R120" s="162"/>
      <c r="S120" s="162"/>
      <c r="T120" s="162"/>
      <c r="U120" s="162"/>
      <c r="V120" s="162"/>
      <c r="W120" s="12"/>
    </row>
    <row r="121" s="7" customFormat="1" ht="15" customHeight="1" spans="1:23">
      <c r="A121" s="30"/>
      <c r="B121" s="31" t="s">
        <v>119</v>
      </c>
      <c r="C121" s="30" t="s">
        <v>21</v>
      </c>
      <c r="D121" s="31"/>
      <c r="E121" s="31" t="s">
        <v>39</v>
      </c>
      <c r="F121" s="31" t="s">
        <v>230</v>
      </c>
      <c r="G121" s="31" t="s">
        <v>26</v>
      </c>
      <c r="H121" s="105">
        <v>4</v>
      </c>
      <c r="I121" s="57"/>
      <c r="J121" s="58"/>
      <c r="K121" s="59">
        <f t="shared" si="5"/>
        <v>0</v>
      </c>
      <c r="L121" s="59"/>
      <c r="M121" s="59"/>
      <c r="N121" s="57">
        <v>4</v>
      </c>
      <c r="O121" s="59">
        <f t="shared" si="4"/>
        <v>20746.8</v>
      </c>
      <c r="P121" s="59">
        <v>20746.8</v>
      </c>
      <c r="Q121" s="59"/>
      <c r="S121" s="162"/>
      <c r="T121" s="162"/>
      <c r="U121" s="162"/>
      <c r="V121" s="162"/>
      <c r="W121" s="12"/>
    </row>
    <row r="122" ht="15" customHeight="1" spans="1:34">
      <c r="A122" s="1">
        <v>59</v>
      </c>
      <c r="B122" s="28" t="s">
        <v>120</v>
      </c>
      <c r="C122" s="1" t="s">
        <v>50</v>
      </c>
      <c r="D122" s="28" t="s">
        <v>121</v>
      </c>
      <c r="E122" s="28" t="s">
        <v>22</v>
      </c>
      <c r="F122" s="34" t="s">
        <v>291</v>
      </c>
      <c r="G122" s="28" t="s">
        <v>24</v>
      </c>
      <c r="H122" s="2">
        <v>20</v>
      </c>
      <c r="I122" s="51">
        <v>12</v>
      </c>
      <c r="J122" s="52">
        <v>12</v>
      </c>
      <c r="K122" s="53">
        <f t="shared" si="5"/>
        <v>18774.06</v>
      </c>
      <c r="L122" s="63">
        <v>18774.06</v>
      </c>
      <c r="M122" s="63"/>
      <c r="N122" s="51">
        <v>4</v>
      </c>
      <c r="O122" s="53">
        <f t="shared" si="4"/>
        <v>39561.18</v>
      </c>
      <c r="P122" s="53">
        <v>39561.18</v>
      </c>
      <c r="Q122" s="63"/>
      <c r="R122" s="162"/>
      <c r="S122" s="162"/>
      <c r="T122" s="162"/>
      <c r="U122" s="162"/>
      <c r="V122" s="162"/>
      <c r="W122" s="12"/>
      <c r="AG122" s="12"/>
      <c r="AH122" s="12"/>
    </row>
    <row r="123" s="7" customFormat="1" ht="15" customHeight="1" spans="1:23">
      <c r="A123" s="30"/>
      <c r="B123" s="31" t="s">
        <v>120</v>
      </c>
      <c r="C123" s="30" t="s">
        <v>50</v>
      </c>
      <c r="D123" s="31" t="s">
        <v>121</v>
      </c>
      <c r="E123" s="31" t="s">
        <v>39</v>
      </c>
      <c r="F123" s="31" t="s">
        <v>231</v>
      </c>
      <c r="G123" s="31" t="s">
        <v>37</v>
      </c>
      <c r="H123" s="105">
        <v>7</v>
      </c>
      <c r="I123" s="57">
        <v>5</v>
      </c>
      <c r="J123" s="58">
        <v>5</v>
      </c>
      <c r="K123" s="59">
        <f t="shared" si="5"/>
        <v>0</v>
      </c>
      <c r="L123" s="59"/>
      <c r="M123" s="59"/>
      <c r="N123" s="57">
        <v>8</v>
      </c>
      <c r="O123" s="59">
        <f t="shared" si="4"/>
        <v>60994.34</v>
      </c>
      <c r="P123" s="59">
        <v>60994.34</v>
      </c>
      <c r="Q123" s="59"/>
      <c r="R123" s="162"/>
      <c r="S123" s="162"/>
      <c r="T123" s="162"/>
      <c r="U123" s="162"/>
      <c r="V123" s="162"/>
      <c r="W123" s="12"/>
    </row>
    <row r="124" s="7" customFormat="1" ht="15" customHeight="1" spans="1:23">
      <c r="A124" s="30"/>
      <c r="B124" s="31" t="s">
        <v>120</v>
      </c>
      <c r="C124" s="30" t="s">
        <v>50</v>
      </c>
      <c r="D124" s="31" t="s">
        <v>122</v>
      </c>
      <c r="E124" s="31" t="s">
        <v>39</v>
      </c>
      <c r="F124" s="31" t="s">
        <v>232</v>
      </c>
      <c r="G124" s="31" t="s">
        <v>26</v>
      </c>
      <c r="H124" s="105">
        <v>9</v>
      </c>
      <c r="I124" s="57"/>
      <c r="J124" s="58"/>
      <c r="K124" s="59">
        <f t="shared" si="5"/>
        <v>0</v>
      </c>
      <c r="L124" s="59"/>
      <c r="M124" s="59"/>
      <c r="N124" s="57">
        <v>4</v>
      </c>
      <c r="O124" s="59">
        <f t="shared" si="4"/>
        <v>14196.19</v>
      </c>
      <c r="P124" s="59">
        <v>14196.19</v>
      </c>
      <c r="Q124" s="59"/>
      <c r="S124" s="162"/>
      <c r="T124" s="162"/>
      <c r="U124" s="162"/>
      <c r="V124" s="162"/>
      <c r="W124" s="12"/>
    </row>
    <row r="125" ht="30.75" customHeight="1" spans="1:34">
      <c r="A125" s="33">
        <v>60</v>
      </c>
      <c r="B125" s="34" t="s">
        <v>339</v>
      </c>
      <c r="C125" s="33" t="s">
        <v>21</v>
      </c>
      <c r="D125" s="34" t="s">
        <v>124</v>
      </c>
      <c r="E125" s="34" t="s">
        <v>39</v>
      </c>
      <c r="F125" s="34" t="s">
        <v>292</v>
      </c>
      <c r="G125" s="34" t="s">
        <v>24</v>
      </c>
      <c r="H125" s="2">
        <v>19</v>
      </c>
      <c r="I125" s="51">
        <v>9</v>
      </c>
      <c r="J125" s="65">
        <v>11</v>
      </c>
      <c r="K125" s="53">
        <f t="shared" si="5"/>
        <v>5766.95</v>
      </c>
      <c r="L125" s="63">
        <v>5766.95</v>
      </c>
      <c r="M125" s="63"/>
      <c r="N125" s="51">
        <v>11</v>
      </c>
      <c r="O125" s="53">
        <f t="shared" si="4"/>
        <v>60173.29</v>
      </c>
      <c r="P125" s="53">
        <v>60173.29</v>
      </c>
      <c r="Q125" s="63"/>
      <c r="R125" s="162"/>
      <c r="S125" s="162"/>
      <c r="T125" s="162"/>
      <c r="U125" s="162"/>
      <c r="V125" s="162"/>
      <c r="W125" s="12"/>
      <c r="AG125" s="12"/>
      <c r="AH125" s="12"/>
    </row>
    <row r="126" s="7" customFormat="1" ht="15" customHeight="1" spans="1:23">
      <c r="A126" s="30"/>
      <c r="B126" s="31" t="s">
        <v>123</v>
      </c>
      <c r="C126" s="30" t="s">
        <v>21</v>
      </c>
      <c r="D126" s="31"/>
      <c r="E126" s="31" t="s">
        <v>39</v>
      </c>
      <c r="F126" s="31" t="s">
        <v>29</v>
      </c>
      <c r="G126" s="31" t="s">
        <v>37</v>
      </c>
      <c r="H126" s="105">
        <v>0</v>
      </c>
      <c r="I126" s="57"/>
      <c r="J126" s="58"/>
      <c r="K126" s="59">
        <f t="shared" si="5"/>
        <v>0</v>
      </c>
      <c r="L126" s="59"/>
      <c r="M126" s="59"/>
      <c r="N126" s="57"/>
      <c r="O126" s="59">
        <f t="shared" si="4"/>
        <v>0</v>
      </c>
      <c r="P126" s="59"/>
      <c r="Q126" s="59"/>
      <c r="S126" s="162"/>
      <c r="T126" s="162"/>
      <c r="U126" s="162"/>
      <c r="V126" s="162"/>
      <c r="W126" s="12"/>
    </row>
    <row r="127" s="7" customFormat="1" ht="15" customHeight="1" spans="1:23">
      <c r="A127" s="30"/>
      <c r="B127" s="31" t="s">
        <v>123</v>
      </c>
      <c r="C127" s="30" t="s">
        <v>21</v>
      </c>
      <c r="D127" s="31"/>
      <c r="E127" s="31" t="s">
        <v>39</v>
      </c>
      <c r="F127" s="31" t="s">
        <v>29</v>
      </c>
      <c r="G127" s="31" t="s">
        <v>26</v>
      </c>
      <c r="H127" s="105">
        <v>0</v>
      </c>
      <c r="I127" s="57"/>
      <c r="J127" s="58"/>
      <c r="K127" s="59">
        <f t="shared" si="5"/>
        <v>0</v>
      </c>
      <c r="L127" s="59"/>
      <c r="M127" s="59"/>
      <c r="N127" s="57"/>
      <c r="O127" s="59">
        <f t="shared" si="4"/>
        <v>0</v>
      </c>
      <c r="P127" s="59"/>
      <c r="Q127" s="59"/>
      <c r="S127" s="162"/>
      <c r="T127" s="162"/>
      <c r="U127" s="162"/>
      <c r="V127" s="162"/>
      <c r="W127" s="12"/>
    </row>
    <row r="128" ht="15" customHeight="1" spans="1:34">
      <c r="A128" s="33">
        <v>61</v>
      </c>
      <c r="B128" s="34" t="s">
        <v>125</v>
      </c>
      <c r="C128" s="33" t="s">
        <v>21</v>
      </c>
      <c r="D128" s="34"/>
      <c r="E128" s="34" t="s">
        <v>39</v>
      </c>
      <c r="F128" s="34"/>
      <c r="G128" s="34" t="s">
        <v>24</v>
      </c>
      <c r="H128" s="2">
        <v>0</v>
      </c>
      <c r="I128" s="51"/>
      <c r="J128" s="52"/>
      <c r="K128" s="53">
        <f t="shared" si="5"/>
        <v>0</v>
      </c>
      <c r="L128" s="63"/>
      <c r="M128" s="63"/>
      <c r="N128" s="51"/>
      <c r="O128" s="53">
        <f t="shared" si="4"/>
        <v>0</v>
      </c>
      <c r="P128" s="53"/>
      <c r="Q128" s="63"/>
      <c r="R128" s="162"/>
      <c r="S128" s="162"/>
      <c r="T128" s="162"/>
      <c r="U128" s="162"/>
      <c r="V128" s="162"/>
      <c r="W128" s="12"/>
      <c r="AG128" s="12"/>
      <c r="AH128" s="12"/>
    </row>
    <row r="129" ht="15" customHeight="1" spans="1:34">
      <c r="A129" s="33">
        <v>62</v>
      </c>
      <c r="B129" s="34" t="s">
        <v>126</v>
      </c>
      <c r="C129" s="33" t="s">
        <v>21</v>
      </c>
      <c r="D129" s="34"/>
      <c r="E129" s="34" t="s">
        <v>39</v>
      </c>
      <c r="F129" s="34" t="s">
        <v>293</v>
      </c>
      <c r="G129" s="34" t="s">
        <v>24</v>
      </c>
      <c r="H129" s="2">
        <v>12</v>
      </c>
      <c r="I129" s="51">
        <v>3</v>
      </c>
      <c r="J129" s="52">
        <v>3</v>
      </c>
      <c r="K129" s="53">
        <f t="shared" si="5"/>
        <v>672.65</v>
      </c>
      <c r="L129" s="63">
        <v>672.65</v>
      </c>
      <c r="M129" s="63"/>
      <c r="N129" s="51">
        <v>12</v>
      </c>
      <c r="O129" s="53">
        <f t="shared" si="4"/>
        <v>49912.78</v>
      </c>
      <c r="P129" s="53">
        <v>49912.78</v>
      </c>
      <c r="Q129" s="63"/>
      <c r="R129" s="162"/>
      <c r="S129" s="162"/>
      <c r="T129" s="162"/>
      <c r="U129" s="162"/>
      <c r="V129" s="162"/>
      <c r="W129" s="12"/>
      <c r="AG129" s="12"/>
      <c r="AH129" s="12"/>
    </row>
    <row r="130" s="7" customFormat="1" ht="15" customHeight="1" spans="1:23">
      <c r="A130" s="30"/>
      <c r="B130" s="31" t="s">
        <v>126</v>
      </c>
      <c r="C130" s="30" t="s">
        <v>21</v>
      </c>
      <c r="D130" s="31"/>
      <c r="E130" s="31" t="s">
        <v>39</v>
      </c>
      <c r="F130" s="31" t="s">
        <v>29</v>
      </c>
      <c r="G130" s="31" t="s">
        <v>26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  <c r="S130" s="162"/>
      <c r="T130" s="162"/>
      <c r="U130" s="162"/>
      <c r="V130" s="162"/>
      <c r="W130" s="12"/>
    </row>
    <row r="131" s="9" customFormat="1" ht="15" customHeight="1" spans="1:23">
      <c r="A131" s="1">
        <v>63</v>
      </c>
      <c r="B131" s="28" t="s">
        <v>127</v>
      </c>
      <c r="C131" s="1" t="s">
        <v>21</v>
      </c>
      <c r="D131" s="28"/>
      <c r="E131" s="28" t="s">
        <v>39</v>
      </c>
      <c r="F131" s="34" t="s">
        <v>294</v>
      </c>
      <c r="G131" s="28" t="s">
        <v>24</v>
      </c>
      <c r="H131" s="2">
        <v>37</v>
      </c>
      <c r="I131" s="51">
        <v>24</v>
      </c>
      <c r="J131" s="52">
        <v>24</v>
      </c>
      <c r="K131" s="53">
        <f t="shared" si="5"/>
        <v>35498.99</v>
      </c>
      <c r="L131" s="63">
        <v>35498.99</v>
      </c>
      <c r="M131" s="63"/>
      <c r="N131" s="51">
        <v>6</v>
      </c>
      <c r="O131" s="53">
        <f t="shared" si="4"/>
        <v>38394.15</v>
      </c>
      <c r="P131" s="63">
        <v>38394.15</v>
      </c>
      <c r="Q131" s="63"/>
      <c r="R131" s="162"/>
      <c r="S131" s="162"/>
      <c r="T131" s="162"/>
      <c r="U131" s="162"/>
      <c r="V131" s="162"/>
      <c r="W131" s="12"/>
    </row>
    <row r="132" s="7" customFormat="1" ht="15" customHeight="1" spans="1:23">
      <c r="A132" s="30">
        <v>64</v>
      </c>
      <c r="B132" s="31" t="s">
        <v>128</v>
      </c>
      <c r="C132" s="30" t="s">
        <v>21</v>
      </c>
      <c r="D132" s="31"/>
      <c r="E132" s="31"/>
      <c r="F132" s="31" t="s">
        <v>23</v>
      </c>
      <c r="G132" s="31" t="s">
        <v>37</v>
      </c>
      <c r="H132" s="105">
        <v>0</v>
      </c>
      <c r="I132" s="57"/>
      <c r="J132" s="58"/>
      <c r="K132" s="59">
        <f t="shared" si="5"/>
        <v>0</v>
      </c>
      <c r="L132" s="59"/>
      <c r="M132" s="59"/>
      <c r="N132" s="57"/>
      <c r="O132" s="59">
        <f t="shared" si="4"/>
        <v>0</v>
      </c>
      <c r="P132" s="59"/>
      <c r="Q132" s="59"/>
      <c r="S132" s="162"/>
      <c r="T132" s="162"/>
      <c r="U132" s="162"/>
      <c r="V132" s="162"/>
      <c r="W132" s="12"/>
    </row>
    <row r="133" s="7" customFormat="1" ht="15" customHeight="1" spans="1:23">
      <c r="A133" s="30"/>
      <c r="B133" s="31" t="s">
        <v>128</v>
      </c>
      <c r="C133" s="30" t="s">
        <v>21</v>
      </c>
      <c r="D133" s="31"/>
      <c r="E133" s="36" t="s">
        <v>63</v>
      </c>
      <c r="F133" s="37" t="s">
        <v>233</v>
      </c>
      <c r="G133" s="31" t="s">
        <v>32</v>
      </c>
      <c r="H133" s="105">
        <v>11</v>
      </c>
      <c r="I133" s="57"/>
      <c r="J133" s="58"/>
      <c r="K133" s="59">
        <f t="shared" si="5"/>
        <v>0</v>
      </c>
      <c r="L133" s="59"/>
      <c r="M133" s="59"/>
      <c r="N133" s="57">
        <v>1</v>
      </c>
      <c r="O133" s="59">
        <f t="shared" si="4"/>
        <v>14527.7</v>
      </c>
      <c r="P133" s="59">
        <v>14527.7</v>
      </c>
      <c r="Q133" s="59"/>
      <c r="S133" s="162"/>
      <c r="T133" s="162"/>
      <c r="U133" s="162"/>
      <c r="V133" s="162"/>
      <c r="W133" s="12"/>
    </row>
    <row r="134" s="9" customFormat="1" ht="15" customHeight="1" spans="1:23">
      <c r="A134" s="1">
        <v>65</v>
      </c>
      <c r="B134" s="28" t="s">
        <v>129</v>
      </c>
      <c r="C134" s="1" t="s">
        <v>54</v>
      </c>
      <c r="D134" s="28" t="s">
        <v>80</v>
      </c>
      <c r="E134" s="28" t="s">
        <v>22</v>
      </c>
      <c r="F134" s="28" t="s">
        <v>29</v>
      </c>
      <c r="G134" s="28" t="s">
        <v>24</v>
      </c>
      <c r="H134" s="2">
        <v>0</v>
      </c>
      <c r="I134" s="51"/>
      <c r="J134" s="52"/>
      <c r="K134" s="53">
        <f t="shared" si="5"/>
        <v>0</v>
      </c>
      <c r="L134" s="53"/>
      <c r="M134" s="63"/>
      <c r="N134" s="51"/>
      <c r="O134" s="53">
        <f t="shared" si="4"/>
        <v>0</v>
      </c>
      <c r="P134" s="53"/>
      <c r="Q134" s="63"/>
      <c r="R134" s="162"/>
      <c r="S134" s="162"/>
      <c r="T134" s="162"/>
      <c r="U134" s="162"/>
      <c r="V134" s="162"/>
      <c r="W134" s="12"/>
    </row>
    <row r="135" ht="15" customHeight="1" spans="1:34">
      <c r="A135" s="33">
        <v>66</v>
      </c>
      <c r="B135" s="34" t="s">
        <v>130</v>
      </c>
      <c r="C135" s="33" t="s">
        <v>21</v>
      </c>
      <c r="D135" s="34"/>
      <c r="E135" s="34" t="s">
        <v>39</v>
      </c>
      <c r="F135" s="34" t="s">
        <v>295</v>
      </c>
      <c r="G135" s="34" t="s">
        <v>24</v>
      </c>
      <c r="H135" s="2">
        <v>12</v>
      </c>
      <c r="I135" s="51">
        <v>4</v>
      </c>
      <c r="J135" s="52">
        <v>4</v>
      </c>
      <c r="K135" s="53">
        <f t="shared" si="5"/>
        <v>2285.03</v>
      </c>
      <c r="L135" s="53">
        <v>2285.03</v>
      </c>
      <c r="M135" s="63"/>
      <c r="N135" s="51">
        <v>6</v>
      </c>
      <c r="O135" s="53">
        <f t="shared" si="4"/>
        <v>51565.7</v>
      </c>
      <c r="P135" s="53">
        <v>51565.7</v>
      </c>
      <c r="Q135" s="63"/>
      <c r="R135" s="162"/>
      <c r="S135" s="162"/>
      <c r="T135" s="162"/>
      <c r="U135" s="162"/>
      <c r="V135" s="162"/>
      <c r="W135" s="12"/>
      <c r="AG135" s="12"/>
      <c r="AH135" s="12"/>
    </row>
    <row r="136" s="7" customFormat="1" ht="15" customHeight="1" spans="1:23">
      <c r="A136" s="30"/>
      <c r="B136" s="31" t="s">
        <v>130</v>
      </c>
      <c r="C136" s="30" t="s">
        <v>21</v>
      </c>
      <c r="D136" s="31"/>
      <c r="E136" s="31" t="s">
        <v>39</v>
      </c>
      <c r="F136" s="31" t="s">
        <v>335</v>
      </c>
      <c r="G136" s="31" t="s">
        <v>26</v>
      </c>
      <c r="H136" s="105">
        <v>3</v>
      </c>
      <c r="I136" s="57">
        <v>1</v>
      </c>
      <c r="J136" s="58">
        <v>1</v>
      </c>
      <c r="K136" s="59">
        <f t="shared" si="5"/>
        <v>1152.6</v>
      </c>
      <c r="L136" s="112">
        <v>1152.6</v>
      </c>
      <c r="M136" s="59"/>
      <c r="N136" s="57">
        <v>2</v>
      </c>
      <c r="O136" s="59">
        <f t="shared" si="4"/>
        <v>0</v>
      </c>
      <c r="P136" s="59"/>
      <c r="Q136" s="59"/>
      <c r="S136" s="162"/>
      <c r="T136" s="162"/>
      <c r="U136" s="162"/>
      <c r="V136" s="162"/>
      <c r="W136" s="12"/>
    </row>
    <row r="137" s="9" customFormat="1" ht="15" customHeight="1" spans="1:23">
      <c r="A137" s="33">
        <v>67</v>
      </c>
      <c r="B137" s="34" t="s">
        <v>131</v>
      </c>
      <c r="C137" s="33" t="s">
        <v>21</v>
      </c>
      <c r="D137" s="34"/>
      <c r="E137" s="34" t="s">
        <v>39</v>
      </c>
      <c r="F137" s="34" t="s">
        <v>296</v>
      </c>
      <c r="G137" s="34" t="s">
        <v>24</v>
      </c>
      <c r="H137" s="2">
        <v>18</v>
      </c>
      <c r="I137" s="51">
        <v>12</v>
      </c>
      <c r="J137" s="52">
        <v>12</v>
      </c>
      <c r="K137" s="53">
        <f t="shared" si="5"/>
        <v>6641.29</v>
      </c>
      <c r="L137" s="53">
        <v>6641.29</v>
      </c>
      <c r="M137" s="63"/>
      <c r="N137" s="51">
        <v>8</v>
      </c>
      <c r="O137" s="53">
        <f t="shared" si="4"/>
        <v>57450.96</v>
      </c>
      <c r="P137" s="53">
        <v>57450.96</v>
      </c>
      <c r="Q137" s="63"/>
      <c r="R137" s="162"/>
      <c r="S137" s="162"/>
      <c r="T137" s="162"/>
      <c r="U137" s="162"/>
      <c r="V137" s="162"/>
      <c r="W137" s="12"/>
    </row>
    <row r="138" s="7" customFormat="1" ht="15" customHeight="1" spans="1:23">
      <c r="A138" s="30"/>
      <c r="B138" s="31" t="s">
        <v>131</v>
      </c>
      <c r="C138" s="30" t="s">
        <v>21</v>
      </c>
      <c r="D138" s="31"/>
      <c r="E138" s="31" t="s">
        <v>39</v>
      </c>
      <c r="F138" s="31" t="s">
        <v>23</v>
      </c>
      <c r="G138" s="31" t="s">
        <v>26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  <c r="S138" s="162"/>
      <c r="T138" s="162"/>
      <c r="U138" s="162"/>
      <c r="V138" s="162"/>
      <c r="W138" s="12"/>
    </row>
    <row r="139" ht="14.45" customHeight="1" spans="1:34">
      <c r="A139" s="33">
        <v>68</v>
      </c>
      <c r="B139" s="34" t="s">
        <v>132</v>
      </c>
      <c r="C139" s="33" t="s">
        <v>50</v>
      </c>
      <c r="D139" s="34" t="s">
        <v>133</v>
      </c>
      <c r="E139" s="34" t="s">
        <v>39</v>
      </c>
      <c r="F139" s="34" t="s">
        <v>297</v>
      </c>
      <c r="G139" s="34" t="s">
        <v>24</v>
      </c>
      <c r="H139" s="2">
        <v>32</v>
      </c>
      <c r="I139" s="51">
        <v>26</v>
      </c>
      <c r="J139" s="52">
        <v>27</v>
      </c>
      <c r="K139" s="53">
        <f t="shared" si="5"/>
        <v>25549.03</v>
      </c>
      <c r="L139" s="63">
        <v>25549.03</v>
      </c>
      <c r="M139" s="63"/>
      <c r="N139" s="51">
        <v>14</v>
      </c>
      <c r="O139" s="53">
        <f t="shared" si="4"/>
        <v>68984.27</v>
      </c>
      <c r="P139" s="53">
        <v>68984.27</v>
      </c>
      <c r="Q139" s="63"/>
      <c r="R139" s="162"/>
      <c r="S139" s="162"/>
      <c r="T139" s="162"/>
      <c r="U139" s="162"/>
      <c r="V139" s="162"/>
      <c r="W139" s="12"/>
      <c r="AG139" s="12"/>
      <c r="AH139" s="12"/>
    </row>
    <row r="140" s="7" customFormat="1" ht="14.45" customHeight="1" spans="1:23">
      <c r="A140" s="30">
        <v>69</v>
      </c>
      <c r="B140" s="31" t="s">
        <v>134</v>
      </c>
      <c r="C140" s="30" t="s">
        <v>21</v>
      </c>
      <c r="D140" s="31"/>
      <c r="E140" s="31" t="s">
        <v>115</v>
      </c>
      <c r="F140" s="31" t="s">
        <v>31</v>
      </c>
      <c r="G140" s="31" t="s">
        <v>37</v>
      </c>
      <c r="H140" s="105">
        <v>0</v>
      </c>
      <c r="I140" s="57"/>
      <c r="J140" s="58"/>
      <c r="K140" s="59">
        <f t="shared" si="5"/>
        <v>0</v>
      </c>
      <c r="L140" s="59"/>
      <c r="M140" s="59"/>
      <c r="N140" s="57"/>
      <c r="O140" s="59">
        <f t="shared" si="4"/>
        <v>0</v>
      </c>
      <c r="P140" s="59"/>
      <c r="Q140" s="59"/>
      <c r="S140" s="162"/>
      <c r="T140" s="162"/>
      <c r="U140" s="162"/>
      <c r="V140" s="162"/>
      <c r="W140" s="12"/>
    </row>
    <row r="141" s="9" customFormat="1" ht="15" customHeight="1" spans="1:23">
      <c r="A141" s="33">
        <v>70</v>
      </c>
      <c r="B141" s="34" t="s">
        <v>135</v>
      </c>
      <c r="C141" s="33" t="s">
        <v>21</v>
      </c>
      <c r="D141" s="34"/>
      <c r="E141" s="34" t="s">
        <v>39</v>
      </c>
      <c r="F141" s="34" t="s">
        <v>298</v>
      </c>
      <c r="G141" s="34" t="s">
        <v>24</v>
      </c>
      <c r="H141" s="2">
        <v>16</v>
      </c>
      <c r="I141" s="51">
        <v>9</v>
      </c>
      <c r="J141" s="52">
        <v>10</v>
      </c>
      <c r="K141" s="53">
        <f t="shared" si="5"/>
        <v>8641</v>
      </c>
      <c r="L141" s="53">
        <v>8641</v>
      </c>
      <c r="M141" s="63"/>
      <c r="N141" s="51">
        <v>9</v>
      </c>
      <c r="O141" s="53">
        <f t="shared" si="4"/>
        <v>25319.01</v>
      </c>
      <c r="P141" s="53">
        <v>25319.01</v>
      </c>
      <c r="Q141" s="63"/>
      <c r="R141" s="162"/>
      <c r="S141" s="162"/>
      <c r="T141" s="162"/>
      <c r="U141" s="162"/>
      <c r="V141" s="162"/>
      <c r="W141" s="12"/>
    </row>
    <row r="142" s="7" customFormat="1" ht="15" customHeight="1" spans="1:23">
      <c r="A142" s="30"/>
      <c r="B142" s="31" t="s">
        <v>135</v>
      </c>
      <c r="C142" s="30" t="s">
        <v>21</v>
      </c>
      <c r="D142" s="31"/>
      <c r="E142" s="31" t="s">
        <v>39</v>
      </c>
      <c r="F142" s="31" t="s">
        <v>234</v>
      </c>
      <c r="G142" s="31" t="s">
        <v>26</v>
      </c>
      <c r="H142" s="105">
        <v>5</v>
      </c>
      <c r="I142" s="57">
        <v>1</v>
      </c>
      <c r="J142" s="58">
        <v>1</v>
      </c>
      <c r="K142" s="59">
        <f t="shared" si="5"/>
        <v>3649.9</v>
      </c>
      <c r="L142" s="60">
        <v>3649.9</v>
      </c>
      <c r="M142" s="59"/>
      <c r="N142" s="57">
        <v>1</v>
      </c>
      <c r="O142" s="59">
        <f t="shared" si="4"/>
        <v>8452.4</v>
      </c>
      <c r="P142" s="59">
        <v>8452.4</v>
      </c>
      <c r="Q142" s="59"/>
      <c r="S142" s="162"/>
      <c r="T142" s="162"/>
      <c r="U142" s="162"/>
      <c r="V142" s="162"/>
      <c r="W142" s="12"/>
    </row>
    <row r="143" ht="15" customHeight="1" spans="1:34">
      <c r="A143" s="33">
        <v>71</v>
      </c>
      <c r="B143" s="34" t="s">
        <v>136</v>
      </c>
      <c r="C143" s="33" t="s">
        <v>21</v>
      </c>
      <c r="D143" s="34"/>
      <c r="E143" s="34" t="s">
        <v>137</v>
      </c>
      <c r="F143" s="34" t="s">
        <v>299</v>
      </c>
      <c r="G143" s="34" t="s">
        <v>24</v>
      </c>
      <c r="H143" s="2">
        <v>29</v>
      </c>
      <c r="I143" s="51">
        <v>17</v>
      </c>
      <c r="J143" s="52">
        <v>19</v>
      </c>
      <c r="K143" s="53">
        <f t="shared" si="5"/>
        <v>27133.93</v>
      </c>
      <c r="L143" s="53">
        <v>27133.93</v>
      </c>
      <c r="M143" s="63"/>
      <c r="N143" s="51">
        <v>16</v>
      </c>
      <c r="O143" s="53">
        <f t="shared" ref="O143:O193" si="6">P143+Q143</f>
        <v>49454.94</v>
      </c>
      <c r="P143" s="53">
        <v>49454.94</v>
      </c>
      <c r="Q143" s="63"/>
      <c r="R143" s="162"/>
      <c r="S143" s="162"/>
      <c r="T143" s="162"/>
      <c r="U143" s="162"/>
      <c r="V143" s="162"/>
      <c r="W143" s="12"/>
      <c r="AG143" s="12"/>
      <c r="AH143" s="12"/>
    </row>
    <row r="144" s="7" customFormat="1" ht="15" customHeight="1" spans="1:23">
      <c r="A144" s="30"/>
      <c r="B144" s="31" t="s">
        <v>136</v>
      </c>
      <c r="C144" s="30" t="s">
        <v>21</v>
      </c>
      <c r="D144" s="31"/>
      <c r="E144" s="31" t="s">
        <v>235</v>
      </c>
      <c r="F144" s="31" t="s">
        <v>236</v>
      </c>
      <c r="G144" s="31" t="s">
        <v>37</v>
      </c>
      <c r="H144" s="105">
        <v>17</v>
      </c>
      <c r="I144" s="57">
        <v>4</v>
      </c>
      <c r="J144" s="58">
        <v>4</v>
      </c>
      <c r="K144" s="59">
        <f t="shared" si="5"/>
        <v>0</v>
      </c>
      <c r="L144" s="59"/>
      <c r="M144" s="59"/>
      <c r="N144" s="57">
        <v>21</v>
      </c>
      <c r="O144" s="59">
        <f t="shared" si="6"/>
        <v>94103.51</v>
      </c>
      <c r="P144" s="59">
        <v>94103.51</v>
      </c>
      <c r="Q144" s="102"/>
      <c r="R144" s="162"/>
      <c r="S144" s="162"/>
      <c r="T144" s="162"/>
      <c r="U144" s="162"/>
      <c r="V144" s="162"/>
      <c r="W144" s="12"/>
    </row>
    <row r="145" ht="15" customHeight="1" spans="1:34">
      <c r="A145" s="33">
        <v>72</v>
      </c>
      <c r="B145" s="34" t="s">
        <v>139</v>
      </c>
      <c r="C145" s="33" t="s">
        <v>21</v>
      </c>
      <c r="D145" s="34"/>
      <c r="E145" s="34" t="s">
        <v>137</v>
      </c>
      <c r="F145" s="34" t="s">
        <v>300</v>
      </c>
      <c r="G145" s="34" t="s">
        <v>24</v>
      </c>
      <c r="H145" s="2">
        <v>27</v>
      </c>
      <c r="I145" s="51">
        <v>14</v>
      </c>
      <c r="J145" s="52">
        <v>21</v>
      </c>
      <c r="K145" s="53">
        <f t="shared" si="5"/>
        <v>21489.41</v>
      </c>
      <c r="L145" s="53">
        <v>21489.41</v>
      </c>
      <c r="M145" s="63"/>
      <c r="N145" s="51">
        <v>31</v>
      </c>
      <c r="O145" s="53">
        <f t="shared" si="6"/>
        <v>154303.66</v>
      </c>
      <c r="P145" s="63">
        <v>154303.66</v>
      </c>
      <c r="Q145" s="63"/>
      <c r="R145" s="162"/>
      <c r="S145" s="162"/>
      <c r="T145" s="162"/>
      <c r="U145" s="162"/>
      <c r="V145" s="162"/>
      <c r="W145" s="12"/>
      <c r="AG145" s="12"/>
      <c r="AH145" s="12"/>
    </row>
    <row r="146" s="7" customFormat="1" ht="15" customHeight="1" spans="1:23">
      <c r="A146" s="30"/>
      <c r="B146" s="31" t="s">
        <v>139</v>
      </c>
      <c r="C146" s="30" t="s">
        <v>21</v>
      </c>
      <c r="D146" s="31"/>
      <c r="E146" s="31" t="s">
        <v>235</v>
      </c>
      <c r="F146" s="31" t="s">
        <v>237</v>
      </c>
      <c r="G146" s="31" t="s">
        <v>37</v>
      </c>
      <c r="H146" s="105">
        <v>18</v>
      </c>
      <c r="I146" s="57">
        <v>9</v>
      </c>
      <c r="J146" s="58">
        <v>9</v>
      </c>
      <c r="K146" s="59">
        <f t="shared" si="5"/>
        <v>0</v>
      </c>
      <c r="L146" s="59"/>
      <c r="M146" s="59"/>
      <c r="N146" s="57">
        <v>8</v>
      </c>
      <c r="O146" s="59">
        <f t="shared" si="6"/>
        <v>44334.06</v>
      </c>
      <c r="P146" s="59">
        <v>44334.06</v>
      </c>
      <c r="Q146" s="102"/>
      <c r="R146" s="162"/>
      <c r="S146" s="162"/>
      <c r="T146" s="162"/>
      <c r="U146" s="162"/>
      <c r="V146" s="162"/>
      <c r="W146" s="12"/>
    </row>
    <row r="147" ht="28.9" customHeight="1" spans="1:34">
      <c r="A147" s="40">
        <v>73</v>
      </c>
      <c r="B147" s="39" t="s">
        <v>140</v>
      </c>
      <c r="C147" s="40" t="s">
        <v>54</v>
      </c>
      <c r="D147" s="39" t="s">
        <v>141</v>
      </c>
      <c r="E147" s="39" t="s">
        <v>39</v>
      </c>
      <c r="F147" s="34" t="s">
        <v>31</v>
      </c>
      <c r="G147" s="39" t="s">
        <v>24</v>
      </c>
      <c r="H147" s="2">
        <v>0</v>
      </c>
      <c r="I147" s="51"/>
      <c r="J147" s="52"/>
      <c r="K147" s="53">
        <f t="shared" si="5"/>
        <v>1344.7</v>
      </c>
      <c r="L147" s="53">
        <v>1344.7</v>
      </c>
      <c r="M147" s="53"/>
      <c r="N147" s="51"/>
      <c r="O147" s="53">
        <f t="shared" si="6"/>
        <v>2497.3</v>
      </c>
      <c r="P147" s="53">
        <v>2497.3</v>
      </c>
      <c r="Q147" s="63"/>
      <c r="R147" s="162"/>
      <c r="S147" s="162"/>
      <c r="T147" s="162"/>
      <c r="U147" s="162"/>
      <c r="V147" s="162"/>
      <c r="W147" s="12"/>
      <c r="AG147" s="12"/>
      <c r="AH147" s="12"/>
    </row>
    <row r="148" s="7" customFormat="1" ht="29.25" customHeight="1" spans="1:23">
      <c r="A148" s="105"/>
      <c r="B148" s="106" t="s">
        <v>140</v>
      </c>
      <c r="C148" s="105" t="s">
        <v>54</v>
      </c>
      <c r="D148" s="106" t="s">
        <v>141</v>
      </c>
      <c r="E148" s="106" t="s">
        <v>39</v>
      </c>
      <c r="F148" s="106" t="s">
        <v>238</v>
      </c>
      <c r="G148" s="106" t="s">
        <v>26</v>
      </c>
      <c r="H148" s="105">
        <v>24</v>
      </c>
      <c r="I148" s="57">
        <v>4</v>
      </c>
      <c r="J148" s="64">
        <v>4</v>
      </c>
      <c r="K148" s="59">
        <f t="shared" si="5"/>
        <v>4226.2</v>
      </c>
      <c r="L148" s="59">
        <v>4226.2</v>
      </c>
      <c r="M148" s="59"/>
      <c r="N148" s="57">
        <v>14</v>
      </c>
      <c r="O148" s="59">
        <f t="shared" si="6"/>
        <v>28526.85</v>
      </c>
      <c r="P148" s="59">
        <v>28526.85</v>
      </c>
      <c r="Q148" s="59"/>
      <c r="S148" s="162"/>
      <c r="T148" s="162"/>
      <c r="U148" s="162"/>
      <c r="V148" s="162"/>
      <c r="W148" s="12"/>
    </row>
    <row r="149" ht="26.25" customHeight="1" spans="1:34">
      <c r="A149" s="33">
        <v>74</v>
      </c>
      <c r="B149" s="34" t="s">
        <v>142</v>
      </c>
      <c r="C149" s="33" t="s">
        <v>21</v>
      </c>
      <c r="D149" s="34"/>
      <c r="E149" s="34" t="s">
        <v>39</v>
      </c>
      <c r="F149" s="34" t="s">
        <v>301</v>
      </c>
      <c r="G149" s="34" t="s">
        <v>24</v>
      </c>
      <c r="H149" s="2">
        <v>12</v>
      </c>
      <c r="I149" s="51">
        <v>4</v>
      </c>
      <c r="J149" s="52">
        <v>4</v>
      </c>
      <c r="K149" s="53">
        <f t="shared" ref="K149:K193" si="7">L149+M149</f>
        <v>0</v>
      </c>
      <c r="L149" s="53"/>
      <c r="M149" s="63"/>
      <c r="N149" s="51">
        <v>11</v>
      </c>
      <c r="O149" s="53">
        <f t="shared" si="6"/>
        <v>47387.3</v>
      </c>
      <c r="P149" s="53">
        <v>47387.3</v>
      </c>
      <c r="Q149" s="63"/>
      <c r="R149" s="162"/>
      <c r="S149" s="162"/>
      <c r="T149" s="162"/>
      <c r="U149" s="162"/>
      <c r="V149" s="162"/>
      <c r="W149" s="12"/>
      <c r="AG149" s="12"/>
      <c r="AH149" s="12"/>
    </row>
    <row r="150" s="7" customFormat="1" ht="15" customHeight="1" spans="1:23">
      <c r="A150" s="30"/>
      <c r="B150" s="31" t="s">
        <v>142</v>
      </c>
      <c r="C150" s="30" t="s">
        <v>21</v>
      </c>
      <c r="D150" s="31"/>
      <c r="E150" s="31" t="s">
        <v>39</v>
      </c>
      <c r="F150" s="31" t="s">
        <v>239</v>
      </c>
      <c r="G150" s="31" t="s">
        <v>26</v>
      </c>
      <c r="H150" s="105">
        <v>4</v>
      </c>
      <c r="I150" s="57"/>
      <c r="J150" s="58"/>
      <c r="K150" s="59">
        <f t="shared" si="7"/>
        <v>0</v>
      </c>
      <c r="L150" s="59"/>
      <c r="M150" s="59"/>
      <c r="N150" s="57">
        <v>6</v>
      </c>
      <c r="O150" s="59">
        <f t="shared" si="6"/>
        <v>29931.32</v>
      </c>
      <c r="P150" s="113">
        <v>29931.32</v>
      </c>
      <c r="Q150" s="59"/>
      <c r="S150" s="162"/>
      <c r="T150" s="162"/>
      <c r="U150" s="162"/>
      <c r="V150" s="162"/>
      <c r="W150" s="12"/>
    </row>
    <row r="151" ht="15" customHeight="1" spans="1:34">
      <c r="A151" s="33">
        <v>75</v>
      </c>
      <c r="B151" s="34" t="s">
        <v>143</v>
      </c>
      <c r="C151" s="33" t="s">
        <v>21</v>
      </c>
      <c r="D151" s="34"/>
      <c r="E151" s="34" t="s">
        <v>39</v>
      </c>
      <c r="F151" s="34" t="s">
        <v>302</v>
      </c>
      <c r="G151" s="34" t="s">
        <v>24</v>
      </c>
      <c r="H151" s="2">
        <v>9</v>
      </c>
      <c r="I151" s="51">
        <v>6</v>
      </c>
      <c r="J151" s="52">
        <v>6</v>
      </c>
      <c r="K151" s="53">
        <f t="shared" si="7"/>
        <v>25298.39</v>
      </c>
      <c r="L151" s="53">
        <v>25298.39</v>
      </c>
      <c r="M151" s="63"/>
      <c r="N151" s="51">
        <v>7</v>
      </c>
      <c r="O151" s="53">
        <f t="shared" si="6"/>
        <v>74364.37</v>
      </c>
      <c r="P151" s="53">
        <v>74364.37</v>
      </c>
      <c r="Q151" s="63"/>
      <c r="R151" s="162"/>
      <c r="S151" s="162"/>
      <c r="T151" s="162"/>
      <c r="U151" s="162"/>
      <c r="V151" s="162"/>
      <c r="W151" s="12"/>
      <c r="AG151" s="12"/>
      <c r="AH151" s="12"/>
    </row>
    <row r="152" s="9" customFormat="1" ht="15" customHeight="1" spans="1:23">
      <c r="A152" s="33">
        <v>76</v>
      </c>
      <c r="B152" s="34" t="s">
        <v>144</v>
      </c>
      <c r="C152" s="33" t="s">
        <v>21</v>
      </c>
      <c r="D152" s="34"/>
      <c r="E152" s="34" t="s">
        <v>145</v>
      </c>
      <c r="F152" s="34" t="s">
        <v>303</v>
      </c>
      <c r="G152" s="34" t="s">
        <v>24</v>
      </c>
      <c r="H152" s="2">
        <v>15</v>
      </c>
      <c r="I152" s="51">
        <v>5</v>
      </c>
      <c r="J152" s="52">
        <v>6</v>
      </c>
      <c r="K152" s="53">
        <f t="shared" si="7"/>
        <v>6834.51</v>
      </c>
      <c r="L152" s="53">
        <v>6834.51</v>
      </c>
      <c r="M152" s="63"/>
      <c r="N152" s="51">
        <v>17</v>
      </c>
      <c r="O152" s="53">
        <f t="shared" si="6"/>
        <v>54995.17</v>
      </c>
      <c r="P152" s="53">
        <v>54995.17</v>
      </c>
      <c r="Q152" s="63"/>
      <c r="R152" s="162"/>
      <c r="S152" s="162"/>
      <c r="T152" s="162"/>
      <c r="U152" s="162"/>
      <c r="V152" s="162"/>
      <c r="W152" s="12"/>
    </row>
    <row r="153" s="7" customFormat="1" ht="15" customHeight="1" spans="1:23">
      <c r="A153" s="30"/>
      <c r="B153" s="31" t="s">
        <v>144</v>
      </c>
      <c r="C153" s="30" t="s">
        <v>21</v>
      </c>
      <c r="D153" s="31"/>
      <c r="E153" s="36" t="s">
        <v>145</v>
      </c>
      <c r="F153" s="37" t="s">
        <v>240</v>
      </c>
      <c r="G153" s="31" t="s">
        <v>32</v>
      </c>
      <c r="H153" s="105">
        <v>7</v>
      </c>
      <c r="I153" s="57">
        <v>3</v>
      </c>
      <c r="J153" s="58">
        <v>3</v>
      </c>
      <c r="K153" s="59">
        <f t="shared" si="7"/>
        <v>0</v>
      </c>
      <c r="L153" s="59"/>
      <c r="M153" s="59"/>
      <c r="N153" s="57">
        <v>1</v>
      </c>
      <c r="O153" s="59">
        <f t="shared" si="6"/>
        <v>2290.6</v>
      </c>
      <c r="P153" s="59">
        <v>2290.6</v>
      </c>
      <c r="Q153" s="59"/>
      <c r="S153" s="162"/>
      <c r="T153" s="162"/>
      <c r="U153" s="162"/>
      <c r="V153" s="162"/>
      <c r="W153" s="12"/>
    </row>
    <row r="154" ht="15" customHeight="1" spans="1:34">
      <c r="A154" s="1">
        <v>77</v>
      </c>
      <c r="B154" s="28" t="s">
        <v>146</v>
      </c>
      <c r="C154" s="1" t="s">
        <v>21</v>
      </c>
      <c r="D154" s="28"/>
      <c r="E154" s="28" t="s">
        <v>39</v>
      </c>
      <c r="F154" s="34" t="s">
        <v>29</v>
      </c>
      <c r="G154" s="28" t="s">
        <v>24</v>
      </c>
      <c r="H154" s="2">
        <v>0</v>
      </c>
      <c r="I154" s="51"/>
      <c r="J154" s="52"/>
      <c r="K154" s="53">
        <f t="shared" si="7"/>
        <v>0</v>
      </c>
      <c r="L154" s="53"/>
      <c r="M154" s="63"/>
      <c r="N154" s="51"/>
      <c r="O154" s="53">
        <f t="shared" si="6"/>
        <v>0</v>
      </c>
      <c r="P154" s="53"/>
      <c r="Q154" s="63"/>
      <c r="R154" s="162"/>
      <c r="S154" s="162"/>
      <c r="T154" s="162"/>
      <c r="U154" s="162"/>
      <c r="V154" s="162"/>
      <c r="W154" s="12"/>
      <c r="AG154" s="12"/>
      <c r="AH154" s="12"/>
    </row>
    <row r="155" s="7" customFormat="1" ht="15.75" customHeight="1" spans="1:23">
      <c r="A155" s="30"/>
      <c r="B155" s="31" t="s">
        <v>146</v>
      </c>
      <c r="C155" s="30" t="s">
        <v>21</v>
      </c>
      <c r="D155" s="31"/>
      <c r="E155" s="31" t="s">
        <v>39</v>
      </c>
      <c r="F155" s="31" t="s">
        <v>29</v>
      </c>
      <c r="G155" s="31" t="s">
        <v>37</v>
      </c>
      <c r="H155" s="105">
        <v>0</v>
      </c>
      <c r="I155" s="57"/>
      <c r="J155" s="58"/>
      <c r="K155" s="59">
        <f t="shared" si="7"/>
        <v>0</v>
      </c>
      <c r="L155" s="59"/>
      <c r="M155" s="59"/>
      <c r="N155" s="57"/>
      <c r="O155" s="59">
        <f t="shared" si="6"/>
        <v>0</v>
      </c>
      <c r="P155" s="59"/>
      <c r="Q155" s="59"/>
      <c r="S155" s="162"/>
      <c r="T155" s="162"/>
      <c r="U155" s="162"/>
      <c r="V155" s="162"/>
      <c r="W155" s="12"/>
    </row>
    <row r="156" s="7" customFormat="1" ht="15" customHeight="1" spans="1:23">
      <c r="A156" s="30"/>
      <c r="B156" s="31" t="s">
        <v>146</v>
      </c>
      <c r="C156" s="30" t="s">
        <v>21</v>
      </c>
      <c r="D156" s="31"/>
      <c r="E156" s="31"/>
      <c r="F156" s="31" t="s">
        <v>29</v>
      </c>
      <c r="G156" s="31" t="s">
        <v>26</v>
      </c>
      <c r="H156" s="105">
        <v>6</v>
      </c>
      <c r="I156" s="57">
        <v>1</v>
      </c>
      <c r="J156" s="58">
        <v>1</v>
      </c>
      <c r="K156" s="59">
        <f t="shared" si="7"/>
        <v>0</v>
      </c>
      <c r="L156" s="59"/>
      <c r="M156" s="59"/>
      <c r="N156" s="57">
        <v>4</v>
      </c>
      <c r="O156" s="59">
        <f t="shared" si="6"/>
        <v>11526</v>
      </c>
      <c r="P156" s="59">
        <v>11526</v>
      </c>
      <c r="Q156" s="59"/>
      <c r="S156" s="162"/>
      <c r="T156" s="162"/>
      <c r="U156" s="162"/>
      <c r="V156" s="162"/>
      <c r="W156" s="12"/>
    </row>
    <row r="157" ht="15" customHeight="1" spans="1:34">
      <c r="A157" s="1">
        <v>78</v>
      </c>
      <c r="B157" s="28" t="s">
        <v>147</v>
      </c>
      <c r="C157" s="1" t="s">
        <v>21</v>
      </c>
      <c r="D157" s="28"/>
      <c r="E157" s="28" t="s">
        <v>39</v>
      </c>
      <c r="F157" s="34" t="s">
        <v>304</v>
      </c>
      <c r="G157" s="28" t="s">
        <v>24</v>
      </c>
      <c r="H157" s="2">
        <v>14</v>
      </c>
      <c r="I157" s="51">
        <v>10</v>
      </c>
      <c r="J157" s="52">
        <v>10</v>
      </c>
      <c r="K157" s="53">
        <f t="shared" si="7"/>
        <v>11562.49</v>
      </c>
      <c r="L157" s="63">
        <v>11562.49</v>
      </c>
      <c r="M157" s="63"/>
      <c r="N157" s="51">
        <v>4</v>
      </c>
      <c r="O157" s="53">
        <f t="shared" si="6"/>
        <v>32287.65</v>
      </c>
      <c r="P157" s="53">
        <v>32287.65</v>
      </c>
      <c r="Q157" s="63"/>
      <c r="R157" s="162"/>
      <c r="S157" s="162"/>
      <c r="T157" s="162"/>
      <c r="U157" s="162"/>
      <c r="V157" s="162"/>
      <c r="W157" s="12"/>
      <c r="AG157" s="12"/>
      <c r="AH157" s="12"/>
    </row>
    <row r="158" s="7" customFormat="1" ht="15" customHeight="1" spans="1:23">
      <c r="A158" s="30"/>
      <c r="B158" s="31" t="s">
        <v>147</v>
      </c>
      <c r="C158" s="30" t="s">
        <v>21</v>
      </c>
      <c r="D158" s="31"/>
      <c r="E158" s="31" t="s">
        <v>39</v>
      </c>
      <c r="F158" s="31" t="s">
        <v>148</v>
      </c>
      <c r="G158" s="31" t="s">
        <v>37</v>
      </c>
      <c r="H158" s="105">
        <v>0</v>
      </c>
      <c r="I158" s="57"/>
      <c r="J158" s="58"/>
      <c r="K158" s="59">
        <f t="shared" si="7"/>
        <v>0</v>
      </c>
      <c r="L158" s="59"/>
      <c r="M158" s="59"/>
      <c r="N158" s="57"/>
      <c r="O158" s="59">
        <f t="shared" si="6"/>
        <v>0</v>
      </c>
      <c r="P158" s="59"/>
      <c r="Q158" s="59"/>
      <c r="S158" s="162"/>
      <c r="T158" s="162"/>
      <c r="U158" s="162"/>
      <c r="V158" s="162"/>
      <c r="W158" s="12"/>
    </row>
    <row r="159" s="7" customFormat="1" ht="15" customHeight="1" spans="1:23">
      <c r="A159" s="30"/>
      <c r="B159" s="31" t="s">
        <v>147</v>
      </c>
      <c r="C159" s="30" t="s">
        <v>21</v>
      </c>
      <c r="D159" s="31"/>
      <c r="E159" s="31" t="s">
        <v>39</v>
      </c>
      <c r="F159" s="31" t="s">
        <v>241</v>
      </c>
      <c r="G159" s="31" t="s">
        <v>26</v>
      </c>
      <c r="H159" s="105">
        <v>24</v>
      </c>
      <c r="I159" s="57">
        <v>4</v>
      </c>
      <c r="J159" s="58">
        <v>4</v>
      </c>
      <c r="K159" s="59">
        <f t="shared" si="7"/>
        <v>6339.3</v>
      </c>
      <c r="L159" s="60">
        <v>6339.3</v>
      </c>
      <c r="M159" s="59"/>
      <c r="N159" s="57">
        <v>7</v>
      </c>
      <c r="O159" s="59">
        <f t="shared" si="6"/>
        <v>14810.91</v>
      </c>
      <c r="P159" s="59">
        <v>14810.91</v>
      </c>
      <c r="Q159" s="59"/>
      <c r="S159" s="162"/>
      <c r="T159" s="162"/>
      <c r="U159" s="162"/>
      <c r="V159" s="162"/>
      <c r="W159" s="12"/>
    </row>
    <row r="160" ht="15" customHeight="1" spans="1:34">
      <c r="A160" s="33">
        <v>79</v>
      </c>
      <c r="B160" s="34" t="s">
        <v>149</v>
      </c>
      <c r="C160" s="33" t="s">
        <v>21</v>
      </c>
      <c r="D160" s="34"/>
      <c r="E160" s="34" t="s">
        <v>150</v>
      </c>
      <c r="F160" s="34" t="s">
        <v>305</v>
      </c>
      <c r="G160" s="34" t="s">
        <v>24</v>
      </c>
      <c r="H160" s="2">
        <v>23</v>
      </c>
      <c r="I160" s="51">
        <v>18</v>
      </c>
      <c r="J160" s="52">
        <v>25</v>
      </c>
      <c r="K160" s="53">
        <f t="shared" si="7"/>
        <v>14008.13</v>
      </c>
      <c r="L160" s="53">
        <v>14008.13</v>
      </c>
      <c r="M160" s="63"/>
      <c r="N160" s="51">
        <v>20</v>
      </c>
      <c r="O160" s="53">
        <f t="shared" si="6"/>
        <v>39910.44</v>
      </c>
      <c r="P160" s="53">
        <v>39910.44</v>
      </c>
      <c r="Q160" s="63"/>
      <c r="R160" s="162"/>
      <c r="S160" s="162"/>
      <c r="T160" s="162"/>
      <c r="U160" s="162"/>
      <c r="V160" s="162"/>
      <c r="W160" s="12"/>
      <c r="AG160" s="12"/>
      <c r="AH160" s="12"/>
    </row>
    <row r="161" s="7" customFormat="1" ht="29.25" customHeight="1" spans="1:23">
      <c r="A161" s="30"/>
      <c r="B161" s="31" t="s">
        <v>151</v>
      </c>
      <c r="C161" s="30" t="s">
        <v>21</v>
      </c>
      <c r="D161" s="31"/>
      <c r="E161" s="41" t="s">
        <v>150</v>
      </c>
      <c r="F161" s="41" t="s">
        <v>242</v>
      </c>
      <c r="G161" s="31" t="s">
        <v>44</v>
      </c>
      <c r="H161" s="105">
        <v>5</v>
      </c>
      <c r="I161" s="57"/>
      <c r="J161" s="58"/>
      <c r="K161" s="59">
        <f t="shared" si="7"/>
        <v>0</v>
      </c>
      <c r="L161" s="59"/>
      <c r="M161" s="59"/>
      <c r="N161" s="57">
        <v>4</v>
      </c>
      <c r="O161" s="59">
        <f t="shared" si="6"/>
        <v>7491.9</v>
      </c>
      <c r="P161" s="59">
        <v>7491.9</v>
      </c>
      <c r="Q161" s="59"/>
      <c r="S161" s="162"/>
      <c r="T161" s="162"/>
      <c r="U161" s="162"/>
      <c r="V161" s="162"/>
      <c r="W161" s="12"/>
    </row>
    <row r="162" s="7" customFormat="1" customHeight="1" spans="1:23">
      <c r="A162" s="30"/>
      <c r="B162" s="31" t="s">
        <v>151</v>
      </c>
      <c r="C162" s="30" t="s">
        <v>21</v>
      </c>
      <c r="D162" s="31"/>
      <c r="E162" s="31" t="s">
        <v>150</v>
      </c>
      <c r="F162" s="31" t="s">
        <v>23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  <c r="S162" s="162"/>
      <c r="T162" s="162"/>
      <c r="U162" s="162"/>
      <c r="V162" s="162"/>
      <c r="W162" s="12"/>
    </row>
    <row r="163" ht="15" customHeight="1" spans="1:34">
      <c r="A163" s="33">
        <v>80</v>
      </c>
      <c r="B163" s="34" t="s">
        <v>152</v>
      </c>
      <c r="C163" s="33" t="s">
        <v>21</v>
      </c>
      <c r="D163" s="34"/>
      <c r="E163" s="34" t="s">
        <v>39</v>
      </c>
      <c r="F163" s="34" t="s">
        <v>306</v>
      </c>
      <c r="G163" s="34" t="s">
        <v>24</v>
      </c>
      <c r="H163" s="2">
        <v>20</v>
      </c>
      <c r="I163" s="51">
        <v>14</v>
      </c>
      <c r="J163" s="52">
        <v>14</v>
      </c>
      <c r="K163" s="53">
        <f t="shared" si="7"/>
        <v>7288.27</v>
      </c>
      <c r="L163" s="53">
        <v>7288.27</v>
      </c>
      <c r="M163" s="63"/>
      <c r="N163" s="51">
        <v>4</v>
      </c>
      <c r="O163" s="53">
        <f t="shared" si="6"/>
        <v>11860.53</v>
      </c>
      <c r="P163" s="53">
        <v>11860.53</v>
      </c>
      <c r="Q163" s="63"/>
      <c r="R163" s="162"/>
      <c r="S163" s="162"/>
      <c r="T163" s="162"/>
      <c r="U163" s="162"/>
      <c r="V163" s="162"/>
      <c r="W163" s="12"/>
      <c r="AG163" s="12"/>
      <c r="AH163" s="12"/>
    </row>
    <row r="164" ht="15" customHeight="1" spans="1:34">
      <c r="A164" s="30"/>
      <c r="B164" s="31" t="s">
        <v>152</v>
      </c>
      <c r="C164" s="30" t="s">
        <v>21</v>
      </c>
      <c r="D164" s="31"/>
      <c r="E164" s="31" t="s">
        <v>39</v>
      </c>
      <c r="F164" s="31" t="s">
        <v>31</v>
      </c>
      <c r="G164" s="31" t="s">
        <v>37</v>
      </c>
      <c r="H164" s="105">
        <v>0</v>
      </c>
      <c r="I164" s="57"/>
      <c r="J164" s="58"/>
      <c r="K164" s="59">
        <f t="shared" si="7"/>
        <v>0</v>
      </c>
      <c r="L164" s="59"/>
      <c r="M164" s="59"/>
      <c r="N164" s="57"/>
      <c r="O164" s="59">
        <f t="shared" si="6"/>
        <v>0</v>
      </c>
      <c r="P164" s="59"/>
      <c r="Q164" s="59"/>
      <c r="S164" s="162"/>
      <c r="T164" s="162"/>
      <c r="U164" s="162"/>
      <c r="V164" s="162"/>
      <c r="W164" s="12"/>
      <c r="AG164" s="12"/>
      <c r="AH164" s="12"/>
    </row>
    <row r="165" ht="15" customHeight="1" spans="1:34">
      <c r="A165" s="30"/>
      <c r="B165" s="31" t="s">
        <v>152</v>
      </c>
      <c r="C165" s="30" t="s">
        <v>21</v>
      </c>
      <c r="D165" s="31"/>
      <c r="E165" s="31" t="s">
        <v>39</v>
      </c>
      <c r="F165" s="31" t="s">
        <v>243</v>
      </c>
      <c r="G165" s="31" t="s">
        <v>26</v>
      </c>
      <c r="H165" s="105">
        <v>13</v>
      </c>
      <c r="I165" s="57">
        <v>1</v>
      </c>
      <c r="J165" s="58">
        <v>1</v>
      </c>
      <c r="K165" s="59">
        <f t="shared" si="7"/>
        <v>0</v>
      </c>
      <c r="L165" s="59"/>
      <c r="M165" s="59"/>
      <c r="N165" s="57">
        <v>7</v>
      </c>
      <c r="O165" s="59">
        <f t="shared" si="6"/>
        <v>13254.9</v>
      </c>
      <c r="P165" s="59">
        <v>13254.9</v>
      </c>
      <c r="Q165" s="59"/>
      <c r="S165" s="162"/>
      <c r="T165" s="162"/>
      <c r="U165" s="162"/>
      <c r="V165" s="162"/>
      <c r="W165" s="12"/>
      <c r="AG165" s="12"/>
      <c r="AH165" s="12"/>
    </row>
    <row r="166" ht="15" customHeight="1" spans="1:34">
      <c r="A166" s="30"/>
      <c r="B166" s="31" t="s">
        <v>152</v>
      </c>
      <c r="C166" s="30" t="s">
        <v>21</v>
      </c>
      <c r="D166" s="31"/>
      <c r="E166" s="36" t="s">
        <v>39</v>
      </c>
      <c r="F166" s="37" t="s">
        <v>244</v>
      </c>
      <c r="G166" s="36" t="s">
        <v>32</v>
      </c>
      <c r="H166" s="95">
        <v>7</v>
      </c>
      <c r="I166" s="57">
        <v>1</v>
      </c>
      <c r="J166" s="58">
        <v>1</v>
      </c>
      <c r="K166" s="59">
        <f t="shared" si="7"/>
        <v>1921</v>
      </c>
      <c r="L166" s="59">
        <v>1921</v>
      </c>
      <c r="M166" s="59"/>
      <c r="N166" s="57">
        <v>8</v>
      </c>
      <c r="O166" s="59">
        <f t="shared" si="6"/>
        <v>16992.9</v>
      </c>
      <c r="P166" s="59">
        <v>16992.9</v>
      </c>
      <c r="Q166" s="59"/>
      <c r="S166" s="162"/>
      <c r="T166" s="162"/>
      <c r="U166" s="162"/>
      <c r="V166" s="162"/>
      <c r="W166" s="12"/>
      <c r="AG166" s="12"/>
      <c r="AH166" s="12"/>
    </row>
    <row r="167" ht="15" customHeight="1" spans="1:34">
      <c r="A167" s="33">
        <v>81</v>
      </c>
      <c r="B167" s="34" t="s">
        <v>156</v>
      </c>
      <c r="C167" s="33" t="s">
        <v>21</v>
      </c>
      <c r="D167" s="34"/>
      <c r="E167" s="34" t="s">
        <v>39</v>
      </c>
      <c r="F167" s="34" t="s">
        <v>157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/>
      <c r="O167" s="53">
        <f t="shared" si="6"/>
        <v>0</v>
      </c>
      <c r="P167" s="53"/>
      <c r="Q167" s="63"/>
      <c r="R167" s="162"/>
      <c r="S167" s="162"/>
      <c r="T167" s="162"/>
      <c r="U167" s="162"/>
      <c r="V167" s="162"/>
      <c r="W167" s="12"/>
      <c r="AG167" s="12"/>
      <c r="AH167" s="12"/>
    </row>
    <row r="168" ht="15" customHeight="1" spans="1:34">
      <c r="A168" s="33">
        <v>82</v>
      </c>
      <c r="B168" s="34" t="s">
        <v>158</v>
      </c>
      <c r="C168" s="33" t="s">
        <v>21</v>
      </c>
      <c r="D168" s="34"/>
      <c r="E168" s="34" t="s">
        <v>39</v>
      </c>
      <c r="F168" s="34" t="s">
        <v>307</v>
      </c>
      <c r="G168" s="34" t="s">
        <v>24</v>
      </c>
      <c r="H168" s="2">
        <v>17</v>
      </c>
      <c r="I168" s="51">
        <v>9</v>
      </c>
      <c r="J168" s="52">
        <v>10</v>
      </c>
      <c r="K168" s="53">
        <f t="shared" si="7"/>
        <v>11289.73</v>
      </c>
      <c r="L168" s="53">
        <v>11289.73</v>
      </c>
      <c r="M168" s="63"/>
      <c r="N168" s="51">
        <v>4</v>
      </c>
      <c r="O168" s="53">
        <f t="shared" si="6"/>
        <v>26877.77</v>
      </c>
      <c r="P168" s="53">
        <v>26877.77</v>
      </c>
      <c r="Q168" s="63"/>
      <c r="R168" s="162"/>
      <c r="S168" s="162"/>
      <c r="T168" s="162"/>
      <c r="U168" s="162"/>
      <c r="V168" s="162"/>
      <c r="W168" s="12"/>
      <c r="AG168" s="12"/>
      <c r="AH168" s="12"/>
    </row>
    <row r="169" ht="15" customHeight="1" spans="1:34">
      <c r="A169" s="33">
        <v>83</v>
      </c>
      <c r="B169" s="34" t="s">
        <v>160</v>
      </c>
      <c r="C169" s="33" t="s">
        <v>21</v>
      </c>
      <c r="D169" s="34"/>
      <c r="E169" s="34" t="s">
        <v>39</v>
      </c>
      <c r="F169" s="34" t="s">
        <v>29</v>
      </c>
      <c r="G169" s="34" t="s">
        <v>24</v>
      </c>
      <c r="H169" s="2">
        <v>0</v>
      </c>
      <c r="I169" s="51"/>
      <c r="J169" s="52"/>
      <c r="K169" s="53">
        <f t="shared" si="7"/>
        <v>0</v>
      </c>
      <c r="L169" s="53"/>
      <c r="M169" s="63"/>
      <c r="N169" s="51">
        <v>2</v>
      </c>
      <c r="O169" s="53">
        <f t="shared" si="6"/>
        <v>4598.87</v>
      </c>
      <c r="P169" s="53">
        <v>4598.87</v>
      </c>
      <c r="Q169" s="63"/>
      <c r="R169" s="162"/>
      <c r="S169" s="162"/>
      <c r="T169" s="162"/>
      <c r="U169" s="162"/>
      <c r="V169" s="162"/>
      <c r="W169" s="12"/>
      <c r="AG169" s="12"/>
      <c r="AH169" s="12"/>
    </row>
    <row r="170" ht="24.6" customHeight="1" spans="1:34">
      <c r="A170" s="40">
        <v>84</v>
      </c>
      <c r="B170" s="39" t="s">
        <v>161</v>
      </c>
      <c r="C170" s="40" t="s">
        <v>50</v>
      </c>
      <c r="D170" s="39" t="s">
        <v>162</v>
      </c>
      <c r="E170" s="39" t="s">
        <v>39</v>
      </c>
      <c r="F170" s="34" t="s">
        <v>163</v>
      </c>
      <c r="G170" s="39" t="s">
        <v>24</v>
      </c>
      <c r="H170" s="2">
        <v>0</v>
      </c>
      <c r="I170" s="51"/>
      <c r="J170" s="52"/>
      <c r="K170" s="53">
        <f t="shared" si="7"/>
        <v>0</v>
      </c>
      <c r="L170" s="53"/>
      <c r="M170" s="63"/>
      <c r="N170" s="51">
        <v>6</v>
      </c>
      <c r="O170" s="53">
        <f t="shared" si="6"/>
        <v>2425.27</v>
      </c>
      <c r="P170" s="53">
        <v>2425.27</v>
      </c>
      <c r="Q170" s="63"/>
      <c r="R170" s="162"/>
      <c r="S170" s="162"/>
      <c r="T170" s="162"/>
      <c r="U170" s="162"/>
      <c r="V170" s="162"/>
      <c r="W170" s="12"/>
      <c r="AG170" s="12"/>
      <c r="AH170" s="12"/>
    </row>
    <row r="171" ht="29.25" customHeight="1" spans="1:34">
      <c r="A171" s="105"/>
      <c r="B171" s="106" t="s">
        <v>161</v>
      </c>
      <c r="C171" s="105" t="s">
        <v>50</v>
      </c>
      <c r="D171" s="106" t="s">
        <v>162</v>
      </c>
      <c r="E171" s="106" t="s">
        <v>39</v>
      </c>
      <c r="F171" s="106" t="s">
        <v>31</v>
      </c>
      <c r="G171" s="106" t="s">
        <v>26</v>
      </c>
      <c r="H171" s="105">
        <v>0</v>
      </c>
      <c r="I171" s="57"/>
      <c r="J171" s="58"/>
      <c r="K171" s="59">
        <f t="shared" si="7"/>
        <v>0</v>
      </c>
      <c r="L171" s="59"/>
      <c r="M171" s="59"/>
      <c r="N171" s="57"/>
      <c r="O171" s="59">
        <f t="shared" si="6"/>
        <v>0</v>
      </c>
      <c r="P171" s="59"/>
      <c r="Q171" s="59"/>
      <c r="S171" s="162"/>
      <c r="T171" s="162"/>
      <c r="U171" s="162"/>
      <c r="V171" s="162"/>
      <c r="W171" s="12"/>
      <c r="AG171" s="12"/>
      <c r="AH171" s="12"/>
    </row>
    <row r="172" ht="26.25" customHeight="1" spans="1:34">
      <c r="A172" s="108">
        <v>85</v>
      </c>
      <c r="B172" s="109" t="s">
        <v>164</v>
      </c>
      <c r="C172" s="108" t="s">
        <v>21</v>
      </c>
      <c r="D172" s="109"/>
      <c r="E172" s="109" t="s">
        <v>22</v>
      </c>
      <c r="F172" s="109" t="s">
        <v>29</v>
      </c>
      <c r="G172" s="109" t="s">
        <v>24</v>
      </c>
      <c r="H172" s="5">
        <v>0</v>
      </c>
      <c r="I172" s="51"/>
      <c r="J172" s="52"/>
      <c r="K172" s="53">
        <f t="shared" si="7"/>
        <v>0</v>
      </c>
      <c r="L172" s="114"/>
      <c r="M172" s="74"/>
      <c r="N172" s="51"/>
      <c r="O172" s="53">
        <f t="shared" si="6"/>
        <v>0</v>
      </c>
      <c r="P172" s="114"/>
      <c r="Q172" s="74"/>
      <c r="S172" s="162"/>
      <c r="T172" s="162"/>
      <c r="U172" s="162"/>
      <c r="V172" s="162"/>
      <c r="W172" s="12"/>
      <c r="AG172" s="12"/>
      <c r="AH172" s="12"/>
    </row>
    <row r="173" ht="15.75" customHeight="1" spans="1:34">
      <c r="A173" s="33">
        <v>86</v>
      </c>
      <c r="B173" s="34" t="s">
        <v>165</v>
      </c>
      <c r="C173" s="33" t="s">
        <v>21</v>
      </c>
      <c r="D173" s="34"/>
      <c r="E173" s="34" t="s">
        <v>39</v>
      </c>
      <c r="F173" s="109" t="s">
        <v>29</v>
      </c>
      <c r="G173" s="34" t="s">
        <v>24</v>
      </c>
      <c r="H173" s="2">
        <v>0</v>
      </c>
      <c r="I173" s="51"/>
      <c r="J173" s="52"/>
      <c r="K173" s="53">
        <f t="shared" si="7"/>
        <v>0</v>
      </c>
      <c r="L173" s="53"/>
      <c r="M173" s="63"/>
      <c r="N173" s="51"/>
      <c r="O173" s="53">
        <f t="shared" si="6"/>
        <v>0</v>
      </c>
      <c r="P173" s="53"/>
      <c r="Q173" s="63"/>
      <c r="S173" s="162"/>
      <c r="T173" s="162"/>
      <c r="U173" s="162"/>
      <c r="V173" s="162"/>
      <c r="W173" s="12"/>
      <c r="AG173" s="12"/>
      <c r="AH173" s="12"/>
    </row>
    <row r="174" ht="15" customHeight="1" spans="1:34">
      <c r="A174" s="33">
        <v>87</v>
      </c>
      <c r="B174" s="34" t="s">
        <v>166</v>
      </c>
      <c r="C174" s="33" t="s">
        <v>21</v>
      </c>
      <c r="D174" s="34"/>
      <c r="E174" s="34" t="s">
        <v>39</v>
      </c>
      <c r="F174" s="109" t="s">
        <v>29</v>
      </c>
      <c r="G174" s="34" t="s">
        <v>24</v>
      </c>
      <c r="H174" s="2">
        <v>0</v>
      </c>
      <c r="I174" s="51"/>
      <c r="J174" s="52"/>
      <c r="K174" s="53">
        <f t="shared" si="7"/>
        <v>0</v>
      </c>
      <c r="L174" s="53"/>
      <c r="M174" s="63"/>
      <c r="N174" s="51"/>
      <c r="O174" s="53">
        <f t="shared" si="6"/>
        <v>0</v>
      </c>
      <c r="P174" s="53"/>
      <c r="Q174" s="63"/>
      <c r="S174" s="162"/>
      <c r="T174" s="162"/>
      <c r="U174" s="162"/>
      <c r="V174" s="162"/>
      <c r="W174" s="12"/>
      <c r="AG174" s="12"/>
      <c r="AH174" s="12"/>
    </row>
    <row r="175" ht="15" customHeight="1" spans="1:34">
      <c r="A175" s="30"/>
      <c r="B175" s="31" t="s">
        <v>166</v>
      </c>
      <c r="C175" s="30" t="s">
        <v>21</v>
      </c>
      <c r="D175" s="31"/>
      <c r="E175" s="31" t="s">
        <v>39</v>
      </c>
      <c r="F175" s="31" t="s">
        <v>31</v>
      </c>
      <c r="G175" s="31" t="s">
        <v>26</v>
      </c>
      <c r="H175" s="105">
        <v>0</v>
      </c>
      <c r="I175" s="57"/>
      <c r="J175" s="58"/>
      <c r="K175" s="59">
        <f t="shared" si="7"/>
        <v>0</v>
      </c>
      <c r="L175" s="59"/>
      <c r="M175" s="59"/>
      <c r="N175" s="57"/>
      <c r="O175" s="59">
        <f t="shared" si="6"/>
        <v>0</v>
      </c>
      <c r="P175" s="59"/>
      <c r="Q175" s="59"/>
      <c r="S175" s="162"/>
      <c r="T175" s="162"/>
      <c r="U175" s="162"/>
      <c r="V175" s="162"/>
      <c r="W175" s="12"/>
      <c r="AG175" s="12"/>
      <c r="AH175" s="12"/>
    </row>
    <row r="176" ht="15" customHeight="1" spans="1:34">
      <c r="A176" s="1">
        <v>88</v>
      </c>
      <c r="B176" s="28" t="s">
        <v>167</v>
      </c>
      <c r="C176" s="1" t="s">
        <v>21</v>
      </c>
      <c r="D176" s="28"/>
      <c r="E176" s="28" t="s">
        <v>22</v>
      </c>
      <c r="F176" s="34" t="s">
        <v>308</v>
      </c>
      <c r="G176" s="28" t="s">
        <v>24</v>
      </c>
      <c r="H176" s="2">
        <v>3</v>
      </c>
      <c r="I176" s="51">
        <v>3</v>
      </c>
      <c r="J176" s="52">
        <v>4</v>
      </c>
      <c r="K176" s="53">
        <f t="shared" si="7"/>
        <v>5101.21</v>
      </c>
      <c r="L176" s="53">
        <v>5101.21</v>
      </c>
      <c r="M176" s="63"/>
      <c r="N176" s="51">
        <v>18</v>
      </c>
      <c r="O176" s="53">
        <f t="shared" si="6"/>
        <v>45270.69</v>
      </c>
      <c r="P176" s="63">
        <v>45270.69</v>
      </c>
      <c r="Q176" s="63"/>
      <c r="R176" s="162"/>
      <c r="S176" s="162"/>
      <c r="T176" s="162"/>
      <c r="U176" s="162"/>
      <c r="V176" s="162"/>
      <c r="W176" s="12"/>
      <c r="AG176" s="12"/>
      <c r="AH176" s="12"/>
    </row>
    <row r="177" ht="15" customHeight="1" spans="1:34">
      <c r="A177" s="30"/>
      <c r="B177" s="31" t="s">
        <v>167</v>
      </c>
      <c r="C177" s="30" t="s">
        <v>21</v>
      </c>
      <c r="D177" s="31"/>
      <c r="E177" s="31" t="s">
        <v>39</v>
      </c>
      <c r="F177" s="31" t="s">
        <v>245</v>
      </c>
      <c r="G177" s="31" t="s">
        <v>26</v>
      </c>
      <c r="H177" s="105">
        <v>4</v>
      </c>
      <c r="I177" s="57">
        <v>1</v>
      </c>
      <c r="J177" s="58">
        <v>1</v>
      </c>
      <c r="K177" s="59">
        <f t="shared" si="7"/>
        <v>1152.6</v>
      </c>
      <c r="L177" s="112">
        <v>1152.6</v>
      </c>
      <c r="M177" s="59"/>
      <c r="N177" s="57">
        <v>9</v>
      </c>
      <c r="O177" s="59">
        <f t="shared" si="6"/>
        <v>10757.6</v>
      </c>
      <c r="P177" s="59">
        <v>10757.6</v>
      </c>
      <c r="Q177" s="59"/>
      <c r="S177" s="162"/>
      <c r="T177" s="162"/>
      <c r="U177" s="162"/>
      <c r="V177" s="162"/>
      <c r="W177" s="12"/>
      <c r="AG177" s="12"/>
      <c r="AH177" s="12"/>
    </row>
    <row r="178" ht="15" customHeight="1" spans="1:34">
      <c r="A178" s="30">
        <v>89</v>
      </c>
      <c r="B178" s="31" t="s">
        <v>168</v>
      </c>
      <c r="C178" s="30" t="s">
        <v>21</v>
      </c>
      <c r="D178" s="31"/>
      <c r="E178" s="31" t="s">
        <v>39</v>
      </c>
      <c r="F178" s="31" t="s">
        <v>246</v>
      </c>
      <c r="G178" s="31" t="s">
        <v>26</v>
      </c>
      <c r="H178" s="105">
        <v>5</v>
      </c>
      <c r="I178" s="57"/>
      <c r="J178" s="58"/>
      <c r="K178" s="59">
        <f t="shared" si="7"/>
        <v>0</v>
      </c>
      <c r="L178" s="59"/>
      <c r="M178" s="59"/>
      <c r="N178" s="57">
        <v>6</v>
      </c>
      <c r="O178" s="59">
        <f t="shared" si="6"/>
        <v>4418.3</v>
      </c>
      <c r="P178" s="59">
        <v>4418.3</v>
      </c>
      <c r="Q178" s="59"/>
      <c r="S178" s="162"/>
      <c r="T178" s="162"/>
      <c r="U178" s="162"/>
      <c r="V178" s="162"/>
      <c r="W178" s="12"/>
      <c r="AG178" s="12"/>
      <c r="AH178" s="12"/>
    </row>
    <row r="179" ht="15" customHeight="1" spans="1:34">
      <c r="A179" s="1">
        <v>90</v>
      </c>
      <c r="B179" s="28" t="s">
        <v>169</v>
      </c>
      <c r="C179" s="1" t="s">
        <v>21</v>
      </c>
      <c r="D179" s="28"/>
      <c r="E179" s="28" t="s">
        <v>170</v>
      </c>
      <c r="F179" s="34" t="s">
        <v>309</v>
      </c>
      <c r="G179" s="28" t="s">
        <v>24</v>
      </c>
      <c r="H179" s="2">
        <v>15</v>
      </c>
      <c r="I179" s="51">
        <v>9</v>
      </c>
      <c r="J179" s="52">
        <v>9</v>
      </c>
      <c r="K179" s="53">
        <f t="shared" si="7"/>
        <v>5446.42</v>
      </c>
      <c r="L179" s="53">
        <v>5446.42</v>
      </c>
      <c r="M179" s="63"/>
      <c r="N179" s="51">
        <v>4</v>
      </c>
      <c r="O179" s="53">
        <f t="shared" si="6"/>
        <v>11150.24</v>
      </c>
      <c r="P179" s="63">
        <v>11150.24</v>
      </c>
      <c r="Q179" s="63"/>
      <c r="R179" s="162"/>
      <c r="S179" s="162"/>
      <c r="T179" s="162"/>
      <c r="U179" s="162"/>
      <c r="V179" s="162"/>
      <c r="W179" s="12"/>
      <c r="AG179" s="12"/>
      <c r="AH179" s="12"/>
    </row>
    <row r="180" s="7" customFormat="1" ht="15" customHeight="1" spans="1:23">
      <c r="A180" s="30"/>
      <c r="B180" s="31" t="s">
        <v>169</v>
      </c>
      <c r="C180" s="30" t="s">
        <v>21</v>
      </c>
      <c r="D180" s="31"/>
      <c r="E180" s="31" t="s">
        <v>170</v>
      </c>
      <c r="F180" s="31" t="s">
        <v>29</v>
      </c>
      <c r="G180" s="31" t="s">
        <v>37</v>
      </c>
      <c r="H180" s="105">
        <v>0</v>
      </c>
      <c r="I180" s="57"/>
      <c r="J180" s="58"/>
      <c r="K180" s="59">
        <f t="shared" si="7"/>
        <v>0</v>
      </c>
      <c r="L180" s="59"/>
      <c r="M180" s="59"/>
      <c r="N180" s="57"/>
      <c r="O180" s="59">
        <f t="shared" si="6"/>
        <v>0</v>
      </c>
      <c r="P180" s="59"/>
      <c r="Q180" s="59"/>
      <c r="S180" s="162"/>
      <c r="T180" s="162"/>
      <c r="U180" s="162"/>
      <c r="V180" s="162"/>
      <c r="W180" s="12"/>
    </row>
    <row r="181" s="7" customFormat="1" ht="15" customHeight="1" spans="1:23">
      <c r="A181" s="30"/>
      <c r="B181" s="31" t="s">
        <v>169</v>
      </c>
      <c r="C181" s="30" t="s">
        <v>21</v>
      </c>
      <c r="D181" s="31"/>
      <c r="E181" s="36" t="s">
        <v>170</v>
      </c>
      <c r="F181" s="37" t="s">
        <v>247</v>
      </c>
      <c r="G181" s="31" t="s">
        <v>32</v>
      </c>
      <c r="H181" s="105">
        <v>18</v>
      </c>
      <c r="I181" s="57">
        <v>5</v>
      </c>
      <c r="J181" s="58">
        <v>5</v>
      </c>
      <c r="K181" s="59">
        <f t="shared" si="7"/>
        <v>576.3</v>
      </c>
      <c r="L181" s="59">
        <v>576.3</v>
      </c>
      <c r="M181" s="59"/>
      <c r="N181" s="57">
        <v>11</v>
      </c>
      <c r="O181" s="59">
        <f t="shared" si="6"/>
        <v>43743.3</v>
      </c>
      <c r="P181" s="59">
        <v>43743.3</v>
      </c>
      <c r="Q181" s="59"/>
      <c r="S181" s="162"/>
      <c r="T181" s="162"/>
      <c r="U181" s="162"/>
      <c r="V181" s="162"/>
      <c r="W181" s="12"/>
    </row>
    <row r="182" s="7" customFormat="1" ht="15" customHeight="1" spans="1:23">
      <c r="A182" s="30">
        <v>91</v>
      </c>
      <c r="B182" s="31" t="s">
        <v>171</v>
      </c>
      <c r="C182" s="30" t="s">
        <v>21</v>
      </c>
      <c r="D182" s="31"/>
      <c r="E182" s="31" t="s">
        <v>39</v>
      </c>
      <c r="F182" s="31" t="s">
        <v>248</v>
      </c>
      <c r="G182" s="31" t="s">
        <v>37</v>
      </c>
      <c r="H182" s="105">
        <v>5</v>
      </c>
      <c r="I182" s="57">
        <v>2</v>
      </c>
      <c r="J182" s="58">
        <v>2</v>
      </c>
      <c r="K182" s="59">
        <f t="shared" si="7"/>
        <v>0</v>
      </c>
      <c r="L182" s="59"/>
      <c r="M182" s="59"/>
      <c r="N182" s="57">
        <v>6</v>
      </c>
      <c r="O182" s="59">
        <f t="shared" si="6"/>
        <v>24963.55</v>
      </c>
      <c r="P182" s="59">
        <v>24963.55</v>
      </c>
      <c r="Q182" s="59"/>
      <c r="R182" s="162"/>
      <c r="S182" s="162"/>
      <c r="T182" s="162"/>
      <c r="U182" s="162"/>
      <c r="V182" s="162"/>
      <c r="W182" s="12"/>
    </row>
    <row r="183" s="7" customFormat="1" ht="15" customHeight="1" spans="1:23">
      <c r="A183" s="30"/>
      <c r="B183" s="31" t="s">
        <v>171</v>
      </c>
      <c r="C183" s="30" t="s">
        <v>21</v>
      </c>
      <c r="D183" s="31"/>
      <c r="E183" s="31" t="s">
        <v>39</v>
      </c>
      <c r="F183" s="31" t="s">
        <v>249</v>
      </c>
      <c r="G183" s="31" t="s">
        <v>26</v>
      </c>
      <c r="H183" s="105">
        <v>10</v>
      </c>
      <c r="I183" s="57">
        <v>1</v>
      </c>
      <c r="J183" s="58">
        <v>1</v>
      </c>
      <c r="K183" s="59">
        <f t="shared" si="7"/>
        <v>6915.6</v>
      </c>
      <c r="L183" s="60">
        <v>6915.6</v>
      </c>
      <c r="M183" s="59"/>
      <c r="N183" s="57">
        <v>5</v>
      </c>
      <c r="O183" s="59">
        <f t="shared" si="6"/>
        <v>6915.6</v>
      </c>
      <c r="P183" s="59">
        <v>6915.6</v>
      </c>
      <c r="Q183" s="59"/>
      <c r="S183" s="162"/>
      <c r="T183" s="162"/>
      <c r="U183" s="162"/>
      <c r="V183" s="162"/>
      <c r="W183" s="12"/>
    </row>
    <row r="184" ht="24.75" customHeight="1" spans="1:34">
      <c r="A184" s="40">
        <v>92</v>
      </c>
      <c r="B184" s="39" t="s">
        <v>172</v>
      </c>
      <c r="C184" s="40" t="s">
        <v>50</v>
      </c>
      <c r="D184" s="39" t="s">
        <v>173</v>
      </c>
      <c r="E184" s="39" t="s">
        <v>39</v>
      </c>
      <c r="F184" s="39" t="s">
        <v>23</v>
      </c>
      <c r="G184" s="39" t="s">
        <v>24</v>
      </c>
      <c r="H184" s="2">
        <v>0</v>
      </c>
      <c r="I184" s="51"/>
      <c r="J184" s="52"/>
      <c r="K184" s="53">
        <f t="shared" si="7"/>
        <v>0</v>
      </c>
      <c r="L184" s="53"/>
      <c r="M184" s="63"/>
      <c r="N184" s="51">
        <v>3</v>
      </c>
      <c r="O184" s="53">
        <f t="shared" si="6"/>
        <v>21163.84</v>
      </c>
      <c r="P184" s="53">
        <v>21163.84</v>
      </c>
      <c r="Q184" s="63"/>
      <c r="R184" s="162"/>
      <c r="S184" s="162"/>
      <c r="T184" s="162"/>
      <c r="U184" s="162"/>
      <c r="V184" s="162"/>
      <c r="W184" s="12"/>
      <c r="AG184" s="12"/>
      <c r="AH184" s="12"/>
    </row>
    <row r="185" ht="24.75" customHeight="1" spans="1:34">
      <c r="A185" s="40">
        <v>93</v>
      </c>
      <c r="B185" s="39" t="s">
        <v>174</v>
      </c>
      <c r="C185" s="40" t="s">
        <v>21</v>
      </c>
      <c r="D185" s="39"/>
      <c r="E185" s="39" t="s">
        <v>39</v>
      </c>
      <c r="F185" s="34" t="s">
        <v>310</v>
      </c>
      <c r="G185" s="39" t="s">
        <v>24</v>
      </c>
      <c r="H185" s="2">
        <v>15</v>
      </c>
      <c r="I185" s="51">
        <v>6</v>
      </c>
      <c r="J185" s="52">
        <v>8</v>
      </c>
      <c r="K185" s="53">
        <f t="shared" si="7"/>
        <v>6437.03</v>
      </c>
      <c r="L185" s="53">
        <v>6437.03</v>
      </c>
      <c r="M185" s="63"/>
      <c r="N185" s="51">
        <v>2</v>
      </c>
      <c r="O185" s="53">
        <f t="shared" si="6"/>
        <v>19081.86</v>
      </c>
      <c r="P185" s="53">
        <v>19081.86</v>
      </c>
      <c r="Q185" s="63"/>
      <c r="R185" s="162"/>
      <c r="S185" s="162"/>
      <c r="T185" s="162"/>
      <c r="U185" s="162"/>
      <c r="V185" s="162"/>
      <c r="W185" s="12"/>
      <c r="AG185" s="12"/>
      <c r="AH185" s="12"/>
    </row>
    <row r="186" s="7" customFormat="1" ht="24.75" customHeight="1" spans="1:23">
      <c r="A186" s="105"/>
      <c r="B186" s="106" t="s">
        <v>174</v>
      </c>
      <c r="C186" s="105" t="s">
        <v>21</v>
      </c>
      <c r="D186" s="106"/>
      <c r="E186" s="106" t="s">
        <v>175</v>
      </c>
      <c r="F186" s="106" t="s">
        <v>23</v>
      </c>
      <c r="G186" s="106" t="s">
        <v>44</v>
      </c>
      <c r="H186" s="105">
        <v>0</v>
      </c>
      <c r="I186" s="57"/>
      <c r="J186" s="58"/>
      <c r="K186" s="59">
        <f t="shared" si="7"/>
        <v>0</v>
      </c>
      <c r="L186" s="59"/>
      <c r="M186" s="59"/>
      <c r="N186" s="57"/>
      <c r="O186" s="59">
        <f t="shared" si="6"/>
        <v>0</v>
      </c>
      <c r="P186" s="59"/>
      <c r="Q186" s="59"/>
      <c r="S186" s="162"/>
      <c r="T186" s="162"/>
      <c r="U186" s="162"/>
      <c r="V186" s="162"/>
      <c r="W186" s="12"/>
    </row>
    <row r="187" s="9" customFormat="1" ht="38.45" customHeight="1" spans="1:23">
      <c r="A187" s="40">
        <v>94</v>
      </c>
      <c r="B187" s="39" t="s">
        <v>176</v>
      </c>
      <c r="C187" s="40" t="s">
        <v>21</v>
      </c>
      <c r="D187" s="39"/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7"/>
        <v>0</v>
      </c>
      <c r="L187" s="53"/>
      <c r="M187" s="63"/>
      <c r="N187" s="51"/>
      <c r="O187" s="53">
        <f t="shared" si="6"/>
        <v>0</v>
      </c>
      <c r="P187" s="53"/>
      <c r="Q187" s="63"/>
      <c r="R187" s="162"/>
      <c r="S187" s="162"/>
      <c r="T187" s="162"/>
      <c r="U187" s="162"/>
      <c r="V187" s="162"/>
      <c r="W187" s="12"/>
    </row>
    <row r="188" s="9" customFormat="1" ht="38.45" customHeight="1" spans="1:23">
      <c r="A188" s="33">
        <v>95</v>
      </c>
      <c r="B188" s="34" t="s">
        <v>177</v>
      </c>
      <c r="C188" s="33" t="s">
        <v>21</v>
      </c>
      <c r="D188" s="34"/>
      <c r="E188" s="34" t="s">
        <v>63</v>
      </c>
      <c r="F188" s="39" t="s">
        <v>23</v>
      </c>
      <c r="G188" s="34" t="s">
        <v>24</v>
      </c>
      <c r="H188" s="2">
        <v>0</v>
      </c>
      <c r="I188" s="51"/>
      <c r="J188" s="65"/>
      <c r="K188" s="53">
        <f t="shared" si="7"/>
        <v>0</v>
      </c>
      <c r="L188" s="53"/>
      <c r="M188" s="63"/>
      <c r="N188" s="51">
        <v>2</v>
      </c>
      <c r="O188" s="53">
        <f t="shared" si="6"/>
        <v>23553.36</v>
      </c>
      <c r="P188" s="53">
        <v>23553.36</v>
      </c>
      <c r="Q188" s="63"/>
      <c r="R188" s="162"/>
      <c r="S188" s="162"/>
      <c r="T188" s="162"/>
      <c r="U188" s="162"/>
      <c r="V188" s="162"/>
      <c r="W188" s="12"/>
    </row>
    <row r="189" s="7" customFormat="1" ht="15.75" customHeight="1" spans="1:23">
      <c r="A189" s="30"/>
      <c r="B189" s="31" t="s">
        <v>177</v>
      </c>
      <c r="C189" s="30" t="s">
        <v>21</v>
      </c>
      <c r="D189" s="31"/>
      <c r="E189" s="36" t="s">
        <v>58</v>
      </c>
      <c r="F189" s="37" t="s">
        <v>250</v>
      </c>
      <c r="G189" s="31" t="s">
        <v>32</v>
      </c>
      <c r="H189" s="105">
        <v>15</v>
      </c>
      <c r="I189" s="57"/>
      <c r="J189" s="58"/>
      <c r="K189" s="59">
        <f t="shared" si="7"/>
        <v>0</v>
      </c>
      <c r="L189" s="59"/>
      <c r="M189" s="59"/>
      <c r="N189" s="57">
        <v>3</v>
      </c>
      <c r="O189" s="59">
        <f t="shared" si="6"/>
        <v>6367.35</v>
      </c>
      <c r="P189" s="59">
        <v>6367.35</v>
      </c>
      <c r="Q189" s="59"/>
      <c r="S189" s="162"/>
      <c r="T189" s="162"/>
      <c r="U189" s="162"/>
      <c r="V189" s="162"/>
      <c r="W189" s="12"/>
    </row>
    <row r="190" s="7" customFormat="1" ht="15.75" customHeight="1" spans="1:23">
      <c r="A190" s="30">
        <v>96</v>
      </c>
      <c r="B190" s="116" t="s">
        <v>326</v>
      </c>
      <c r="C190" s="117" t="s">
        <v>21</v>
      </c>
      <c r="D190" s="116"/>
      <c r="E190" s="116" t="s">
        <v>258</v>
      </c>
      <c r="F190" s="116" t="s">
        <v>327</v>
      </c>
      <c r="G190" s="116" t="s">
        <v>44</v>
      </c>
      <c r="H190" s="117">
        <v>5</v>
      </c>
      <c r="I190" s="57"/>
      <c r="J190" s="58"/>
      <c r="K190" s="59">
        <f t="shared" si="7"/>
        <v>0</v>
      </c>
      <c r="L190" s="59"/>
      <c r="M190" s="59"/>
      <c r="N190" s="57"/>
      <c r="O190" s="59">
        <f t="shared" si="6"/>
        <v>0</v>
      </c>
      <c r="P190" s="59"/>
      <c r="Q190" s="59"/>
      <c r="S190" s="162"/>
      <c r="T190" s="162"/>
      <c r="U190" s="162"/>
      <c r="V190" s="162"/>
      <c r="W190" s="12"/>
    </row>
    <row r="191" ht="16.5" customHeight="1" spans="1:34">
      <c r="A191" s="33">
        <v>97</v>
      </c>
      <c r="B191" s="34" t="s">
        <v>178</v>
      </c>
      <c r="C191" s="33" t="s">
        <v>21</v>
      </c>
      <c r="D191" s="34"/>
      <c r="E191" s="34" t="s">
        <v>39</v>
      </c>
      <c r="F191" s="34" t="s">
        <v>311</v>
      </c>
      <c r="G191" s="34" t="s">
        <v>24</v>
      </c>
      <c r="H191" s="2">
        <v>28</v>
      </c>
      <c r="I191" s="51">
        <v>14</v>
      </c>
      <c r="J191" s="52">
        <v>14</v>
      </c>
      <c r="K191" s="53">
        <f t="shared" si="7"/>
        <v>14211.95</v>
      </c>
      <c r="L191" s="63">
        <v>14211.95</v>
      </c>
      <c r="M191" s="63"/>
      <c r="N191" s="51">
        <v>5</v>
      </c>
      <c r="O191" s="53">
        <f t="shared" si="6"/>
        <v>16446.7</v>
      </c>
      <c r="P191" s="53">
        <v>16446.7</v>
      </c>
      <c r="Q191" s="63"/>
      <c r="R191" s="162"/>
      <c r="S191" s="162"/>
      <c r="T191" s="162"/>
      <c r="U191" s="162"/>
      <c r="V191" s="162"/>
      <c r="W191" s="12"/>
      <c r="AG191" s="12"/>
      <c r="AH191" s="12"/>
    </row>
    <row r="192" s="7" customFormat="1" ht="16.5" customHeight="1" spans="1:23">
      <c r="A192" s="30"/>
      <c r="B192" s="31" t="s">
        <v>178</v>
      </c>
      <c r="C192" s="30" t="s">
        <v>21</v>
      </c>
      <c r="D192" s="31"/>
      <c r="E192" s="31" t="s">
        <v>39</v>
      </c>
      <c r="F192" s="31" t="s">
        <v>251</v>
      </c>
      <c r="G192" s="31" t="s">
        <v>26</v>
      </c>
      <c r="H192" s="105">
        <v>21</v>
      </c>
      <c r="I192" s="57">
        <v>9</v>
      </c>
      <c r="J192" s="58">
        <v>9</v>
      </c>
      <c r="K192" s="59">
        <f t="shared" si="7"/>
        <v>8644.5</v>
      </c>
      <c r="L192" s="60">
        <v>8644.5</v>
      </c>
      <c r="M192" s="59"/>
      <c r="N192" s="57">
        <v>10</v>
      </c>
      <c r="O192" s="59">
        <f t="shared" si="6"/>
        <v>20458.65</v>
      </c>
      <c r="P192" s="59">
        <v>20458.65</v>
      </c>
      <c r="Q192" s="59"/>
      <c r="S192" s="162"/>
      <c r="T192" s="162"/>
      <c r="U192" s="162"/>
      <c r="V192" s="162"/>
      <c r="W192" s="12"/>
    </row>
    <row r="193" s="9" customFormat="1" ht="16.5" customHeight="1" spans="1:23">
      <c r="A193" s="33">
        <v>98</v>
      </c>
      <c r="B193" s="34" t="s">
        <v>179</v>
      </c>
      <c r="C193" s="33" t="s">
        <v>21</v>
      </c>
      <c r="D193" s="34"/>
      <c r="E193" s="34" t="s">
        <v>22</v>
      </c>
      <c r="F193" s="34" t="s">
        <v>312</v>
      </c>
      <c r="G193" s="34" t="s">
        <v>24</v>
      </c>
      <c r="H193" s="2">
        <v>48</v>
      </c>
      <c r="I193" s="51">
        <v>31</v>
      </c>
      <c r="J193" s="52">
        <v>31</v>
      </c>
      <c r="K193" s="53">
        <f t="shared" si="7"/>
        <v>31676.17</v>
      </c>
      <c r="L193" s="63">
        <v>31676.17</v>
      </c>
      <c r="M193" s="63"/>
      <c r="N193" s="51">
        <v>15</v>
      </c>
      <c r="O193" s="53">
        <f t="shared" si="6"/>
        <v>95043.79</v>
      </c>
      <c r="P193" s="53">
        <v>95043.79</v>
      </c>
      <c r="Q193" s="63"/>
      <c r="R193" s="162"/>
      <c r="S193" s="162"/>
      <c r="T193" s="162"/>
      <c r="U193" s="162"/>
      <c r="V193" s="162"/>
      <c r="W193" s="12"/>
    </row>
    <row r="194" s="9" customFormat="1" ht="16.5" customHeight="1" spans="1:23">
      <c r="A194" s="119"/>
      <c r="B194" s="120" t="s">
        <v>179</v>
      </c>
      <c r="C194" s="121" t="s">
        <v>21</v>
      </c>
      <c r="D194" s="120"/>
      <c r="E194" s="120" t="s">
        <v>22</v>
      </c>
      <c r="F194" s="120" t="s">
        <v>4</v>
      </c>
      <c r="G194" s="120" t="s">
        <v>37</v>
      </c>
      <c r="H194" s="183">
        <v>9</v>
      </c>
      <c r="I194" s="91">
        <v>1</v>
      </c>
      <c r="J194" s="92">
        <v>1</v>
      </c>
      <c r="K194" s="93"/>
      <c r="L194" s="93"/>
      <c r="M194" s="94"/>
      <c r="N194" s="91"/>
      <c r="O194" s="93"/>
      <c r="P194" s="93"/>
      <c r="Q194" s="94"/>
      <c r="R194" s="7"/>
      <c r="S194" s="162"/>
      <c r="T194" s="162"/>
      <c r="U194" s="162"/>
      <c r="V194" s="162"/>
      <c r="W194" s="12"/>
    </row>
    <row r="195" s="9" customFormat="1" ht="16.5" customHeight="1" spans="1:23">
      <c r="A195" s="121"/>
      <c r="B195" s="120" t="s">
        <v>179</v>
      </c>
      <c r="C195" s="121" t="s">
        <v>21</v>
      </c>
      <c r="D195" s="120"/>
      <c r="E195" s="120" t="s">
        <v>22</v>
      </c>
      <c r="F195" s="120" t="s">
        <v>252</v>
      </c>
      <c r="G195" s="120" t="s">
        <v>26</v>
      </c>
      <c r="H195" s="183">
        <v>17</v>
      </c>
      <c r="I195" s="91">
        <v>3</v>
      </c>
      <c r="J195" s="92">
        <v>3</v>
      </c>
      <c r="K195" s="93"/>
      <c r="L195" s="93"/>
      <c r="M195" s="94"/>
      <c r="N195" s="91"/>
      <c r="O195" s="93"/>
      <c r="P195" s="93"/>
      <c r="Q195" s="94"/>
      <c r="R195" s="7"/>
      <c r="S195" s="162"/>
      <c r="T195" s="162"/>
      <c r="U195" s="162"/>
      <c r="V195" s="162"/>
      <c r="W195" s="12"/>
    </row>
    <row r="196" ht="23.45" customHeight="1" spans="1:34">
      <c r="A196" s="40">
        <v>99</v>
      </c>
      <c r="B196" s="39" t="s">
        <v>181</v>
      </c>
      <c r="C196" s="40" t="s">
        <v>54</v>
      </c>
      <c r="D196" s="39" t="s">
        <v>182</v>
      </c>
      <c r="E196" s="39" t="s">
        <v>39</v>
      </c>
      <c r="F196" s="34" t="s">
        <v>313</v>
      </c>
      <c r="G196" s="39" t="s">
        <v>24</v>
      </c>
      <c r="H196" s="2">
        <v>34</v>
      </c>
      <c r="I196" s="51">
        <v>24</v>
      </c>
      <c r="J196" s="65">
        <v>24</v>
      </c>
      <c r="K196" s="53">
        <f t="shared" ref="K196:K222" si="8">L196+M196</f>
        <v>11060.15</v>
      </c>
      <c r="L196" s="53">
        <v>11060.15</v>
      </c>
      <c r="M196" s="63"/>
      <c r="N196" s="51">
        <v>8</v>
      </c>
      <c r="O196" s="53">
        <f t="shared" ref="O196:O222" si="9">P196+Q196</f>
        <v>90030.93</v>
      </c>
      <c r="P196" s="63">
        <v>90030.93</v>
      </c>
      <c r="Q196" s="63"/>
      <c r="R196" s="162"/>
      <c r="S196" s="162"/>
      <c r="T196" s="162"/>
      <c r="U196" s="162"/>
      <c r="V196" s="162"/>
      <c r="W196" s="12"/>
      <c r="X196" s="73"/>
      <c r="AG196" s="12"/>
      <c r="AH196" s="12"/>
    </row>
    <row r="197" s="7" customFormat="1" ht="27" customHeight="1" spans="1:23">
      <c r="A197" s="105"/>
      <c r="B197" s="106" t="s">
        <v>181</v>
      </c>
      <c r="C197" s="105" t="s">
        <v>54</v>
      </c>
      <c r="D197" s="106" t="s">
        <v>182</v>
      </c>
      <c r="E197" s="106" t="s">
        <v>39</v>
      </c>
      <c r="F197" s="106" t="s">
        <v>253</v>
      </c>
      <c r="G197" s="106" t="s">
        <v>26</v>
      </c>
      <c r="H197" s="105">
        <v>36</v>
      </c>
      <c r="I197" s="57">
        <v>15</v>
      </c>
      <c r="J197" s="64">
        <v>15</v>
      </c>
      <c r="K197" s="59">
        <f t="shared" si="8"/>
        <v>21205.37</v>
      </c>
      <c r="L197" s="60">
        <v>21205.37</v>
      </c>
      <c r="M197" s="59"/>
      <c r="N197" s="57">
        <v>20</v>
      </c>
      <c r="O197" s="59">
        <f t="shared" si="9"/>
        <v>56610.09</v>
      </c>
      <c r="P197" s="59">
        <v>56610.09</v>
      </c>
      <c r="Q197" s="59"/>
      <c r="S197" s="162"/>
      <c r="T197" s="162"/>
      <c r="U197" s="162"/>
      <c r="V197" s="162"/>
      <c r="W197" s="12"/>
    </row>
    <row r="198" ht="27.75" customHeight="1" spans="1:34">
      <c r="A198" s="33">
        <v>100</v>
      </c>
      <c r="B198" s="34" t="s">
        <v>183</v>
      </c>
      <c r="C198" s="33" t="s">
        <v>21</v>
      </c>
      <c r="D198" s="34"/>
      <c r="E198" s="34" t="s">
        <v>184</v>
      </c>
      <c r="F198" s="34" t="s">
        <v>23</v>
      </c>
      <c r="G198" s="34" t="s">
        <v>24</v>
      </c>
      <c r="H198" s="2">
        <v>0</v>
      </c>
      <c r="I198" s="51"/>
      <c r="J198" s="52"/>
      <c r="K198" s="53">
        <f t="shared" si="8"/>
        <v>0</v>
      </c>
      <c r="L198" s="53"/>
      <c r="M198" s="63"/>
      <c r="N198" s="51">
        <v>1</v>
      </c>
      <c r="O198" s="53">
        <f t="shared" si="9"/>
        <v>38643.98</v>
      </c>
      <c r="P198" s="53">
        <v>38643.98</v>
      </c>
      <c r="Q198" s="63"/>
      <c r="R198" s="162"/>
      <c r="S198" s="162"/>
      <c r="T198" s="162"/>
      <c r="U198" s="162"/>
      <c r="V198" s="162"/>
      <c r="W198" s="12"/>
      <c r="AG198" s="12"/>
      <c r="AH198" s="12"/>
    </row>
    <row r="199" s="7" customFormat="1" ht="16.5" customHeight="1" spans="1:23">
      <c r="A199" s="30"/>
      <c r="B199" s="31" t="s">
        <v>183</v>
      </c>
      <c r="C199" s="30" t="s">
        <v>21</v>
      </c>
      <c r="D199" s="31"/>
      <c r="E199" s="31" t="s">
        <v>184</v>
      </c>
      <c r="F199" s="31" t="s">
        <v>23</v>
      </c>
      <c r="G199" s="31" t="s">
        <v>32</v>
      </c>
      <c r="H199" s="105">
        <v>0</v>
      </c>
      <c r="I199" s="57"/>
      <c r="J199" s="58"/>
      <c r="K199" s="59">
        <f t="shared" si="8"/>
        <v>0</v>
      </c>
      <c r="L199" s="59"/>
      <c r="M199" s="59"/>
      <c r="N199" s="57"/>
      <c r="O199" s="59">
        <f t="shared" si="9"/>
        <v>0</v>
      </c>
      <c r="P199" s="59"/>
      <c r="Q199" s="59"/>
      <c r="S199" s="162"/>
      <c r="T199" s="162"/>
      <c r="U199" s="162"/>
      <c r="V199" s="162"/>
      <c r="W199" s="12"/>
    </row>
    <row r="200" s="7" customFormat="1" ht="16.5" customHeight="1" spans="1:23">
      <c r="A200" s="30">
        <v>101</v>
      </c>
      <c r="B200" s="31" t="s">
        <v>185</v>
      </c>
      <c r="C200" s="30" t="s">
        <v>21</v>
      </c>
      <c r="D200" s="31"/>
      <c r="E200" s="31" t="s">
        <v>22</v>
      </c>
      <c r="F200" s="31" t="s">
        <v>254</v>
      </c>
      <c r="G200" s="31" t="s">
        <v>26</v>
      </c>
      <c r="H200" s="105">
        <v>29</v>
      </c>
      <c r="I200" s="57">
        <v>10</v>
      </c>
      <c r="J200" s="58">
        <v>10</v>
      </c>
      <c r="K200" s="59">
        <f t="shared" si="8"/>
        <v>12837.8</v>
      </c>
      <c r="L200" s="60">
        <v>12837.8</v>
      </c>
      <c r="M200" s="59"/>
      <c r="N200" s="57">
        <v>10</v>
      </c>
      <c r="O200" s="59">
        <f t="shared" si="9"/>
        <v>12398.08</v>
      </c>
      <c r="P200" s="59">
        <v>12398.08</v>
      </c>
      <c r="Q200" s="59"/>
      <c r="S200" s="162"/>
      <c r="T200" s="162"/>
      <c r="U200" s="162"/>
      <c r="V200" s="162"/>
      <c r="W200" s="12"/>
    </row>
    <row r="201" ht="16.5" customHeight="1" spans="1:34">
      <c r="A201" s="1">
        <v>102</v>
      </c>
      <c r="B201" s="28" t="s">
        <v>186</v>
      </c>
      <c r="C201" s="1" t="s">
        <v>21</v>
      </c>
      <c r="D201" s="28"/>
      <c r="E201" s="28" t="s">
        <v>39</v>
      </c>
      <c r="F201" s="28" t="s">
        <v>29</v>
      </c>
      <c r="G201" s="28" t="s">
        <v>24</v>
      </c>
      <c r="H201" s="2">
        <v>0</v>
      </c>
      <c r="I201" s="51"/>
      <c r="J201" s="52"/>
      <c r="K201" s="53">
        <f t="shared" si="8"/>
        <v>0</v>
      </c>
      <c r="L201" s="53"/>
      <c r="M201" s="63"/>
      <c r="N201" s="51"/>
      <c r="O201" s="53">
        <f t="shared" si="9"/>
        <v>11555.7</v>
      </c>
      <c r="P201" s="53">
        <v>11555.7</v>
      </c>
      <c r="Q201" s="63"/>
      <c r="R201" s="162"/>
      <c r="S201" s="162"/>
      <c r="T201" s="162"/>
      <c r="U201" s="162"/>
      <c r="V201" s="162"/>
      <c r="W201" s="12"/>
      <c r="AG201" s="12"/>
      <c r="AH201" s="12"/>
    </row>
    <row r="202" s="7" customFormat="1" ht="18.75" customHeight="1" spans="1:23">
      <c r="A202" s="30"/>
      <c r="B202" s="31" t="s">
        <v>186</v>
      </c>
      <c r="C202" s="30" t="s">
        <v>21</v>
      </c>
      <c r="D202" s="31"/>
      <c r="E202" s="31" t="s">
        <v>39</v>
      </c>
      <c r="F202" s="31" t="s">
        <v>255</v>
      </c>
      <c r="G202" s="31" t="s">
        <v>26</v>
      </c>
      <c r="H202" s="105">
        <v>21</v>
      </c>
      <c r="I202" s="57">
        <v>6</v>
      </c>
      <c r="J202" s="58">
        <v>6</v>
      </c>
      <c r="K202" s="59">
        <f t="shared" si="8"/>
        <v>10888.82</v>
      </c>
      <c r="L202" s="60">
        <v>10888.82</v>
      </c>
      <c r="M202" s="59"/>
      <c r="N202" s="57">
        <v>8</v>
      </c>
      <c r="O202" s="59">
        <f t="shared" si="9"/>
        <v>35692.43</v>
      </c>
      <c r="P202" s="59">
        <v>35692.43</v>
      </c>
      <c r="Q202" s="59"/>
      <c r="S202" s="162"/>
      <c r="T202" s="162"/>
      <c r="U202" s="162"/>
      <c r="V202" s="162"/>
      <c r="W202" s="12"/>
    </row>
    <row r="203" ht="20.25" customHeight="1" spans="1:34">
      <c r="A203" s="33">
        <v>103</v>
      </c>
      <c r="B203" s="34" t="s">
        <v>187</v>
      </c>
      <c r="C203" s="33" t="s">
        <v>21</v>
      </c>
      <c r="D203" s="34"/>
      <c r="E203" s="34" t="s">
        <v>63</v>
      </c>
      <c r="F203" s="34" t="s">
        <v>314</v>
      </c>
      <c r="G203" s="34" t="s">
        <v>24</v>
      </c>
      <c r="H203" s="2">
        <v>7</v>
      </c>
      <c r="I203" s="51">
        <v>4</v>
      </c>
      <c r="J203" s="52">
        <v>4</v>
      </c>
      <c r="K203" s="53">
        <f t="shared" si="8"/>
        <v>1565.62</v>
      </c>
      <c r="L203" s="53">
        <v>1565.62</v>
      </c>
      <c r="M203" s="63"/>
      <c r="N203" s="51">
        <v>5</v>
      </c>
      <c r="O203" s="53">
        <f t="shared" si="9"/>
        <v>16131.24</v>
      </c>
      <c r="P203" s="53">
        <v>16131.24</v>
      </c>
      <c r="Q203" s="63"/>
      <c r="R203" s="162"/>
      <c r="S203" s="162"/>
      <c r="T203" s="162"/>
      <c r="U203" s="162"/>
      <c r="V203" s="162"/>
      <c r="W203" s="12"/>
      <c r="AG203" s="12"/>
      <c r="AH203" s="12"/>
    </row>
    <row r="204" s="7" customFormat="1" ht="16.9" customHeight="1" spans="1:23">
      <c r="A204" s="30"/>
      <c r="B204" s="31" t="s">
        <v>188</v>
      </c>
      <c r="C204" s="30" t="s">
        <v>21</v>
      </c>
      <c r="D204" s="31"/>
      <c r="E204" s="36" t="s">
        <v>63</v>
      </c>
      <c r="F204" s="37" t="s">
        <v>256</v>
      </c>
      <c r="G204" s="31" t="s">
        <v>32</v>
      </c>
      <c r="H204" s="105">
        <v>7</v>
      </c>
      <c r="I204" s="57"/>
      <c r="J204" s="58"/>
      <c r="K204" s="59">
        <f t="shared" si="8"/>
        <v>0</v>
      </c>
      <c r="L204" s="59"/>
      <c r="M204" s="59"/>
      <c r="N204" s="57">
        <v>5</v>
      </c>
      <c r="O204" s="59">
        <f t="shared" si="9"/>
        <v>28999.3</v>
      </c>
      <c r="P204" s="59">
        <v>28999.3</v>
      </c>
      <c r="Q204" s="59"/>
      <c r="S204" s="162"/>
      <c r="T204" s="162"/>
      <c r="U204" s="162"/>
      <c r="V204" s="162"/>
      <c r="W204" s="12"/>
    </row>
    <row r="205" ht="16.9" customHeight="1" spans="1:34">
      <c r="A205" s="1">
        <v>104</v>
      </c>
      <c r="B205" s="28" t="s">
        <v>189</v>
      </c>
      <c r="C205" s="1" t="s">
        <v>21</v>
      </c>
      <c r="D205" s="28"/>
      <c r="E205" s="28" t="s">
        <v>39</v>
      </c>
      <c r="F205" s="34" t="s">
        <v>315</v>
      </c>
      <c r="G205" s="28" t="s">
        <v>24</v>
      </c>
      <c r="H205" s="2">
        <v>31</v>
      </c>
      <c r="I205" s="51">
        <v>22</v>
      </c>
      <c r="J205" s="52">
        <v>23</v>
      </c>
      <c r="K205" s="53">
        <f t="shared" si="8"/>
        <v>32056.51</v>
      </c>
      <c r="L205" s="63">
        <v>32056.51</v>
      </c>
      <c r="M205" s="63"/>
      <c r="N205" s="51">
        <v>1</v>
      </c>
      <c r="O205" s="53">
        <f t="shared" si="9"/>
        <v>39425.21</v>
      </c>
      <c r="P205" s="63">
        <v>39425.21</v>
      </c>
      <c r="Q205" s="63"/>
      <c r="R205" s="162"/>
      <c r="S205" s="162"/>
      <c r="T205" s="162"/>
      <c r="U205" s="162"/>
      <c r="V205" s="162"/>
      <c r="W205" s="12"/>
      <c r="AG205" s="12"/>
      <c r="AH205" s="12"/>
    </row>
    <row r="206" s="7" customFormat="1" ht="16.9" customHeight="1" spans="1:23">
      <c r="A206" s="30"/>
      <c r="B206" s="31" t="s">
        <v>189</v>
      </c>
      <c r="C206" s="30" t="s">
        <v>21</v>
      </c>
      <c r="D206" s="31"/>
      <c r="E206" s="31" t="s">
        <v>39</v>
      </c>
      <c r="F206" s="31" t="s">
        <v>257</v>
      </c>
      <c r="G206" s="31" t="s">
        <v>26</v>
      </c>
      <c r="H206" s="105">
        <v>10</v>
      </c>
      <c r="I206" s="57">
        <v>1</v>
      </c>
      <c r="J206" s="58">
        <v>1</v>
      </c>
      <c r="K206" s="59">
        <f t="shared" si="8"/>
        <v>1921</v>
      </c>
      <c r="L206" s="59">
        <v>1921</v>
      </c>
      <c r="M206" s="59"/>
      <c r="N206" s="57">
        <v>1</v>
      </c>
      <c r="O206" s="59">
        <f t="shared" si="9"/>
        <v>4226.2</v>
      </c>
      <c r="P206" s="59">
        <v>4226.2</v>
      </c>
      <c r="Q206" s="59"/>
      <c r="S206" s="162"/>
      <c r="T206" s="162"/>
      <c r="U206" s="162"/>
      <c r="V206" s="162"/>
      <c r="W206" s="12"/>
    </row>
    <row r="207" s="7" customFormat="1" ht="16.9" customHeight="1" spans="1:23">
      <c r="A207" s="30"/>
      <c r="B207" s="31" t="s">
        <v>189</v>
      </c>
      <c r="C207" s="30" t="s">
        <v>21</v>
      </c>
      <c r="D207" s="31"/>
      <c r="E207" s="31" t="s">
        <v>39</v>
      </c>
      <c r="F207" s="31" t="s">
        <v>23</v>
      </c>
      <c r="G207" s="31" t="s">
        <v>44</v>
      </c>
      <c r="H207" s="105">
        <v>0</v>
      </c>
      <c r="I207" s="57"/>
      <c r="J207" s="58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  <c r="S207" s="162"/>
      <c r="T207" s="162"/>
      <c r="U207" s="162"/>
      <c r="V207" s="162"/>
      <c r="W207" s="12"/>
    </row>
    <row r="208" ht="24.6" customHeight="1" spans="1:34">
      <c r="A208" s="2">
        <v>105</v>
      </c>
      <c r="B208" s="122" t="s">
        <v>190</v>
      </c>
      <c r="C208" s="2" t="s">
        <v>54</v>
      </c>
      <c r="D208" s="122" t="s">
        <v>182</v>
      </c>
      <c r="E208" s="122" t="s">
        <v>39</v>
      </c>
      <c r="F208" s="122"/>
      <c r="G208" s="122" t="s">
        <v>24</v>
      </c>
      <c r="H208" s="2">
        <v>0</v>
      </c>
      <c r="I208" s="51"/>
      <c r="J208" s="52"/>
      <c r="K208" s="53">
        <f t="shared" si="8"/>
        <v>0</v>
      </c>
      <c r="L208" s="53"/>
      <c r="M208" s="63"/>
      <c r="N208" s="51"/>
      <c r="O208" s="53">
        <f t="shared" si="9"/>
        <v>0</v>
      </c>
      <c r="P208" s="53"/>
      <c r="Q208" s="63"/>
      <c r="R208" s="162"/>
      <c r="S208" s="162"/>
      <c r="T208" s="162"/>
      <c r="U208" s="162"/>
      <c r="V208" s="162"/>
      <c r="W208" s="12"/>
      <c r="AG208" s="12"/>
      <c r="AH208" s="12"/>
    </row>
    <row r="209" s="7" customFormat="1" ht="32.25" customHeight="1" spans="1:23">
      <c r="A209" s="105"/>
      <c r="B209" s="106" t="s">
        <v>190</v>
      </c>
      <c r="C209" s="105" t="s">
        <v>54</v>
      </c>
      <c r="D209" s="106" t="s">
        <v>182</v>
      </c>
      <c r="E209" s="106" t="s">
        <v>39</v>
      </c>
      <c r="F209" s="106" t="s">
        <v>31</v>
      </c>
      <c r="G209" s="106" t="s">
        <v>26</v>
      </c>
      <c r="H209" s="105">
        <v>4</v>
      </c>
      <c r="I209" s="57"/>
      <c r="J209" s="64"/>
      <c r="K209" s="59">
        <f t="shared" si="8"/>
        <v>0</v>
      </c>
      <c r="L209" s="59"/>
      <c r="M209" s="59"/>
      <c r="N209" s="57"/>
      <c r="O209" s="59">
        <f t="shared" si="9"/>
        <v>0</v>
      </c>
      <c r="P209" s="59"/>
      <c r="Q209" s="59"/>
      <c r="S209" s="162"/>
      <c r="T209" s="162"/>
      <c r="U209" s="162"/>
      <c r="V209" s="162"/>
      <c r="W209" s="12"/>
    </row>
    <row r="210" ht="34.9" customHeight="1" spans="1:34">
      <c r="A210" s="40">
        <v>106</v>
      </c>
      <c r="B210" s="39" t="s">
        <v>191</v>
      </c>
      <c r="C210" s="40" t="s">
        <v>54</v>
      </c>
      <c r="D210" s="39" t="s">
        <v>192</v>
      </c>
      <c r="E210" s="39" t="s">
        <v>39</v>
      </c>
      <c r="F210" s="34" t="s">
        <v>316</v>
      </c>
      <c r="G210" s="39" t="s">
        <v>24</v>
      </c>
      <c r="H210" s="2">
        <v>22</v>
      </c>
      <c r="I210" s="51">
        <v>11</v>
      </c>
      <c r="J210" s="65">
        <v>11</v>
      </c>
      <c r="K210" s="53">
        <f t="shared" si="8"/>
        <v>23651.92</v>
      </c>
      <c r="L210" s="63">
        <v>23651.92</v>
      </c>
      <c r="M210" s="63"/>
      <c r="N210" s="51">
        <v>5</v>
      </c>
      <c r="O210" s="53">
        <f t="shared" si="9"/>
        <v>55502.82</v>
      </c>
      <c r="P210" s="53">
        <v>55502.82</v>
      </c>
      <c r="Q210" s="63"/>
      <c r="R210" s="162"/>
      <c r="S210" s="162"/>
      <c r="T210" s="162"/>
      <c r="U210" s="162"/>
      <c r="V210" s="162"/>
      <c r="W210" s="12"/>
      <c r="AG210" s="12"/>
      <c r="AH210" s="12"/>
    </row>
    <row r="211" ht="34.9" customHeight="1" spans="1:34">
      <c r="A211" s="40">
        <v>107</v>
      </c>
      <c r="B211" s="39" t="s">
        <v>336</v>
      </c>
      <c r="C211" s="40" t="s">
        <v>21</v>
      </c>
      <c r="D211" s="39"/>
      <c r="E211" s="39" t="s">
        <v>39</v>
      </c>
      <c r="F211" s="34" t="s">
        <v>337</v>
      </c>
      <c r="G211" s="39" t="s">
        <v>24</v>
      </c>
      <c r="H211" s="2">
        <v>15</v>
      </c>
      <c r="I211" s="51">
        <v>6</v>
      </c>
      <c r="J211" s="65">
        <v>6</v>
      </c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R211" s="162"/>
      <c r="S211" s="162"/>
      <c r="T211" s="162"/>
      <c r="U211" s="162"/>
      <c r="V211" s="162"/>
      <c r="W211" s="12"/>
      <c r="AG211" s="12"/>
      <c r="AH211" s="12"/>
    </row>
    <row r="212" s="7" customFormat="1" ht="34.9" customHeight="1" spans="1:23">
      <c r="A212" s="105"/>
      <c r="B212" s="106" t="s">
        <v>336</v>
      </c>
      <c r="C212" s="105" t="s">
        <v>21</v>
      </c>
      <c r="D212" s="106"/>
      <c r="E212" s="106" t="s">
        <v>39</v>
      </c>
      <c r="F212" s="31" t="s">
        <v>338</v>
      </c>
      <c r="G212" s="106" t="s">
        <v>26</v>
      </c>
      <c r="H212" s="105">
        <v>4</v>
      </c>
      <c r="I212" s="57">
        <v>1</v>
      </c>
      <c r="J212" s="64">
        <v>1</v>
      </c>
      <c r="K212" s="59">
        <f t="shared" si="8"/>
        <v>0</v>
      </c>
      <c r="L212" s="59"/>
      <c r="M212" s="59"/>
      <c r="N212" s="57"/>
      <c r="O212" s="59">
        <f t="shared" si="9"/>
        <v>0</v>
      </c>
      <c r="P212" s="59"/>
      <c r="Q212" s="59"/>
      <c r="S212" s="162"/>
      <c r="T212" s="162"/>
      <c r="U212" s="162"/>
      <c r="V212" s="162"/>
      <c r="W212" s="12"/>
    </row>
    <row r="213" ht="28.5" customHeight="1" spans="1:34">
      <c r="A213" s="40">
        <v>108</v>
      </c>
      <c r="B213" s="39" t="s">
        <v>193</v>
      </c>
      <c r="C213" s="40" t="s">
        <v>21</v>
      </c>
      <c r="D213" s="39"/>
      <c r="E213" s="39" t="s">
        <v>39</v>
      </c>
      <c r="F213" s="34" t="s">
        <v>23</v>
      </c>
      <c r="G213" s="39" t="s">
        <v>24</v>
      </c>
      <c r="H213" s="2">
        <v>0</v>
      </c>
      <c r="I213" s="51"/>
      <c r="J213" s="65"/>
      <c r="K213" s="53">
        <f t="shared" si="8"/>
        <v>0</v>
      </c>
      <c r="L213" s="53"/>
      <c r="M213" s="63"/>
      <c r="N213" s="51"/>
      <c r="O213" s="53">
        <f t="shared" si="9"/>
        <v>0</v>
      </c>
      <c r="P213" s="53"/>
      <c r="Q213" s="63"/>
      <c r="R213" s="162"/>
      <c r="S213" s="162"/>
      <c r="T213" s="162"/>
      <c r="U213" s="162"/>
      <c r="V213" s="162"/>
      <c r="W213" s="12"/>
      <c r="AF213" s="12"/>
      <c r="AG213" s="12"/>
      <c r="AH213" s="12"/>
    </row>
    <row r="214" ht="19.5" customHeight="1" spans="1:34">
      <c r="A214" s="40">
        <v>109</v>
      </c>
      <c r="B214" s="39" t="s">
        <v>194</v>
      </c>
      <c r="C214" s="40" t="s">
        <v>21</v>
      </c>
      <c r="D214" s="39"/>
      <c r="E214" s="39" t="s">
        <v>63</v>
      </c>
      <c r="F214" s="34" t="s">
        <v>317</v>
      </c>
      <c r="G214" s="39" t="s">
        <v>24</v>
      </c>
      <c r="H214" s="2">
        <v>17</v>
      </c>
      <c r="I214" s="51">
        <v>4</v>
      </c>
      <c r="J214" s="65">
        <v>4</v>
      </c>
      <c r="K214" s="53">
        <f t="shared" si="8"/>
        <v>1368.71</v>
      </c>
      <c r="L214" s="53">
        <v>1368.71</v>
      </c>
      <c r="M214" s="63"/>
      <c r="N214" s="51">
        <v>9</v>
      </c>
      <c r="O214" s="53">
        <f t="shared" si="9"/>
        <v>19390.32</v>
      </c>
      <c r="P214" s="63">
        <v>19390.32</v>
      </c>
      <c r="Q214" s="63"/>
      <c r="R214" s="162"/>
      <c r="S214" s="162"/>
      <c r="T214" s="162"/>
      <c r="U214" s="162"/>
      <c r="V214" s="162"/>
      <c r="W214" s="12"/>
      <c r="AF214" s="12"/>
      <c r="AG214" s="12"/>
      <c r="AH214" s="12"/>
    </row>
    <row r="215" s="7" customFormat="1" ht="30.6" customHeight="1" spans="1:23">
      <c r="A215" s="30"/>
      <c r="B215" s="31" t="s">
        <v>194</v>
      </c>
      <c r="C215" s="30" t="s">
        <v>21</v>
      </c>
      <c r="D215" s="31"/>
      <c r="E215" s="31" t="s">
        <v>63</v>
      </c>
      <c r="F215" s="31" t="s">
        <v>195</v>
      </c>
      <c r="G215" s="31" t="s">
        <v>44</v>
      </c>
      <c r="H215" s="105">
        <v>0</v>
      </c>
      <c r="I215" s="57"/>
      <c r="J215" s="64"/>
      <c r="K215" s="59">
        <f t="shared" si="8"/>
        <v>0</v>
      </c>
      <c r="L215" s="59"/>
      <c r="M215" s="59"/>
      <c r="N215" s="57">
        <v>1</v>
      </c>
      <c r="O215" s="59">
        <f t="shared" si="9"/>
        <v>3457.8</v>
      </c>
      <c r="P215" s="59">
        <v>3457.8</v>
      </c>
      <c r="Q215" s="59"/>
      <c r="S215" s="162"/>
      <c r="T215" s="162"/>
      <c r="U215" s="162"/>
      <c r="V215" s="162"/>
      <c r="W215" s="12"/>
    </row>
    <row r="216" s="7" customFormat="1" ht="27" customHeight="1" spans="1:23">
      <c r="A216" s="30"/>
      <c r="B216" s="31" t="s">
        <v>194</v>
      </c>
      <c r="C216" s="30" t="s">
        <v>21</v>
      </c>
      <c r="D216" s="31"/>
      <c r="E216" s="31" t="s">
        <v>63</v>
      </c>
      <c r="F216" s="31" t="s">
        <v>23</v>
      </c>
      <c r="G216" s="31" t="s">
        <v>32</v>
      </c>
      <c r="H216" s="105">
        <v>0</v>
      </c>
      <c r="I216" s="57"/>
      <c r="J216" s="58"/>
      <c r="K216" s="59">
        <f t="shared" si="8"/>
        <v>0</v>
      </c>
      <c r="L216" s="59"/>
      <c r="M216" s="59"/>
      <c r="N216" s="57"/>
      <c r="O216" s="59">
        <f t="shared" si="9"/>
        <v>1574.43</v>
      </c>
      <c r="P216" s="59">
        <v>1574.43</v>
      </c>
      <c r="Q216" s="59"/>
      <c r="S216" s="162"/>
      <c r="T216" s="162"/>
      <c r="U216" s="162"/>
      <c r="V216" s="162"/>
      <c r="W216" s="12"/>
    </row>
    <row r="217" s="7" customFormat="1" ht="27" customHeight="1" spans="1:23">
      <c r="A217" s="123">
        <v>110</v>
      </c>
      <c r="B217" s="124" t="s">
        <v>196</v>
      </c>
      <c r="C217" s="123" t="s">
        <v>21</v>
      </c>
      <c r="D217" s="124"/>
      <c r="E217" s="124" t="s">
        <v>78</v>
      </c>
      <c r="F217" s="34" t="s">
        <v>318</v>
      </c>
      <c r="G217" s="124" t="s">
        <v>24</v>
      </c>
      <c r="H217" s="5">
        <v>19</v>
      </c>
      <c r="I217" s="145">
        <v>5</v>
      </c>
      <c r="J217" s="146">
        <v>6</v>
      </c>
      <c r="K217" s="53">
        <f t="shared" si="8"/>
        <v>4656.5</v>
      </c>
      <c r="L217" s="114">
        <v>4656.5</v>
      </c>
      <c r="M217" s="114"/>
      <c r="N217" s="145">
        <v>1</v>
      </c>
      <c r="O217" s="53">
        <f t="shared" si="9"/>
        <v>0</v>
      </c>
      <c r="P217" s="114"/>
      <c r="Q217" s="114"/>
      <c r="R217" s="162"/>
      <c r="S217" s="162"/>
      <c r="T217" s="162"/>
      <c r="U217" s="162"/>
      <c r="V217" s="162"/>
      <c r="W217" s="12"/>
    </row>
    <row r="218" s="7" customFormat="1" ht="27" customHeight="1" spans="1:23">
      <c r="A218" s="125"/>
      <c r="B218" s="126" t="s">
        <v>197</v>
      </c>
      <c r="C218" s="125" t="s">
        <v>21</v>
      </c>
      <c r="D218" s="126"/>
      <c r="E218" s="126" t="s">
        <v>78</v>
      </c>
      <c r="F218" s="126" t="s">
        <v>29</v>
      </c>
      <c r="G218" s="126" t="s">
        <v>26</v>
      </c>
      <c r="H218" s="176">
        <v>0</v>
      </c>
      <c r="I218" s="148"/>
      <c r="J218" s="149"/>
      <c r="K218" s="59">
        <f t="shared" si="8"/>
        <v>0</v>
      </c>
      <c r="L218" s="150"/>
      <c r="M218" s="150"/>
      <c r="N218" s="148"/>
      <c r="O218" s="93">
        <f t="shared" si="9"/>
        <v>0</v>
      </c>
      <c r="P218" s="150"/>
      <c r="Q218" s="150"/>
      <c r="S218" s="162"/>
      <c r="T218" s="162"/>
      <c r="U218" s="162"/>
      <c r="V218" s="162"/>
      <c r="W218" s="12"/>
    </row>
    <row r="219" s="7" customFormat="1" ht="27" customHeight="1" spans="1:23">
      <c r="A219" s="128"/>
      <c r="B219" s="129" t="s">
        <v>197</v>
      </c>
      <c r="C219" s="128" t="s">
        <v>21</v>
      </c>
      <c r="D219" s="129"/>
      <c r="E219" s="129" t="s">
        <v>258</v>
      </c>
      <c r="F219" s="129" t="s">
        <v>259</v>
      </c>
      <c r="G219" s="129" t="s">
        <v>44</v>
      </c>
      <c r="H219" s="184">
        <v>17</v>
      </c>
      <c r="I219" s="151">
        <v>4</v>
      </c>
      <c r="J219" s="152">
        <v>4</v>
      </c>
      <c r="K219" s="59">
        <f t="shared" si="8"/>
        <v>0</v>
      </c>
      <c r="L219" s="153"/>
      <c r="M219" s="153"/>
      <c r="N219" s="151">
        <v>4</v>
      </c>
      <c r="O219" s="93">
        <f t="shared" si="9"/>
        <v>9605</v>
      </c>
      <c r="P219" s="153">
        <v>9605</v>
      </c>
      <c r="Q219" s="153"/>
      <c r="S219" s="162"/>
      <c r="T219" s="162"/>
      <c r="U219" s="162"/>
      <c r="V219" s="162"/>
      <c r="W219" s="12"/>
    </row>
    <row r="220" s="8" customFormat="1" ht="27" customHeight="1" spans="1:33">
      <c r="A220" s="123">
        <v>111</v>
      </c>
      <c r="B220" s="124" t="s">
        <v>198</v>
      </c>
      <c r="C220" s="123" t="s">
        <v>21</v>
      </c>
      <c r="D220" s="124"/>
      <c r="E220" s="124" t="s">
        <v>58</v>
      </c>
      <c r="F220" s="34" t="s">
        <v>319</v>
      </c>
      <c r="G220" s="124" t="s">
        <v>24</v>
      </c>
      <c r="H220" s="5">
        <v>15</v>
      </c>
      <c r="I220" s="145">
        <v>8</v>
      </c>
      <c r="J220" s="154">
        <v>9</v>
      </c>
      <c r="K220" s="53">
        <f t="shared" si="8"/>
        <v>4991.99</v>
      </c>
      <c r="L220" s="114">
        <v>4991.99</v>
      </c>
      <c r="M220" s="74"/>
      <c r="N220" s="145">
        <v>1</v>
      </c>
      <c r="O220" s="53">
        <f t="shared" si="9"/>
        <v>14327.87</v>
      </c>
      <c r="P220" s="114">
        <v>14327.87</v>
      </c>
      <c r="Q220" s="74"/>
      <c r="R220" s="162"/>
      <c r="S220" s="162"/>
      <c r="T220" s="162"/>
      <c r="U220" s="162"/>
      <c r="V220" s="162"/>
      <c r="AB220" s="12"/>
      <c r="AC220" s="12"/>
      <c r="AD220" s="12"/>
      <c r="AE220" s="12"/>
      <c r="AF220" s="12"/>
      <c r="AG220" s="12"/>
    </row>
    <row r="221" s="7" customFormat="1" ht="27" customHeight="1" spans="1:22">
      <c r="A221" s="128"/>
      <c r="B221" s="31" t="s">
        <v>198</v>
      </c>
      <c r="C221" s="30" t="s">
        <v>21</v>
      </c>
      <c r="D221" s="31"/>
      <c r="E221" s="31" t="s">
        <v>58</v>
      </c>
      <c r="F221" s="31" t="s">
        <v>23</v>
      </c>
      <c r="G221" s="31" t="s">
        <v>44</v>
      </c>
      <c r="H221" s="105">
        <v>0</v>
      </c>
      <c r="I221" s="57"/>
      <c r="J221" s="58"/>
      <c r="K221" s="59">
        <f t="shared" si="8"/>
        <v>0</v>
      </c>
      <c r="L221" s="59"/>
      <c r="M221" s="59"/>
      <c r="N221" s="57"/>
      <c r="O221" s="59">
        <f t="shared" si="9"/>
        <v>0</v>
      </c>
      <c r="P221" s="59"/>
      <c r="Q221" s="59"/>
      <c r="S221" s="162"/>
      <c r="T221" s="162"/>
      <c r="U221" s="162"/>
      <c r="V221" s="162"/>
    </row>
    <row r="222" s="7" customFormat="1" ht="18.75" customHeight="1" spans="1:22">
      <c r="A222" s="131"/>
      <c r="B222" s="132" t="s">
        <v>198</v>
      </c>
      <c r="C222" s="133" t="s">
        <v>21</v>
      </c>
      <c r="D222" s="132"/>
      <c r="E222" s="132" t="s">
        <v>76</v>
      </c>
      <c r="F222" s="37" t="s">
        <v>323</v>
      </c>
      <c r="G222" s="132" t="s">
        <v>32</v>
      </c>
      <c r="H222" s="185">
        <v>14</v>
      </c>
      <c r="I222" s="155">
        <v>7</v>
      </c>
      <c r="J222" s="156">
        <v>7</v>
      </c>
      <c r="K222" s="59">
        <f t="shared" si="8"/>
        <v>0</v>
      </c>
      <c r="L222" s="157"/>
      <c r="M222" s="157"/>
      <c r="N222" s="155">
        <v>1</v>
      </c>
      <c r="O222" s="59">
        <f t="shared" si="9"/>
        <v>2945.6</v>
      </c>
      <c r="P222" s="157">
        <v>2945.6</v>
      </c>
      <c r="Q222" s="157"/>
      <c r="S222" s="162"/>
      <c r="T222" s="162"/>
      <c r="U222" s="162"/>
      <c r="V222" s="162"/>
    </row>
    <row r="223" s="8" customFormat="1" ht="16.5" customHeight="1" spans="1:36">
      <c r="A223" s="137" t="s">
        <v>199</v>
      </c>
      <c r="B223" s="137"/>
      <c r="C223" s="138"/>
      <c r="D223" s="139"/>
      <c r="E223" s="139"/>
      <c r="F223" s="139"/>
      <c r="G223" s="139"/>
      <c r="H223" s="138">
        <f t="shared" ref="H223:Q223" si="10">SUM(H10:H222)</f>
        <v>2123</v>
      </c>
      <c r="I223" s="138">
        <f t="shared" si="10"/>
        <v>926</v>
      </c>
      <c r="J223" s="138">
        <f t="shared" si="10"/>
        <v>990</v>
      </c>
      <c r="K223" s="158">
        <f t="shared" si="10"/>
        <v>970364.47</v>
      </c>
      <c r="L223" s="158">
        <f t="shared" si="10"/>
        <v>970364.47</v>
      </c>
      <c r="M223" s="138">
        <f t="shared" si="10"/>
        <v>0</v>
      </c>
      <c r="N223" s="138">
        <f t="shared" si="10"/>
        <v>1045</v>
      </c>
      <c r="O223" s="158">
        <f t="shared" si="10"/>
        <v>5518608.14</v>
      </c>
      <c r="P223" s="158">
        <f t="shared" si="10"/>
        <v>5518608.14</v>
      </c>
      <c r="Q223" s="158">
        <f t="shared" si="10"/>
        <v>0</v>
      </c>
      <c r="R223" s="187"/>
      <c r="S223" s="10"/>
      <c r="AE223" s="12"/>
      <c r="AF223" s="12"/>
      <c r="AG223" s="12"/>
      <c r="AH223" s="12"/>
      <c r="AI223" s="12"/>
      <c r="AJ223" s="12"/>
    </row>
    <row r="224" s="8" customFormat="1" ht="15" customHeight="1" spans="1:36">
      <c r="A224" s="141"/>
      <c r="B224" s="142"/>
      <c r="C224" s="141"/>
      <c r="D224" s="142"/>
      <c r="E224" s="142"/>
      <c r="F224" s="142"/>
      <c r="G224" s="142"/>
      <c r="H224" s="159"/>
      <c r="I224" s="159"/>
      <c r="J224" s="159"/>
      <c r="K224" s="159"/>
      <c r="L224" s="159"/>
      <c r="M224" s="186"/>
      <c r="N224" s="159"/>
      <c r="O224" s="159"/>
      <c r="P224" s="141"/>
      <c r="Q224" s="121"/>
      <c r="R224" s="7"/>
      <c r="S224" s="12"/>
      <c r="AE224" s="12"/>
      <c r="AF224" s="12"/>
      <c r="AG224" s="12"/>
      <c r="AH224" s="12"/>
      <c r="AI224" s="12"/>
      <c r="AJ224" s="12"/>
    </row>
    <row r="225" s="8" customFormat="1" spans="1:3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63"/>
      <c r="P225" s="12"/>
      <c r="Q225" s="12"/>
      <c r="R225" s="12"/>
      <c r="S225" s="12"/>
      <c r="AE225" s="12"/>
      <c r="AF225" s="12"/>
      <c r="AG225" s="12"/>
      <c r="AH225" s="12"/>
      <c r="AI225" s="12"/>
      <c r="AJ225" s="12"/>
    </row>
    <row r="226" s="8" customFormat="1" hidden="1" spans="1:3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2"/>
      <c r="M226" s="12"/>
      <c r="N226" s="12"/>
      <c r="O226" s="12"/>
      <c r="P226" s="12"/>
      <c r="Q226" s="12"/>
      <c r="R226" s="12"/>
      <c r="S226" s="12"/>
      <c r="AE226" s="12"/>
      <c r="AF226" s="12"/>
      <c r="AG226" s="12"/>
      <c r="AH226" s="12"/>
      <c r="AI226" s="12"/>
      <c r="AJ226" s="12"/>
    </row>
    <row r="227" s="8" customFormat="1" hidden="1" spans="1:3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2"/>
      <c r="M227" s="12"/>
      <c r="N227" s="12"/>
      <c r="O227" s="12"/>
      <c r="P227" s="12"/>
      <c r="Q227" s="12"/>
      <c r="R227" s="12"/>
      <c r="S227" s="12"/>
      <c r="AE227" s="12"/>
      <c r="AF227" s="12"/>
      <c r="AG227" s="12"/>
      <c r="AH227" s="12"/>
      <c r="AI227" s="12"/>
      <c r="AJ227" s="12"/>
    </row>
    <row r="228" s="8" customFormat="1" hidden="1" spans="1:3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2"/>
      <c r="M228" s="12"/>
      <c r="N228" s="12"/>
      <c r="O228" s="12"/>
      <c r="P228" s="12"/>
      <c r="Q228" s="12"/>
      <c r="R228" s="12"/>
      <c r="S228" s="12"/>
      <c r="AE228" s="12"/>
      <c r="AF228" s="12"/>
      <c r="AG228" s="12"/>
      <c r="AH228" s="12"/>
      <c r="AI228" s="12"/>
      <c r="AJ228" s="12"/>
    </row>
    <row r="229" s="8" customFormat="1" hidden="1" spans="1:3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2"/>
      <c r="M229" s="12"/>
      <c r="N229" s="12"/>
      <c r="O229" s="12"/>
      <c r="P229" s="12"/>
      <c r="Q229" s="12"/>
      <c r="R229" s="12"/>
      <c r="S229" s="12"/>
      <c r="AE229" s="12"/>
      <c r="AF229" s="12"/>
      <c r="AG229" s="12"/>
      <c r="AH229" s="12"/>
      <c r="AI229" s="12"/>
      <c r="AJ229" s="12"/>
    </row>
    <row r="230" s="8" customFormat="1" hidden="1" spans="1:3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63"/>
      <c r="L230" s="12"/>
      <c r="M230" s="12"/>
      <c r="N230" s="12"/>
      <c r="O230" s="12"/>
      <c r="P230" s="12"/>
      <c r="Q230" s="12"/>
      <c r="R230" s="12"/>
      <c r="S230" s="12"/>
      <c r="AE230" s="12"/>
      <c r="AF230" s="12"/>
      <c r="AG230" s="12"/>
      <c r="AH230" s="12"/>
      <c r="AI230" s="12"/>
      <c r="AJ230" s="12"/>
    </row>
    <row r="231" s="8" customFormat="1" hidden="1" spans="1:3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63"/>
      <c r="L231" s="12"/>
      <c r="M231" s="12"/>
      <c r="N231" s="12"/>
      <c r="O231" s="12"/>
      <c r="P231" s="12"/>
      <c r="Q231" s="12"/>
      <c r="R231" s="12"/>
      <c r="S231" s="12"/>
      <c r="AE231" s="12"/>
      <c r="AF231" s="12"/>
      <c r="AG231" s="12"/>
      <c r="AH231" s="12"/>
      <c r="AI231" s="12"/>
      <c r="AJ231" s="12"/>
    </row>
    <row r="232" hidden="1" spans="11:34">
      <c r="K232" s="163"/>
      <c r="M232" s="12"/>
      <c r="Q232" s="12"/>
      <c r="R232" s="12"/>
      <c r="S232" s="12"/>
      <c r="T232" s="8"/>
      <c r="U232" s="8"/>
      <c r="AE232" s="12"/>
      <c r="AF232" s="12"/>
      <c r="AG232" s="12"/>
      <c r="AH232" s="12"/>
    </row>
    <row r="233" hidden="1" spans="11:34">
      <c r="K233" s="163"/>
      <c r="M233" s="12"/>
      <c r="Q233" s="12"/>
      <c r="R233" s="12"/>
      <c r="S233" s="12"/>
      <c r="T233" s="8"/>
      <c r="U233" s="8"/>
      <c r="AE233" s="12"/>
      <c r="AF233" s="12"/>
      <c r="AG233" s="12"/>
      <c r="AH233" s="12"/>
    </row>
    <row r="234" spans="12:34">
      <c r="L234" s="163"/>
      <c r="M234" s="12"/>
      <c r="N234" s="191"/>
      <c r="O234" s="192"/>
      <c r="P234" s="192"/>
      <c r="Q234" s="8"/>
      <c r="R234" s="8"/>
      <c r="S234" s="8"/>
      <c r="T234" s="8"/>
      <c r="U234" s="8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1:34">
      <c r="K235" s="163"/>
      <c r="L235" s="8"/>
      <c r="M235" s="8"/>
      <c r="N235" s="193"/>
      <c r="O235" s="10"/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1:34">
      <c r="K236" s="194"/>
      <c r="L236" s="8"/>
      <c r="M236" s="8"/>
      <c r="N236" s="195"/>
      <c r="O236" s="192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pans="12:34">
      <c r="L237" s="8"/>
      <c r="M237" s="8"/>
      <c r="N237" s="196"/>
      <c r="O237" s="197"/>
      <c r="P237" s="77"/>
      <c r="Q237" s="8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="11" customFormat="1" spans="1:23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8"/>
      <c r="M238" s="8"/>
      <c r="N238" s="77"/>
      <c r="O238" s="170"/>
      <c r="P238" s="77"/>
      <c r="Q238" s="8"/>
      <c r="R238" s="12"/>
      <c r="S238" s="12"/>
      <c r="T238" s="12"/>
      <c r="U238" s="12"/>
      <c r="V238" s="12"/>
      <c r="W238" s="12"/>
    </row>
    <row r="239" spans="12:34">
      <c r="L239" s="8"/>
      <c r="M239" s="8"/>
      <c r="N239" s="77"/>
      <c r="O239" s="170"/>
      <c r="P239" s="170"/>
      <c r="Q239" s="8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2:34">
      <c r="L240" s="8"/>
      <c r="M240" s="8"/>
      <c r="N240" s="170"/>
      <c r="O240" s="170"/>
      <c r="P240" s="77"/>
      <c r="Q240" s="8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2:34">
      <c r="L241" s="8"/>
      <c r="M241" s="8"/>
      <c r="N241" s="8"/>
      <c r="O241" s="8"/>
      <c r="P241" s="8"/>
      <c r="Q241" s="8"/>
      <c r="R241" s="8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</row>
    <row r="242" spans="13:34">
      <c r="M242" s="12"/>
      <c r="P242" s="8"/>
      <c r="Q242" s="8"/>
      <c r="R242" s="8"/>
      <c r="S242" s="8"/>
      <c r="T242" s="8"/>
      <c r="U242" s="8"/>
      <c r="AA242" s="12"/>
      <c r="AB242" s="12"/>
      <c r="AC242" s="12"/>
      <c r="AD242" s="12"/>
      <c r="AE242" s="12"/>
      <c r="AF242" s="12"/>
      <c r="AG242" s="12"/>
      <c r="AH242" s="12"/>
    </row>
    <row r="243" spans="13:34">
      <c r="M243" s="12"/>
      <c r="P243" s="8"/>
      <c r="Q243" s="8"/>
      <c r="R243" s="8"/>
      <c r="S243" s="8"/>
      <c r="T243" s="8"/>
      <c r="U243" s="8"/>
      <c r="AA243" s="12"/>
      <c r="AB243" s="12"/>
      <c r="AC243" s="12"/>
      <c r="AD243" s="12"/>
      <c r="AE243" s="12"/>
      <c r="AF243" s="12"/>
      <c r="AG243" s="12"/>
      <c r="AH243" s="12"/>
    </row>
    <row r="244" spans="13:34">
      <c r="M244" s="12"/>
      <c r="P244" s="8"/>
      <c r="Q244" s="8"/>
      <c r="R244" s="8"/>
      <c r="S244" s="8"/>
      <c r="T244" s="8"/>
      <c r="U244" s="8"/>
      <c r="AA244" s="12"/>
      <c r="AB244" s="12"/>
      <c r="AC244" s="12"/>
      <c r="AD244" s="12"/>
      <c r="AE244" s="12"/>
      <c r="AF244" s="12"/>
      <c r="AG244" s="12"/>
      <c r="AH244" s="12"/>
    </row>
    <row r="245" spans="13:34">
      <c r="M245" s="12"/>
      <c r="P245" s="8"/>
      <c r="Q245" s="8"/>
      <c r="R245" s="8"/>
      <c r="S245" s="8"/>
      <c r="T245" s="8"/>
      <c r="U245" s="8"/>
      <c r="AA245" s="12"/>
      <c r="AB245" s="12"/>
      <c r="AC245" s="12"/>
      <c r="AD245" s="12"/>
      <c r="AE245" s="12"/>
      <c r="AF245" s="12"/>
      <c r="AG245" s="12"/>
      <c r="AH245" s="12"/>
    </row>
    <row r="246" spans="13:34">
      <c r="M246" s="12"/>
      <c r="P246" s="8"/>
      <c r="Q246" s="8"/>
      <c r="R246" s="8"/>
      <c r="S246" s="8"/>
      <c r="T246" s="8"/>
      <c r="U246" s="8"/>
      <c r="AA246" s="12"/>
      <c r="AB246" s="12"/>
      <c r="AC246" s="12"/>
      <c r="AD246" s="12"/>
      <c r="AE246" s="12"/>
      <c r="AF246" s="12"/>
      <c r="AG246" s="12"/>
      <c r="AH246" s="12"/>
    </row>
    <row r="247" spans="13:34">
      <c r="M247" s="12"/>
      <c r="P247" s="8"/>
      <c r="Q247" s="8"/>
      <c r="R247" s="8"/>
      <c r="S247" s="8"/>
      <c r="T247" s="8"/>
      <c r="U247" s="8"/>
      <c r="AA247" s="12"/>
      <c r="AB247" s="12"/>
      <c r="AC247" s="12"/>
      <c r="AD247" s="12"/>
      <c r="AE247" s="12"/>
      <c r="AF247" s="12"/>
      <c r="AG247" s="12"/>
      <c r="AH247" s="12"/>
    </row>
    <row r="248" spans="13:34">
      <c r="M248" s="12"/>
      <c r="P248" s="8"/>
      <c r="Q248" s="8"/>
      <c r="R248" s="8"/>
      <c r="S248" s="8"/>
      <c r="T248" s="8"/>
      <c r="U248" s="8"/>
      <c r="AA248" s="12"/>
      <c r="AB248" s="12"/>
      <c r="AC248" s="12"/>
      <c r="AD248" s="12"/>
      <c r="AE248" s="12"/>
      <c r="AF248" s="12"/>
      <c r="AG248" s="12"/>
      <c r="AH248" s="12"/>
    </row>
    <row r="249" spans="13:34">
      <c r="M249" s="12"/>
      <c r="P249" s="8"/>
      <c r="Q249" s="8"/>
      <c r="R249" s="8"/>
      <c r="S249" s="8"/>
      <c r="T249" s="8"/>
      <c r="U249" s="8"/>
      <c r="AA249" s="12"/>
      <c r="AB249" s="12"/>
      <c r="AC249" s="12"/>
      <c r="AD249" s="12"/>
      <c r="AE249" s="12"/>
      <c r="AF249" s="12"/>
      <c r="AG249" s="12"/>
      <c r="AH249" s="12"/>
    </row>
    <row r="250" spans="13:34">
      <c r="M250" s="12"/>
      <c r="P250" s="8"/>
      <c r="Q250" s="8"/>
      <c r="R250" s="8"/>
      <c r="S250" s="8"/>
      <c r="T250" s="8"/>
      <c r="U250" s="8"/>
      <c r="AA250" s="12"/>
      <c r="AB250" s="12"/>
      <c r="AC250" s="12"/>
      <c r="AD250" s="12"/>
      <c r="AE250" s="12"/>
      <c r="AF250" s="12"/>
      <c r="AG250" s="12"/>
      <c r="AH250" s="12"/>
    </row>
    <row r="251" spans="13:34">
      <c r="M251" s="12"/>
      <c r="P251" s="8"/>
      <c r="Q251" s="8"/>
      <c r="R251" s="8"/>
      <c r="S251" s="8"/>
      <c r="T251" s="8"/>
      <c r="U251" s="8"/>
      <c r="AA251" s="12"/>
      <c r="AB251" s="12"/>
      <c r="AC251" s="12"/>
      <c r="AD251" s="12"/>
      <c r="AE251" s="12"/>
      <c r="AF251" s="12"/>
      <c r="AG251" s="12"/>
      <c r="AH251" s="12"/>
    </row>
    <row r="252" spans="13:23">
      <c r="M252" s="12"/>
      <c r="Q252" s="12"/>
      <c r="R252" s="12"/>
      <c r="S252" s="12"/>
      <c r="T252" s="12"/>
      <c r="U252" s="12"/>
      <c r="V252" s="12"/>
      <c r="W252" s="12"/>
    </row>
    <row r="253" spans="13:23">
      <c r="M253" s="12"/>
      <c r="Q253" s="12"/>
      <c r="R253" s="12"/>
      <c r="S253" s="12"/>
      <c r="T253" s="12"/>
      <c r="U253" s="12"/>
      <c r="V253" s="12"/>
      <c r="W253" s="12"/>
    </row>
    <row r="254" spans="13:23">
      <c r="M254" s="12"/>
      <c r="Q254" s="12"/>
      <c r="R254" s="12"/>
      <c r="S254" s="12"/>
      <c r="T254" s="12"/>
      <c r="U254" s="12"/>
      <c r="V254" s="12"/>
      <c r="W254" s="12"/>
    </row>
    <row r="255" spans="13:23">
      <c r="M255" s="12"/>
      <c r="Q255" s="12"/>
      <c r="R255" s="12"/>
      <c r="S255" s="12"/>
      <c r="T255" s="12"/>
      <c r="U255" s="12"/>
      <c r="V255" s="12"/>
      <c r="W255" s="12"/>
    </row>
    <row r="256" spans="13:23">
      <c r="M256" s="12"/>
      <c r="Q256" s="12"/>
      <c r="R256" s="12"/>
      <c r="S256" s="12"/>
      <c r="T256" s="12"/>
      <c r="U256" s="12"/>
      <c r="V256" s="12"/>
      <c r="W256" s="12"/>
    </row>
    <row r="257" spans="13:23">
      <c r="M257" s="12"/>
      <c r="Q257" s="12"/>
      <c r="R257" s="12"/>
      <c r="S257" s="12"/>
      <c r="T257" s="12"/>
      <c r="U257" s="12"/>
      <c r="V257" s="12"/>
      <c r="W257" s="12"/>
    </row>
    <row r="258" spans="13:23">
      <c r="M258" s="12"/>
      <c r="Q258" s="12"/>
      <c r="R258" s="12"/>
      <c r="S258" s="12"/>
      <c r="T258" s="12"/>
      <c r="U258" s="12"/>
      <c r="V258" s="12"/>
      <c r="W258" s="12"/>
    </row>
    <row r="259" spans="13:23">
      <c r="M259" s="12"/>
      <c r="Q259" s="12"/>
      <c r="R259" s="12"/>
      <c r="S259" s="12"/>
      <c r="T259" s="12"/>
      <c r="U259" s="12"/>
      <c r="V259" s="12"/>
      <c r="W259" s="12"/>
    </row>
    <row r="260" spans="13:23">
      <c r="M260" s="12"/>
      <c r="Q260" s="12"/>
      <c r="R260" s="12"/>
      <c r="S260" s="12"/>
      <c r="T260" s="12"/>
      <c r="U260" s="12"/>
      <c r="V260" s="12"/>
      <c r="W260" s="12"/>
    </row>
    <row r="261" spans="13:23">
      <c r="M261" s="12"/>
      <c r="Q261" s="12"/>
      <c r="R261" s="12"/>
      <c r="S261" s="12"/>
      <c r="T261" s="12"/>
      <c r="U261" s="12"/>
      <c r="V261" s="12"/>
      <c r="W261" s="12"/>
    </row>
    <row r="262" spans="13:23">
      <c r="M262" s="12"/>
      <c r="Q262" s="12"/>
      <c r="R262" s="12"/>
      <c r="S262" s="12"/>
      <c r="T262" s="12"/>
      <c r="U262" s="12"/>
      <c r="V262" s="12"/>
      <c r="W262" s="12"/>
    </row>
    <row r="263" spans="13:23">
      <c r="M263" s="12"/>
      <c r="Q263" s="12"/>
      <c r="R263" s="12"/>
      <c r="S263" s="12"/>
      <c r="T263" s="12"/>
      <c r="U263" s="12"/>
      <c r="V263" s="12"/>
      <c r="W263" s="12"/>
    </row>
    <row r="264" spans="13:23">
      <c r="M264" s="12"/>
      <c r="Q264" s="12"/>
      <c r="R264" s="12"/>
      <c r="S264" s="12"/>
      <c r="T264" s="12"/>
      <c r="U264" s="12"/>
      <c r="V264" s="12"/>
      <c r="W264" s="12"/>
    </row>
    <row r="265" spans="13:23">
      <c r="M265" s="12"/>
      <c r="Q265" s="12"/>
      <c r="R265" s="12"/>
      <c r="S265" s="12"/>
      <c r="T265" s="12"/>
      <c r="U265" s="12"/>
      <c r="V265" s="12"/>
      <c r="W265" s="12"/>
    </row>
    <row r="266" spans="13:23">
      <c r="M266" s="12"/>
      <c r="Q266" s="12"/>
      <c r="R266" s="12"/>
      <c r="S266" s="12"/>
      <c r="T266" s="12"/>
      <c r="U266" s="12"/>
      <c r="V266" s="12"/>
      <c r="W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9">
      <c r="M269" s="12"/>
      <c r="Q269" s="12"/>
      <c r="R269" s="12"/>
      <c r="S269" s="12"/>
    </row>
    <row r="270" spans="13:19">
      <c r="M270" s="12"/>
      <c r="Q270" s="12"/>
      <c r="R270" s="12"/>
      <c r="S270" s="12"/>
    </row>
    <row r="271" spans="13:19">
      <c r="M271" s="12"/>
      <c r="Q271" s="12"/>
      <c r="R271" s="12"/>
      <c r="S271" s="12"/>
    </row>
    <row r="272" spans="13:19">
      <c r="M272" s="12"/>
      <c r="Q272" s="12"/>
      <c r="R272" s="12"/>
      <c r="S272" s="12"/>
    </row>
    <row r="273" spans="13:19">
      <c r="M273" s="12"/>
      <c r="Q273" s="12"/>
      <c r="R273" s="12"/>
      <c r="S273" s="12"/>
    </row>
    <row r="274" spans="13:19">
      <c r="M274" s="12"/>
      <c r="Q274" s="12"/>
      <c r="R274" s="12"/>
      <c r="S274" s="12"/>
    </row>
    <row r="275" spans="13:19">
      <c r="M275" s="12"/>
      <c r="Q275" s="12"/>
      <c r="R275" s="12"/>
      <c r="S275" s="12"/>
    </row>
    <row r="276" spans="13:19">
      <c r="M276" s="12"/>
      <c r="Q276" s="12"/>
      <c r="R276" s="12"/>
      <c r="S276" s="12"/>
    </row>
    <row r="277" spans="13:19">
      <c r="M277" s="12"/>
      <c r="Q277" s="12"/>
      <c r="R277" s="12"/>
      <c r="S277" s="12"/>
    </row>
    <row r="278" spans="13:19">
      <c r="M278" s="12"/>
      <c r="Q278" s="12"/>
      <c r="R278" s="12"/>
      <c r="S278" s="12"/>
    </row>
    <row r="279" spans="13:19">
      <c r="M279" s="12"/>
      <c r="Q279" s="12"/>
      <c r="R279" s="12"/>
      <c r="S279" s="12"/>
    </row>
    <row r="280" spans="13:19">
      <c r="M280" s="12"/>
      <c r="Q280" s="12"/>
      <c r="R280" s="12"/>
      <c r="S280" s="12"/>
    </row>
    <row r="281" spans="13:19">
      <c r="M281" s="12"/>
      <c r="Q281" s="12"/>
      <c r="R281" s="12"/>
      <c r="S281" s="12"/>
    </row>
    <row r="282" spans="13:19">
      <c r="M282" s="12"/>
      <c r="Q282" s="12"/>
      <c r="R282" s="12"/>
      <c r="S282" s="12"/>
    </row>
    <row r="283" spans="13:19">
      <c r="M283" s="12"/>
      <c r="Q283" s="12"/>
      <c r="R283" s="12"/>
      <c r="S283" s="12"/>
    </row>
    <row r="284" spans="13:19">
      <c r="M284" s="12"/>
      <c r="Q284" s="12"/>
      <c r="R284" s="12"/>
      <c r="S284" s="12"/>
    </row>
    <row r="285" spans="13:19">
      <c r="M285" s="12"/>
      <c r="Q285" s="12"/>
      <c r="R285" s="12"/>
      <c r="S285" s="12"/>
    </row>
    <row r="286" spans="13:19">
      <c r="M286" s="12"/>
      <c r="Q286" s="12"/>
      <c r="R286" s="12"/>
      <c r="S286" s="12"/>
    </row>
    <row r="287" spans="13:19">
      <c r="M287" s="12"/>
      <c r="Q287" s="12"/>
      <c r="R287" s="12"/>
      <c r="S287" s="12"/>
    </row>
    <row r="288" spans="13:19">
      <c r="M288" s="12"/>
      <c r="Q288" s="12"/>
      <c r="R288" s="12"/>
      <c r="S288" s="12"/>
    </row>
    <row r="289" spans="13:19">
      <c r="M289" s="12"/>
      <c r="Q289" s="12"/>
      <c r="R289" s="12"/>
      <c r="S289" s="12"/>
    </row>
    <row r="290" spans="13:19">
      <c r="M290" s="12"/>
      <c r="Q290" s="12"/>
      <c r="R290" s="12"/>
      <c r="S290" s="12"/>
    </row>
    <row r="291" spans="13:19">
      <c r="M291" s="12"/>
      <c r="Q291" s="12"/>
      <c r="R291" s="12"/>
      <c r="S291" s="12"/>
    </row>
    <row r="292" spans="13:19">
      <c r="M292" s="12"/>
      <c r="Q292" s="12"/>
      <c r="R292" s="12"/>
      <c r="S292" s="12"/>
    </row>
    <row r="293" spans="13:19">
      <c r="M293" s="12"/>
      <c r="Q293" s="12"/>
      <c r="R293" s="12"/>
      <c r="S293" s="12"/>
    </row>
    <row r="294" spans="13:19">
      <c r="M294" s="12"/>
      <c r="Q294" s="12"/>
      <c r="R294" s="12"/>
      <c r="S294" s="12"/>
    </row>
    <row r="295" spans="13:19">
      <c r="M295" s="12"/>
      <c r="Q295" s="12"/>
      <c r="R295" s="12"/>
      <c r="S295" s="12"/>
    </row>
    <row r="296" spans="13:19">
      <c r="M296" s="12"/>
      <c r="Q296" s="12"/>
      <c r="R296" s="12"/>
      <c r="S296" s="12"/>
    </row>
    <row r="297" spans="13:19">
      <c r="M297" s="12"/>
      <c r="Q297" s="12"/>
      <c r="R297" s="12"/>
      <c r="S297" s="12"/>
    </row>
    <row r="298" spans="13:19">
      <c r="M298" s="12"/>
      <c r="Q298" s="12"/>
      <c r="R298" s="12"/>
      <c r="S298" s="12"/>
    </row>
    <row r="299" spans="13:19">
      <c r="M299" s="12"/>
      <c r="Q299" s="12"/>
      <c r="R299" s="12"/>
      <c r="S299" s="12"/>
    </row>
    <row r="300" spans="13:19">
      <c r="M300" s="12"/>
      <c r="Q300" s="12"/>
      <c r="R300" s="12"/>
      <c r="S300" s="12"/>
    </row>
    <row r="301" spans="13:19">
      <c r="M301" s="12"/>
      <c r="Q301" s="12"/>
      <c r="R301" s="12"/>
      <c r="S301" s="12"/>
    </row>
    <row r="302" spans="13:19">
      <c r="M302" s="12"/>
      <c r="Q302" s="12"/>
      <c r="R302" s="12"/>
      <c r="S302" s="12"/>
    </row>
    <row r="303" spans="13:19">
      <c r="M303" s="12"/>
      <c r="Q303" s="12"/>
      <c r="R303" s="12"/>
      <c r="S303" s="12"/>
    </row>
    <row r="304" spans="13:19">
      <c r="M304" s="12"/>
      <c r="Q304" s="12"/>
      <c r="R304" s="12"/>
      <c r="S304" s="12"/>
    </row>
    <row r="305" spans="13:19">
      <c r="M305" s="12"/>
      <c r="Q305" s="12"/>
      <c r="R305" s="12"/>
      <c r="S305" s="12"/>
    </row>
    <row r="306" spans="13:19">
      <c r="M306" s="12"/>
      <c r="Q306" s="12"/>
      <c r="R306" s="12"/>
      <c r="S306" s="12"/>
    </row>
    <row r="307" spans="13:19">
      <c r="M307" s="12"/>
      <c r="Q307" s="12"/>
      <c r="R307" s="12"/>
      <c r="S307" s="12"/>
    </row>
    <row r="308" spans="13:19">
      <c r="M308" s="12"/>
      <c r="Q308" s="12"/>
      <c r="R308" s="12"/>
      <c r="S308" s="12"/>
    </row>
    <row r="309" spans="13:19">
      <c r="M309" s="12"/>
      <c r="Q309" s="12"/>
      <c r="R309" s="12"/>
      <c r="S309" s="12"/>
    </row>
    <row r="310" spans="13:19">
      <c r="M310" s="12"/>
      <c r="Q310" s="12"/>
      <c r="R310" s="12"/>
      <c r="S310" s="12"/>
    </row>
    <row r="311" spans="13:19">
      <c r="M311" s="12"/>
      <c r="Q311" s="12"/>
      <c r="R311" s="12"/>
      <c r="S311" s="12"/>
    </row>
    <row r="312" spans="13:19">
      <c r="M312" s="12"/>
      <c r="Q312" s="12"/>
      <c r="R312" s="12"/>
      <c r="S312" s="12"/>
    </row>
    <row r="313" spans="13:19">
      <c r="M313" s="12"/>
      <c r="Q313" s="12"/>
      <c r="R313" s="12"/>
      <c r="S313" s="12"/>
    </row>
    <row r="314" spans="13:19">
      <c r="M314" s="12"/>
      <c r="Q314" s="12"/>
      <c r="R314" s="12"/>
      <c r="S314" s="12"/>
    </row>
    <row r="315" spans="13:19">
      <c r="M315" s="12"/>
      <c r="Q315" s="12"/>
      <c r="R315" s="12"/>
      <c r="S315" s="12"/>
    </row>
    <row r="316" spans="13:19">
      <c r="M316" s="12"/>
      <c r="Q316" s="12"/>
      <c r="R316" s="12"/>
      <c r="S316" s="12"/>
    </row>
    <row r="317" spans="13:19">
      <c r="M317" s="12"/>
      <c r="Q317" s="12"/>
      <c r="R317" s="12"/>
      <c r="S317" s="12"/>
    </row>
    <row r="318" spans="13:19">
      <c r="M318" s="12"/>
      <c r="Q318" s="12"/>
      <c r="R318" s="12"/>
      <c r="S318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3:B223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O318"/>
  <sheetViews>
    <sheetView zoomScale="90" zoomScaleNormal="90" topLeftCell="A194" workbookViewId="0">
      <selection activeCell="J23" sqref="J23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18" width="11.5666666666667" style="7" customWidth="1"/>
    <col min="19" max="20" width="10.2833333333333" style="7" customWidth="1"/>
    <col min="21" max="21" width="10.425" style="7" customWidth="1"/>
    <col min="22" max="22" width="9" style="8"/>
    <col min="23" max="23" width="10.5666666666667" style="8" customWidth="1"/>
    <col min="24" max="24" width="10.425" style="8" customWidth="1"/>
    <col min="25" max="34" width="9" style="8"/>
    <col min="35" max="16384" width="9" style="12"/>
  </cols>
  <sheetData>
    <row r="1" ht="101.25" hidden="1" customHeight="1" spans="1:2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</row>
    <row r="2" spans="1:2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</row>
    <row r="3" ht="15" customHeight="1" spans="1:23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</row>
    <row r="4" spans="1:23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</row>
    <row r="5" ht="13.9" customHeight="1" spans="1:23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</row>
    <row r="6" spans="1:2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V6" s="7"/>
      <c r="W6" s="12"/>
    </row>
    <row r="7" ht="59.45" customHeight="1" spans="1:23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V7" s="7"/>
      <c r="W7" s="12"/>
    </row>
    <row r="8" ht="126.6" customHeight="1" spans="1:23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V8" s="7"/>
      <c r="W8" s="12"/>
    </row>
    <row r="9" ht="15" customHeight="1" spans="1:23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V9" s="7"/>
      <c r="W9" s="12"/>
    </row>
    <row r="10" s="6" customFormat="1" ht="15" customHeight="1" spans="1:36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4" si="2">P10+Q10</f>
        <v>0</v>
      </c>
      <c r="P10" s="56"/>
      <c r="Q10" s="72"/>
      <c r="R10" s="7"/>
      <c r="S10" s="162"/>
      <c r="T10" s="7"/>
      <c r="U10" s="7"/>
      <c r="V10" s="7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="7" customFormat="1" ht="15" customHeight="1" spans="1:21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38</v>
      </c>
      <c r="I11" s="57">
        <v>10</v>
      </c>
      <c r="J11" s="58">
        <v>10</v>
      </c>
      <c r="K11" s="59">
        <f t="shared" si="1"/>
        <v>9528.16</v>
      </c>
      <c r="L11" s="60">
        <v>9528.16</v>
      </c>
      <c r="M11" s="61"/>
      <c r="N11" s="57">
        <v>15</v>
      </c>
      <c r="O11" s="59">
        <f t="shared" si="2"/>
        <v>60127.3</v>
      </c>
      <c r="P11" s="59">
        <v>60127.3</v>
      </c>
      <c r="Q11" s="59"/>
      <c r="S11" s="162"/>
      <c r="T11" s="162"/>
      <c r="U11" s="162"/>
    </row>
    <row r="12" s="8" customFormat="1" ht="15" customHeight="1" spans="1:22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35</v>
      </c>
      <c r="I12" s="51">
        <v>18</v>
      </c>
      <c r="J12" s="52">
        <v>26</v>
      </c>
      <c r="K12" s="53">
        <f t="shared" si="1"/>
        <v>16817.87</v>
      </c>
      <c r="L12" s="53">
        <v>16817.87</v>
      </c>
      <c r="M12" s="63"/>
      <c r="N12" s="51">
        <v>33</v>
      </c>
      <c r="O12" s="53">
        <f t="shared" si="2"/>
        <v>157519.8</v>
      </c>
      <c r="P12" s="63">
        <v>157519.8</v>
      </c>
      <c r="Q12" s="63"/>
      <c r="R12" s="162"/>
      <c r="S12" s="162"/>
      <c r="T12" s="162"/>
      <c r="U12" s="162"/>
      <c r="V12" s="162"/>
    </row>
    <row r="13" s="7" customFormat="1" ht="15" customHeight="1" spans="1:22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S13" s="162"/>
      <c r="T13" s="162"/>
      <c r="U13" s="162"/>
      <c r="V13" s="162"/>
    </row>
    <row r="14" s="9" customFormat="1" ht="15" customHeight="1" spans="1:22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0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162"/>
      <c r="T14" s="162"/>
      <c r="U14" s="162"/>
      <c r="V14" s="162"/>
    </row>
    <row r="15" s="7" customFormat="1" ht="13.9" customHeight="1" spans="1:22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S15" s="162"/>
      <c r="T15" s="162"/>
      <c r="U15" s="162"/>
      <c r="V15" s="162"/>
    </row>
    <row r="16" s="9" customFormat="1" ht="15" customHeight="1" spans="1:22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36</v>
      </c>
      <c r="I16" s="51">
        <v>21</v>
      </c>
      <c r="J16" s="52">
        <v>24</v>
      </c>
      <c r="K16" s="53">
        <f t="shared" si="1"/>
        <v>37999.83</v>
      </c>
      <c r="L16" s="53">
        <v>37999.83</v>
      </c>
      <c r="M16" s="63"/>
      <c r="N16" s="51">
        <v>26</v>
      </c>
      <c r="O16" s="53">
        <f t="shared" si="2"/>
        <v>139014.44</v>
      </c>
      <c r="P16" s="53">
        <v>139014.44</v>
      </c>
      <c r="Q16" s="63"/>
      <c r="R16" s="162"/>
      <c r="S16" s="162"/>
      <c r="T16" s="162"/>
      <c r="U16" s="162"/>
      <c r="V16" s="162"/>
    </row>
    <row r="17" s="7" customFormat="1" ht="15" customHeight="1" spans="1:22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S17" s="162"/>
      <c r="T17" s="162"/>
      <c r="U17" s="162"/>
      <c r="V17" s="162"/>
    </row>
    <row r="18" s="6" customFormat="1" ht="15" customHeight="1" spans="1:67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162"/>
      <c r="T18" s="162"/>
      <c r="U18" s="162"/>
      <c r="V18" s="162"/>
      <c r="W18" s="8"/>
      <c r="X18" s="8"/>
      <c r="Y18" s="8"/>
      <c r="Z18" s="8"/>
      <c r="AA18" s="8"/>
      <c r="AB18" s="8"/>
      <c r="AC18" s="8"/>
      <c r="AD18" s="8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</row>
    <row r="19" ht="15" customHeight="1" spans="1:34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S19" s="162"/>
      <c r="T19" s="162"/>
      <c r="U19" s="162"/>
      <c r="V19" s="162"/>
      <c r="AE19" s="12"/>
      <c r="AF19" s="12"/>
      <c r="AG19" s="12"/>
      <c r="AH19" s="12"/>
    </row>
    <row r="20" s="9" customFormat="1" ht="15" customHeight="1" spans="1:22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39</v>
      </c>
      <c r="I20" s="51">
        <v>30</v>
      </c>
      <c r="J20" s="52">
        <v>33</v>
      </c>
      <c r="K20" s="53">
        <f t="shared" si="1"/>
        <v>36598.37</v>
      </c>
      <c r="L20" s="53">
        <v>36598.37</v>
      </c>
      <c r="M20" s="63"/>
      <c r="N20" s="51">
        <v>31</v>
      </c>
      <c r="O20" s="53">
        <f t="shared" si="2"/>
        <v>267477.2</v>
      </c>
      <c r="P20" s="53">
        <v>267477.2</v>
      </c>
      <c r="Q20" s="63"/>
      <c r="R20" s="162"/>
      <c r="S20" s="162"/>
      <c r="T20" s="162"/>
      <c r="U20" s="162"/>
      <c r="V20" s="162"/>
    </row>
    <row r="21" s="7" customFormat="1" ht="15" customHeight="1" spans="1:22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2</v>
      </c>
      <c r="J21" s="58">
        <v>2</v>
      </c>
      <c r="K21" s="59">
        <f t="shared" si="1"/>
        <v>0</v>
      </c>
      <c r="L21" s="59"/>
      <c r="M21" s="59"/>
      <c r="N21" s="57">
        <v>2</v>
      </c>
      <c r="O21" s="59">
        <f t="shared" si="2"/>
        <v>8140.3</v>
      </c>
      <c r="P21" s="59">
        <v>8140.3</v>
      </c>
      <c r="Q21" s="59"/>
      <c r="S21" s="162"/>
      <c r="T21" s="162"/>
      <c r="U21" s="162"/>
      <c r="V21" s="162"/>
    </row>
    <row r="22" s="7" customFormat="1" ht="37.5" customHeight="1" spans="1:22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2</v>
      </c>
      <c r="J22" s="64">
        <v>2</v>
      </c>
      <c r="K22" s="59">
        <f t="shared" si="1"/>
        <v>3073.6</v>
      </c>
      <c r="L22" s="59">
        <v>3073.6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S22" s="162"/>
      <c r="T22" s="162"/>
      <c r="U22" s="162"/>
      <c r="V22" s="162"/>
    </row>
    <row r="23" ht="15" customHeight="1" spans="1:34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S23" s="162"/>
      <c r="T23" s="162"/>
      <c r="U23" s="162"/>
      <c r="V23" s="162"/>
      <c r="AE23" s="12"/>
      <c r="AF23" s="12"/>
      <c r="AG23" s="12"/>
      <c r="AH23" s="12"/>
    </row>
    <row r="24" s="7" customFormat="1" ht="31.5" customHeight="1" spans="1:22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U24" s="162"/>
      <c r="V24" s="162"/>
    </row>
    <row r="25" s="7" customFormat="1" ht="15" customHeight="1" spans="1:22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S25" s="162"/>
      <c r="T25" s="162"/>
      <c r="U25" s="162"/>
      <c r="V25" s="162"/>
    </row>
    <row r="26" s="7" customFormat="1" ht="15" customHeight="1" spans="1:22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S26" s="162"/>
      <c r="T26" s="162"/>
      <c r="U26" s="162"/>
      <c r="V26" s="162"/>
    </row>
    <row r="27" s="7" customFormat="1" ht="36.75" customHeight="1" spans="1:22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18</v>
      </c>
      <c r="I27" s="51">
        <v>12</v>
      </c>
      <c r="J27" s="65">
        <v>12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S27" s="162"/>
      <c r="T27" s="162"/>
      <c r="U27" s="162"/>
      <c r="V27" s="162"/>
    </row>
    <row r="28" s="7" customFormat="1" ht="15" customHeight="1" spans="1:22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13</v>
      </c>
      <c r="I28" s="57">
        <v>4</v>
      </c>
      <c r="J28" s="58">
        <v>4</v>
      </c>
      <c r="K28" s="59"/>
      <c r="L28" s="59"/>
      <c r="M28" s="59"/>
      <c r="N28" s="57"/>
      <c r="O28" s="59">
        <f t="shared" si="2"/>
        <v>0</v>
      </c>
      <c r="P28" s="59"/>
      <c r="Q28" s="59"/>
      <c r="S28" s="162"/>
      <c r="T28" s="162"/>
      <c r="U28" s="162"/>
      <c r="V28" s="162"/>
    </row>
    <row r="29" s="7" customFormat="1" ht="15" customHeight="1" spans="1:22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31</v>
      </c>
      <c r="I29" s="57">
        <v>6</v>
      </c>
      <c r="J29" s="58">
        <v>6</v>
      </c>
      <c r="K29" s="59">
        <f t="shared" ref="K29:K76" si="3">L29+M29</f>
        <v>3292.67</v>
      </c>
      <c r="L29" s="60">
        <v>3292.67</v>
      </c>
      <c r="M29" s="59"/>
      <c r="N29" s="57">
        <v>5</v>
      </c>
      <c r="O29" s="59">
        <f t="shared" si="2"/>
        <v>15315.11</v>
      </c>
      <c r="P29" s="59">
        <v>15315.11</v>
      </c>
      <c r="Q29" s="59"/>
      <c r="S29" s="162"/>
      <c r="T29" s="162"/>
      <c r="U29" s="162"/>
      <c r="V29" s="162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S30" s="162"/>
      <c r="T30" s="162"/>
      <c r="U30" s="162"/>
      <c r="V30" s="162"/>
      <c r="AD30" s="12"/>
      <c r="AE30" s="12"/>
      <c r="AF30" s="12"/>
      <c r="AG30" s="12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15</v>
      </c>
      <c r="I31" s="51">
        <v>9</v>
      </c>
      <c r="J31" s="65">
        <v>9</v>
      </c>
      <c r="K31" s="53">
        <f t="shared" si="3"/>
        <v>3973.2</v>
      </c>
      <c r="L31" s="63">
        <v>3973.2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AD31" s="12"/>
      <c r="AE31" s="12"/>
      <c r="AF31" s="12"/>
      <c r="AG31" s="12"/>
      <c r="AH31" s="12"/>
    </row>
    <row r="32" s="7" customFormat="1" ht="27.75" customHeight="1" spans="1:22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S32" s="162"/>
      <c r="T32" s="162"/>
      <c r="U32" s="162"/>
      <c r="V32" s="162"/>
    </row>
    <row r="33" s="9" customFormat="1" ht="15" customHeight="1" spans="1:22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3"/>
        <v>16755.58</v>
      </c>
      <c r="L33" s="63">
        <v>16755.58</v>
      </c>
      <c r="M33" s="63"/>
      <c r="N33" s="51">
        <v>32</v>
      </c>
      <c r="O33" s="53">
        <f t="shared" si="2"/>
        <v>163268.23</v>
      </c>
      <c r="P33" s="63">
        <v>163268.23</v>
      </c>
      <c r="Q33" s="63"/>
      <c r="R33" s="162"/>
      <c r="S33" s="162"/>
      <c r="T33" s="162"/>
      <c r="U33" s="162"/>
      <c r="V33" s="162"/>
    </row>
    <row r="34" s="7" customFormat="1" ht="15" customHeight="1" spans="1:22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S34" s="162"/>
      <c r="T34" s="162"/>
      <c r="U34" s="162"/>
      <c r="V34" s="162"/>
    </row>
    <row r="35" s="7" customFormat="1" ht="15" customHeight="1" spans="1:22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21099.5</v>
      </c>
      <c r="P35" s="59">
        <v>21099.5</v>
      </c>
      <c r="Q35" s="59"/>
      <c r="S35" s="162"/>
      <c r="T35" s="162"/>
      <c r="U35" s="162"/>
      <c r="V35" s="162"/>
    </row>
    <row r="36" s="9" customFormat="1" ht="15" customHeight="1" spans="1:22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17</v>
      </c>
      <c r="I36" s="51">
        <v>5</v>
      </c>
      <c r="J36" s="52">
        <v>6</v>
      </c>
      <c r="K36" s="53">
        <f t="shared" si="3"/>
        <v>12479.15</v>
      </c>
      <c r="L36" s="63">
        <v>12479.15</v>
      </c>
      <c r="M36" s="63"/>
      <c r="N36" s="51">
        <v>5</v>
      </c>
      <c r="O36" s="53">
        <f t="shared" si="2"/>
        <v>50866.18</v>
      </c>
      <c r="P36" s="53">
        <v>50866.18</v>
      </c>
      <c r="Q36" s="63"/>
      <c r="R36" s="162"/>
      <c r="S36" s="162"/>
      <c r="T36" s="162"/>
      <c r="U36" s="162"/>
      <c r="V36" s="162"/>
    </row>
    <row r="37" s="7" customFormat="1" ht="15" customHeight="1" spans="1:22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0</v>
      </c>
      <c r="L37" s="59"/>
      <c r="M37" s="59"/>
      <c r="N37" s="57">
        <v>3</v>
      </c>
      <c r="O37" s="59">
        <f t="shared" si="2"/>
        <v>7684</v>
      </c>
      <c r="P37" s="59">
        <v>7684</v>
      </c>
      <c r="Q37" s="59"/>
      <c r="S37" s="162"/>
      <c r="T37" s="162"/>
      <c r="U37" s="162"/>
      <c r="V37" s="162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1</v>
      </c>
      <c r="O38" s="53">
        <f t="shared" si="2"/>
        <v>32035.13</v>
      </c>
      <c r="P38" s="53">
        <v>32035.13</v>
      </c>
      <c r="Q38" s="63"/>
      <c r="R38" s="162"/>
      <c r="S38" s="162"/>
      <c r="T38" s="162"/>
      <c r="U38" s="162"/>
      <c r="V38" s="162"/>
      <c r="AD38" s="12"/>
      <c r="AE38" s="12"/>
      <c r="AF38" s="12"/>
      <c r="AG38" s="12"/>
      <c r="AH38" s="12"/>
    </row>
    <row r="39" s="7" customFormat="1" ht="15.6" customHeight="1" spans="1:22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6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12290.29</v>
      </c>
      <c r="P39" s="59">
        <v>12290.29</v>
      </c>
      <c r="Q39" s="59"/>
      <c r="S39" s="162"/>
      <c r="T39" s="162"/>
      <c r="U39" s="162"/>
      <c r="V39" s="162"/>
    </row>
    <row r="40" s="9" customFormat="1" ht="15" customHeight="1" spans="1:22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11</v>
      </c>
      <c r="I40" s="51">
        <v>4</v>
      </c>
      <c r="J40" s="52">
        <v>5</v>
      </c>
      <c r="K40" s="53">
        <f t="shared" si="3"/>
        <v>7166.58</v>
      </c>
      <c r="L40" s="63">
        <v>7166.58</v>
      </c>
      <c r="M40" s="63"/>
      <c r="N40" s="51">
        <v>9</v>
      </c>
      <c r="O40" s="53">
        <f t="shared" si="2"/>
        <v>48086.97</v>
      </c>
      <c r="P40" s="53">
        <v>48086.97</v>
      </c>
      <c r="Q40" s="74"/>
      <c r="R40" s="162"/>
      <c r="S40" s="162"/>
      <c r="T40" s="162"/>
      <c r="U40" s="162"/>
      <c r="V40" s="162"/>
    </row>
    <row r="41" s="7" customFormat="1" ht="15" customHeight="1" spans="1:22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14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57702.6</v>
      </c>
      <c r="P41" s="67">
        <v>57702.6</v>
      </c>
      <c r="Q41" s="59"/>
      <c r="S41" s="162"/>
      <c r="T41" s="162"/>
      <c r="U41" s="162"/>
      <c r="V41" s="162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26</v>
      </c>
      <c r="I42" s="51">
        <v>16</v>
      </c>
      <c r="J42" s="52">
        <v>17</v>
      </c>
      <c r="K42" s="53">
        <f t="shared" si="3"/>
        <v>20776.3</v>
      </c>
      <c r="L42" s="63">
        <v>20776.3</v>
      </c>
      <c r="M42" s="63"/>
      <c r="N42" s="51">
        <v>12</v>
      </c>
      <c r="O42" s="53">
        <f t="shared" si="2"/>
        <v>75101.51</v>
      </c>
      <c r="P42" s="53">
        <v>75101.51</v>
      </c>
      <c r="Q42" s="75"/>
      <c r="R42" s="162"/>
      <c r="S42" s="162"/>
      <c r="T42" s="162"/>
      <c r="U42" s="162"/>
      <c r="V42" s="162"/>
      <c r="AD42" s="12"/>
      <c r="AE42" s="12"/>
      <c r="AF42" s="12"/>
      <c r="AG42" s="12"/>
      <c r="AH42" s="12"/>
    </row>
    <row r="43" s="7" customFormat="1" ht="14.45" customHeight="1" spans="1:22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10</v>
      </c>
      <c r="I43" s="57">
        <v>1</v>
      </c>
      <c r="J43" s="58">
        <v>1</v>
      </c>
      <c r="K43" s="59">
        <f t="shared" si="3"/>
        <v>0</v>
      </c>
      <c r="L43" s="59"/>
      <c r="M43" s="59"/>
      <c r="N43" s="57">
        <v>10</v>
      </c>
      <c r="O43" s="59">
        <f t="shared" si="2"/>
        <v>63457.3</v>
      </c>
      <c r="P43" s="59">
        <v>63457.3</v>
      </c>
      <c r="Q43" s="59"/>
      <c r="S43" s="162"/>
      <c r="T43" s="162"/>
      <c r="U43" s="162"/>
      <c r="V43" s="162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17</v>
      </c>
      <c r="I44" s="51">
        <v>3</v>
      </c>
      <c r="J44" s="52">
        <v>3</v>
      </c>
      <c r="K44" s="53">
        <f t="shared" si="3"/>
        <v>1008.53</v>
      </c>
      <c r="L44" s="63">
        <v>1008.53</v>
      </c>
      <c r="M44" s="63"/>
      <c r="N44" s="51">
        <v>8</v>
      </c>
      <c r="O44" s="53">
        <f t="shared" si="2"/>
        <v>17855.38</v>
      </c>
      <c r="P44" s="53">
        <v>17855.38</v>
      </c>
      <c r="Q44" s="63"/>
      <c r="R44" s="162"/>
      <c r="S44" s="162"/>
      <c r="T44" s="162"/>
      <c r="U44" s="162"/>
      <c r="V44" s="162"/>
      <c r="AD44" s="12"/>
      <c r="AE44" s="12"/>
      <c r="AF44" s="12"/>
      <c r="AG44" s="12"/>
      <c r="AH44" s="12"/>
    </row>
    <row r="45" s="7" customFormat="1" ht="15" customHeight="1" spans="1:22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15</v>
      </c>
      <c r="I45" s="57">
        <v>1</v>
      </c>
      <c r="J45" s="58">
        <v>1</v>
      </c>
      <c r="K45" s="59">
        <f t="shared" si="3"/>
        <v>2497.3</v>
      </c>
      <c r="L45" s="60">
        <v>2497.3</v>
      </c>
      <c r="M45" s="59"/>
      <c r="N45" s="57">
        <v>6</v>
      </c>
      <c r="O45" s="59">
        <f t="shared" si="2"/>
        <v>21575.84</v>
      </c>
      <c r="P45" s="68">
        <v>21575.84</v>
      </c>
      <c r="Q45" s="59"/>
      <c r="S45" s="162"/>
      <c r="T45" s="162"/>
      <c r="U45" s="162"/>
      <c r="V45" s="162"/>
    </row>
    <row r="46" s="9" customFormat="1" ht="15" customHeight="1" spans="1:22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26</v>
      </c>
      <c r="I46" s="51">
        <v>7</v>
      </c>
      <c r="J46" s="52">
        <v>9</v>
      </c>
      <c r="K46" s="53">
        <f t="shared" si="3"/>
        <v>15061.43</v>
      </c>
      <c r="L46" s="63">
        <v>15061.43</v>
      </c>
      <c r="M46" s="63"/>
      <c r="N46" s="51">
        <v>12</v>
      </c>
      <c r="O46" s="53">
        <f t="shared" si="2"/>
        <v>40519.67</v>
      </c>
      <c r="P46" s="53">
        <v>40519.67</v>
      </c>
      <c r="Q46" s="63"/>
      <c r="R46" s="162"/>
      <c r="S46" s="162"/>
      <c r="T46" s="162"/>
      <c r="U46" s="162"/>
      <c r="V46" s="162"/>
    </row>
    <row r="47" s="7" customFormat="1" ht="15" customHeight="1" spans="1:2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U47" s="162"/>
      <c r="V47" s="162"/>
      <c r="W47" s="12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2"/>
      <c r="AF48" s="12"/>
      <c r="AG48" s="12"/>
      <c r="AH48" s="12"/>
    </row>
    <row r="49" s="7" customFormat="1" ht="15.6" customHeight="1" spans="1:2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6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4994.6</v>
      </c>
      <c r="P49" s="59">
        <v>4994.6</v>
      </c>
      <c r="Q49" s="59"/>
      <c r="S49" s="162"/>
      <c r="T49" s="162"/>
      <c r="U49" s="162"/>
      <c r="V49" s="162"/>
      <c r="W49" s="12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2"/>
      <c r="AF50" s="12"/>
      <c r="AG50" s="12"/>
      <c r="AH50" s="12"/>
    </row>
    <row r="51" s="7" customFormat="1" ht="13.9" customHeight="1" spans="1:2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10</v>
      </c>
      <c r="I51" s="57">
        <v>1</v>
      </c>
      <c r="J51" s="58">
        <v>1</v>
      </c>
      <c r="K51" s="59">
        <f t="shared" si="3"/>
        <v>2497.3</v>
      </c>
      <c r="L51" s="60">
        <v>2497.3</v>
      </c>
      <c r="M51" s="59"/>
      <c r="N51" s="57">
        <v>6</v>
      </c>
      <c r="O51" s="59">
        <f t="shared" si="2"/>
        <v>6723.5</v>
      </c>
      <c r="P51" s="59">
        <v>6723.5</v>
      </c>
      <c r="Q51" s="59"/>
      <c r="S51" s="162"/>
      <c r="T51" s="162"/>
      <c r="U51" s="162"/>
      <c r="V51" s="162"/>
      <c r="W51" s="12"/>
    </row>
    <row r="52" spans="1:34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14</v>
      </c>
      <c r="I52" s="51">
        <v>11</v>
      </c>
      <c r="J52" s="52">
        <v>12</v>
      </c>
      <c r="K52" s="53">
        <f t="shared" si="3"/>
        <v>11063.37</v>
      </c>
      <c r="L52" s="63">
        <v>11063.37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62"/>
      <c r="T52" s="162"/>
      <c r="U52" s="162"/>
      <c r="V52" s="162"/>
      <c r="W52" s="12"/>
      <c r="AG52" s="12"/>
      <c r="AH52" s="12"/>
    </row>
    <row r="53" s="7" customFormat="1" ht="13.9" customHeight="1" spans="1:2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8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U53" s="162"/>
      <c r="V53" s="162"/>
      <c r="W53" s="12"/>
    </row>
    <row r="54" ht="15" customHeight="1" spans="1:34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6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2"/>
      <c r="AG54" s="12"/>
      <c r="AH54" s="12"/>
    </row>
    <row r="55" s="7" customFormat="1" ht="15" customHeight="1" spans="1:2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S55" s="162"/>
      <c r="T55" s="162"/>
      <c r="U55" s="162"/>
      <c r="V55" s="162"/>
      <c r="W55" s="12"/>
    </row>
    <row r="56" ht="15" customHeight="1" spans="1:34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S56" s="162"/>
      <c r="T56" s="162"/>
      <c r="U56" s="162"/>
      <c r="V56" s="162"/>
      <c r="W56" s="12"/>
      <c r="AG56" s="12"/>
      <c r="AH56" s="12"/>
    </row>
    <row r="57" s="9" customFormat="1" ht="15" customHeight="1" spans="1:2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37</v>
      </c>
      <c r="I57" s="51">
        <v>28</v>
      </c>
      <c r="J57" s="52">
        <v>29</v>
      </c>
      <c r="K57" s="53">
        <f t="shared" si="3"/>
        <v>40470.03</v>
      </c>
      <c r="L57" s="63">
        <v>40470.03</v>
      </c>
      <c r="M57" s="63"/>
      <c r="N57" s="51">
        <v>14</v>
      </c>
      <c r="O57" s="53">
        <f t="shared" si="2"/>
        <v>131770.58</v>
      </c>
      <c r="P57" s="53">
        <v>131770.58</v>
      </c>
      <c r="Q57" s="63"/>
      <c r="R57" s="162"/>
      <c r="S57" s="162"/>
      <c r="T57" s="162"/>
      <c r="U57" s="162"/>
      <c r="V57" s="162"/>
      <c r="W57" s="12"/>
    </row>
    <row r="58" s="7" customFormat="1" ht="15" customHeight="1" spans="1:2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1</v>
      </c>
      <c r="J58" s="58">
        <v>1</v>
      </c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  <c r="S58" s="162"/>
      <c r="T58" s="162"/>
      <c r="U58" s="162"/>
      <c r="V58" s="162"/>
      <c r="W58" s="12"/>
    </row>
    <row r="59" s="7" customFormat="1" ht="15" customHeight="1" spans="1:2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S59" s="162"/>
      <c r="T59" s="162"/>
      <c r="U59" s="162"/>
      <c r="V59" s="162"/>
      <c r="W59" s="12"/>
    </row>
    <row r="60" s="7" customFormat="1" ht="15" customHeight="1" spans="1:2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8</v>
      </c>
      <c r="J60" s="58">
        <v>8</v>
      </c>
      <c r="K60" s="59">
        <f t="shared" si="3"/>
        <v>0</v>
      </c>
      <c r="L60" s="59"/>
      <c r="M60" s="59"/>
      <c r="N60" s="57">
        <v>4</v>
      </c>
      <c r="O60" s="59">
        <f t="shared" si="2"/>
        <v>32600.43</v>
      </c>
      <c r="P60" s="59">
        <v>32600.43</v>
      </c>
      <c r="Q60" s="59"/>
      <c r="S60" s="162"/>
      <c r="T60" s="162"/>
      <c r="U60" s="162"/>
      <c r="V60" s="162"/>
      <c r="W60" s="12"/>
    </row>
    <row r="61" s="10" customFormat="1" spans="1:32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162"/>
      <c r="T61" s="162"/>
      <c r="U61" s="162"/>
      <c r="V61" s="162"/>
      <c r="W61" s="12"/>
      <c r="X61" s="77"/>
      <c r="Y61" s="77"/>
      <c r="Z61" s="77"/>
      <c r="AA61" s="77"/>
      <c r="AB61" s="77"/>
      <c r="AC61" s="77"/>
      <c r="AD61" s="77"/>
      <c r="AE61" s="77"/>
      <c r="AF61" s="77"/>
    </row>
    <row r="62" s="10" customFormat="1" spans="1:32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162"/>
      <c r="T62" s="162"/>
      <c r="U62" s="162"/>
      <c r="V62" s="162"/>
      <c r="W62" s="12"/>
      <c r="X62" s="77"/>
      <c r="Y62" s="77"/>
      <c r="Z62" s="77"/>
      <c r="AA62" s="77"/>
      <c r="AB62" s="77"/>
      <c r="AC62" s="77"/>
      <c r="AD62" s="77"/>
      <c r="AE62" s="77"/>
      <c r="AF62" s="77"/>
    </row>
    <row r="63" s="10" customFormat="1" spans="1:32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31</v>
      </c>
      <c r="I63" s="52">
        <v>13</v>
      </c>
      <c r="J63" s="52">
        <v>14</v>
      </c>
      <c r="K63" s="53">
        <f t="shared" si="3"/>
        <v>19450.98</v>
      </c>
      <c r="L63" s="63">
        <v>19450.98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2"/>
      <c r="X63" s="77"/>
      <c r="Y63" s="77"/>
      <c r="Z63" s="77"/>
      <c r="AA63" s="77"/>
      <c r="AB63" s="77"/>
      <c r="AC63" s="77"/>
      <c r="AD63" s="77"/>
      <c r="AE63" s="77"/>
      <c r="AF63" s="77"/>
    </row>
    <row r="64" s="9" customFormat="1" ht="24.75" customHeight="1" spans="1:2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17</v>
      </c>
      <c r="I64" s="51">
        <v>10</v>
      </c>
      <c r="J64" s="52">
        <v>10</v>
      </c>
      <c r="K64" s="53">
        <f t="shared" si="3"/>
        <v>5350.95</v>
      </c>
      <c r="L64" s="63">
        <v>5350.95</v>
      </c>
      <c r="M64" s="63"/>
      <c r="N64" s="51">
        <v>8</v>
      </c>
      <c r="O64" s="53">
        <f t="shared" si="2"/>
        <v>69365.39</v>
      </c>
      <c r="P64" s="53">
        <v>69365.39</v>
      </c>
      <c r="Q64" s="63"/>
      <c r="R64" s="162"/>
      <c r="S64" s="162"/>
      <c r="T64" s="162"/>
      <c r="U64" s="162"/>
      <c r="V64" s="162"/>
      <c r="W64" s="12"/>
    </row>
    <row r="65" ht="15" customHeight="1" spans="1:34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23</v>
      </c>
      <c r="I65" s="51">
        <v>20</v>
      </c>
      <c r="J65" s="52">
        <v>22</v>
      </c>
      <c r="K65" s="53">
        <f t="shared" si="3"/>
        <v>12810.18</v>
      </c>
      <c r="L65" s="63">
        <v>12810.18</v>
      </c>
      <c r="M65" s="63"/>
      <c r="N65" s="51">
        <v>11</v>
      </c>
      <c r="O65" s="53">
        <f t="shared" si="2"/>
        <v>43634.09</v>
      </c>
      <c r="P65" s="53">
        <v>43634.09</v>
      </c>
      <c r="Q65" s="63"/>
      <c r="R65" s="162"/>
      <c r="S65" s="162"/>
      <c r="T65" s="162"/>
      <c r="U65" s="162"/>
      <c r="V65" s="162"/>
      <c r="W65" s="12"/>
      <c r="AG65" s="12"/>
      <c r="AH65" s="12"/>
    </row>
    <row r="66" s="7" customFormat="1" ht="15" customHeight="1" spans="1:2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5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18153.45</v>
      </c>
      <c r="P66" s="59">
        <v>18153.45</v>
      </c>
      <c r="Q66" s="59"/>
      <c r="S66" s="162"/>
      <c r="T66" s="162"/>
      <c r="U66" s="162"/>
      <c r="V66" s="162"/>
      <c r="W66" s="12"/>
    </row>
    <row r="67" s="9" customFormat="1" ht="15" customHeight="1" spans="1:2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62"/>
      <c r="S67" s="162"/>
      <c r="T67" s="162"/>
      <c r="U67" s="162"/>
      <c r="V67" s="162"/>
      <c r="W67" s="12"/>
    </row>
    <row r="68" s="7" customFormat="1" ht="15.6" customHeight="1" spans="1:2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S68" s="162"/>
      <c r="T68" s="162"/>
      <c r="U68" s="162"/>
      <c r="V68" s="162"/>
      <c r="W68" s="12"/>
    </row>
    <row r="69" s="9" customFormat="1" ht="15" customHeight="1" spans="1:23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19</v>
      </c>
      <c r="I69" s="51">
        <v>8</v>
      </c>
      <c r="J69" s="52">
        <v>8</v>
      </c>
      <c r="K69" s="53">
        <f t="shared" si="3"/>
        <v>9433.04</v>
      </c>
      <c r="L69" s="53">
        <v>9433.04</v>
      </c>
      <c r="M69" s="63"/>
      <c r="N69" s="51">
        <v>6</v>
      </c>
      <c r="O69" s="53">
        <f t="shared" si="2"/>
        <v>8239.37</v>
      </c>
      <c r="P69" s="53">
        <v>8239.37</v>
      </c>
      <c r="Q69" s="63"/>
      <c r="R69" s="162"/>
      <c r="S69" s="162"/>
      <c r="T69" s="162"/>
      <c r="U69" s="162"/>
      <c r="V69" s="162"/>
      <c r="W69" s="12"/>
    </row>
    <row r="70" s="9" customFormat="1" ht="15" customHeight="1" spans="1:23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11</v>
      </c>
      <c r="I70" s="51">
        <v>3</v>
      </c>
      <c r="J70" s="52">
        <v>3</v>
      </c>
      <c r="K70" s="53">
        <f t="shared" si="3"/>
        <v>17428.45</v>
      </c>
      <c r="L70" s="63">
        <v>17428.45</v>
      </c>
      <c r="M70" s="63"/>
      <c r="N70" s="51">
        <v>2</v>
      </c>
      <c r="O70" s="53">
        <f t="shared" si="2"/>
        <v>59996.18</v>
      </c>
      <c r="P70" s="53">
        <v>59996.18</v>
      </c>
      <c r="Q70" s="63"/>
      <c r="R70" s="162"/>
      <c r="S70" s="162"/>
      <c r="T70" s="162"/>
      <c r="U70" s="162"/>
      <c r="V70" s="162"/>
      <c r="W70" s="12"/>
    </row>
    <row r="71" s="7" customFormat="1" ht="15" customHeight="1" spans="1:23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3073.6</v>
      </c>
      <c r="P71" s="59">
        <v>3073.6</v>
      </c>
      <c r="Q71" s="59"/>
      <c r="S71" s="162"/>
      <c r="T71" s="162"/>
      <c r="U71" s="162"/>
      <c r="V71" s="162"/>
      <c r="W71" s="12"/>
    </row>
    <row r="72" s="7" customFormat="1" ht="15" customHeight="1" spans="1:23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25</v>
      </c>
      <c r="I72" s="51">
        <v>19</v>
      </c>
      <c r="J72" s="52">
        <v>20</v>
      </c>
      <c r="K72" s="53">
        <f t="shared" si="3"/>
        <v>25213.01</v>
      </c>
      <c r="L72" s="53">
        <v>25213.01</v>
      </c>
      <c r="M72" s="53"/>
      <c r="N72" s="51"/>
      <c r="O72" s="53">
        <f t="shared" si="2"/>
        <v>0</v>
      </c>
      <c r="P72" s="53"/>
      <c r="Q72" s="53"/>
      <c r="R72" s="162"/>
      <c r="S72" s="162"/>
      <c r="T72" s="162"/>
      <c r="U72" s="162"/>
      <c r="V72" s="162"/>
      <c r="W72" s="12"/>
    </row>
    <row r="73" s="7" customFormat="1" ht="15" customHeight="1" spans="1:23">
      <c r="A73" s="78"/>
      <c r="B73" s="79" t="s">
        <v>330</v>
      </c>
      <c r="C73" s="78" t="s">
        <v>21</v>
      </c>
      <c r="D73" s="79"/>
      <c r="E73" s="80" t="s">
        <v>331</v>
      </c>
      <c r="F73" s="80" t="s">
        <v>25</v>
      </c>
      <c r="G73" s="80" t="s">
        <v>32</v>
      </c>
      <c r="H73" s="182">
        <v>2</v>
      </c>
      <c r="I73" s="88"/>
      <c r="J73" s="89"/>
      <c r="K73" s="90"/>
      <c r="L73" s="90"/>
      <c r="M73" s="90"/>
      <c r="N73" s="88"/>
      <c r="O73" s="90"/>
      <c r="P73" s="90"/>
      <c r="Q73" s="90"/>
      <c r="R73" s="162"/>
      <c r="S73" s="162"/>
      <c r="T73" s="162"/>
      <c r="U73" s="162"/>
      <c r="V73" s="162"/>
      <c r="W73" s="12"/>
    </row>
    <row r="74" ht="15" customHeight="1" spans="1:34">
      <c r="A74" s="33">
        <v>36</v>
      </c>
      <c r="B74" s="34" t="s">
        <v>89</v>
      </c>
      <c r="C74" s="33" t="s">
        <v>21</v>
      </c>
      <c r="D74" s="34"/>
      <c r="E74" s="34" t="s">
        <v>90</v>
      </c>
      <c r="F74" s="34" t="s">
        <v>333</v>
      </c>
      <c r="G74" s="34" t="s">
        <v>24</v>
      </c>
      <c r="H74" s="2">
        <v>22</v>
      </c>
      <c r="I74" s="51">
        <v>15</v>
      </c>
      <c r="J74" s="52">
        <v>15</v>
      </c>
      <c r="K74" s="53">
        <f t="shared" si="3"/>
        <v>20976.61</v>
      </c>
      <c r="L74" s="63">
        <v>20976.61</v>
      </c>
      <c r="M74" s="63"/>
      <c r="N74" s="51">
        <v>14</v>
      </c>
      <c r="O74" s="53">
        <f t="shared" si="2"/>
        <v>73012.35</v>
      </c>
      <c r="P74" s="53">
        <v>73012.35</v>
      </c>
      <c r="Q74" s="63"/>
      <c r="R74" s="162"/>
      <c r="S74" s="162"/>
      <c r="T74" s="162"/>
      <c r="U74" s="162"/>
      <c r="V74" s="162"/>
      <c r="W74" s="12"/>
      <c r="AG74" s="12"/>
      <c r="AH74" s="12"/>
    </row>
    <row r="75" s="7" customFormat="1" ht="15" customHeight="1" spans="1:23">
      <c r="A75" s="30"/>
      <c r="B75" s="31" t="s">
        <v>91</v>
      </c>
      <c r="C75" s="30" t="s">
        <v>21</v>
      </c>
      <c r="D75" s="31"/>
      <c r="E75" s="31" t="s">
        <v>90</v>
      </c>
      <c r="F75" s="37" t="s">
        <v>322</v>
      </c>
      <c r="G75" s="31" t="s">
        <v>32</v>
      </c>
      <c r="H75" s="105">
        <v>15</v>
      </c>
      <c r="I75" s="57">
        <v>4</v>
      </c>
      <c r="J75" s="58">
        <v>4</v>
      </c>
      <c r="K75" s="59">
        <f t="shared" si="3"/>
        <v>0</v>
      </c>
      <c r="L75" s="59"/>
      <c r="M75" s="59"/>
      <c r="N75" s="57">
        <v>6</v>
      </c>
      <c r="O75" s="59">
        <f>P75+Q75</f>
        <v>17393.15</v>
      </c>
      <c r="P75" s="59">
        <v>17393.15</v>
      </c>
      <c r="Q75" s="59"/>
      <c r="S75" s="162"/>
      <c r="T75" s="162"/>
      <c r="U75" s="162"/>
      <c r="V75" s="162"/>
      <c r="W75" s="12"/>
    </row>
    <row r="76" ht="15" customHeight="1" spans="1:34">
      <c r="A76" s="1">
        <v>37</v>
      </c>
      <c r="B76" s="28" t="s">
        <v>92</v>
      </c>
      <c r="C76" s="1" t="s">
        <v>21</v>
      </c>
      <c r="D76" s="28"/>
      <c r="E76" s="28" t="s">
        <v>22</v>
      </c>
      <c r="F76" s="34" t="s">
        <v>277</v>
      </c>
      <c r="G76" s="28" t="s">
        <v>24</v>
      </c>
      <c r="H76" s="2">
        <v>21</v>
      </c>
      <c r="I76" s="51">
        <v>11</v>
      </c>
      <c r="J76" s="52">
        <v>12</v>
      </c>
      <c r="K76" s="53">
        <f t="shared" si="3"/>
        <v>12702.96</v>
      </c>
      <c r="L76" s="63">
        <v>12702.96</v>
      </c>
      <c r="M76" s="63"/>
      <c r="N76" s="51">
        <v>6</v>
      </c>
      <c r="O76" s="53">
        <f>P76+Q76</f>
        <v>28869.91</v>
      </c>
      <c r="P76" s="53">
        <v>28869.91</v>
      </c>
      <c r="Q76" s="63"/>
      <c r="R76" s="162"/>
      <c r="S76" s="162"/>
      <c r="T76" s="162"/>
      <c r="U76" s="162"/>
      <c r="V76" s="162"/>
      <c r="W76" s="12"/>
      <c r="AG76" s="12"/>
      <c r="AH76" s="12"/>
    </row>
    <row r="77" ht="15" customHeight="1" spans="1:34">
      <c r="A77" s="82"/>
      <c r="B77" s="83" t="s">
        <v>92</v>
      </c>
      <c r="C77" s="82" t="s">
        <v>21</v>
      </c>
      <c r="D77" s="83"/>
      <c r="E77" s="83" t="s">
        <v>22</v>
      </c>
      <c r="F77" s="83" t="s">
        <v>25</v>
      </c>
      <c r="G77" s="83" t="s">
        <v>26</v>
      </c>
      <c r="H77" s="183">
        <v>2</v>
      </c>
      <c r="I77" s="91"/>
      <c r="J77" s="92"/>
      <c r="K77" s="93"/>
      <c r="L77" s="94"/>
      <c r="M77" s="94"/>
      <c r="N77" s="91"/>
      <c r="O77" s="93"/>
      <c r="P77" s="93"/>
      <c r="Q77" s="94"/>
      <c r="S77" s="162"/>
      <c r="T77" s="162"/>
      <c r="U77" s="162"/>
      <c r="V77" s="162"/>
      <c r="W77" s="12"/>
      <c r="AG77" s="12"/>
      <c r="AH77" s="12"/>
    </row>
    <row r="78" s="9" customFormat="1" ht="15" customHeight="1" spans="1:23">
      <c r="A78" s="33">
        <v>38</v>
      </c>
      <c r="B78" s="34" t="s">
        <v>93</v>
      </c>
      <c r="C78" s="33" t="s">
        <v>21</v>
      </c>
      <c r="D78" s="34"/>
      <c r="E78" s="34" t="s">
        <v>63</v>
      </c>
      <c r="F78" s="34" t="s">
        <v>278</v>
      </c>
      <c r="G78" s="34" t="s">
        <v>24</v>
      </c>
      <c r="H78" s="2">
        <v>22</v>
      </c>
      <c r="I78" s="51">
        <v>9</v>
      </c>
      <c r="J78" s="52">
        <v>9</v>
      </c>
      <c r="K78" s="53">
        <f>L78+M78</f>
        <v>20967.12</v>
      </c>
      <c r="L78" s="63">
        <v>20967.12</v>
      </c>
      <c r="M78" s="63"/>
      <c r="N78" s="51">
        <v>16</v>
      </c>
      <c r="O78" s="53">
        <f t="shared" ref="O78:O142" si="4">P78+Q78</f>
        <v>179089.03</v>
      </c>
      <c r="P78" s="53">
        <v>179089.03</v>
      </c>
      <c r="Q78" s="63"/>
      <c r="R78" s="162"/>
      <c r="S78" s="162"/>
      <c r="T78" s="162"/>
      <c r="U78" s="162"/>
      <c r="V78" s="162"/>
      <c r="W78" s="12"/>
    </row>
    <row r="79" s="7" customFormat="1" ht="15" customHeight="1" spans="1:23">
      <c r="A79" s="30"/>
      <c r="B79" s="31" t="s">
        <v>93</v>
      </c>
      <c r="C79" s="30" t="s">
        <v>21</v>
      </c>
      <c r="D79" s="31"/>
      <c r="E79" s="31" t="s">
        <v>63</v>
      </c>
      <c r="F79" s="31" t="s">
        <v>31</v>
      </c>
      <c r="G79" s="31" t="s">
        <v>32</v>
      </c>
      <c r="H79" s="105">
        <v>0</v>
      </c>
      <c r="I79" s="57"/>
      <c r="J79" s="58"/>
      <c r="K79" s="59">
        <f>L79+M79</f>
        <v>0</v>
      </c>
      <c r="L79" s="59"/>
      <c r="M79" s="59"/>
      <c r="N79" s="57"/>
      <c r="O79" s="59">
        <f t="shared" si="4"/>
        <v>0</v>
      </c>
      <c r="P79" s="59"/>
      <c r="Q79" s="59"/>
      <c r="S79" s="162"/>
      <c r="T79" s="162"/>
      <c r="U79" s="162"/>
      <c r="V79" s="162"/>
      <c r="W79" s="12"/>
    </row>
    <row r="80" ht="15" customHeight="1" spans="1:34">
      <c r="A80" s="33">
        <v>39</v>
      </c>
      <c r="B80" s="34" t="s">
        <v>94</v>
      </c>
      <c r="C80" s="33" t="s">
        <v>21</v>
      </c>
      <c r="D80" s="34"/>
      <c r="E80" s="34" t="s">
        <v>39</v>
      </c>
      <c r="F80" s="34" t="s">
        <v>279</v>
      </c>
      <c r="G80" s="34" t="s">
        <v>24</v>
      </c>
      <c r="H80" s="2">
        <v>21</v>
      </c>
      <c r="I80" s="51">
        <v>14</v>
      </c>
      <c r="J80" s="52">
        <v>14</v>
      </c>
      <c r="K80" s="53">
        <f>L80+M80</f>
        <v>11886.41</v>
      </c>
      <c r="L80" s="63">
        <v>11886.41</v>
      </c>
      <c r="M80" s="63"/>
      <c r="N80" s="51">
        <v>12</v>
      </c>
      <c r="O80" s="53">
        <f t="shared" si="4"/>
        <v>181632.2</v>
      </c>
      <c r="P80" s="63">
        <v>181632.2</v>
      </c>
      <c r="Q80" s="63"/>
      <c r="R80" s="162"/>
      <c r="S80" s="162"/>
      <c r="T80" s="162"/>
      <c r="U80" s="162"/>
      <c r="V80" s="162"/>
      <c r="W80" s="12"/>
      <c r="AG80" s="12"/>
      <c r="AH80" s="12"/>
    </row>
    <row r="81" s="7" customFormat="1" ht="15" customHeight="1" spans="1:23">
      <c r="A81" s="30"/>
      <c r="B81" s="31" t="s">
        <v>94</v>
      </c>
      <c r="C81" s="30" t="s">
        <v>21</v>
      </c>
      <c r="D81" s="31"/>
      <c r="E81" s="31" t="s">
        <v>39</v>
      </c>
      <c r="F81" s="31" t="s">
        <v>334</v>
      </c>
      <c r="G81" s="31" t="s">
        <v>44</v>
      </c>
      <c r="H81" s="105">
        <v>2</v>
      </c>
      <c r="I81" s="57"/>
      <c r="J81" s="58"/>
      <c r="K81" s="59">
        <f>L81+M81</f>
        <v>0</v>
      </c>
      <c r="L81" s="59"/>
      <c r="M81" s="59"/>
      <c r="N81" s="57">
        <v>1</v>
      </c>
      <c r="O81" s="59">
        <f t="shared" si="4"/>
        <v>5630.9</v>
      </c>
      <c r="P81" s="59">
        <v>5630.9</v>
      </c>
      <c r="Q81" s="59"/>
      <c r="S81" s="162"/>
      <c r="T81" s="162"/>
      <c r="U81" s="162"/>
      <c r="V81" s="162"/>
      <c r="W81" s="12"/>
    </row>
    <row r="82" s="7" customFormat="1" ht="15" customHeight="1" spans="1:23">
      <c r="A82" s="30"/>
      <c r="B82" s="31" t="s">
        <v>94</v>
      </c>
      <c r="C82" s="30" t="s">
        <v>21</v>
      </c>
      <c r="D82" s="31"/>
      <c r="E82" s="31" t="s">
        <v>39</v>
      </c>
      <c r="F82" s="31" t="s">
        <v>218</v>
      </c>
      <c r="G82" s="31" t="s">
        <v>26</v>
      </c>
      <c r="H82" s="105">
        <v>11</v>
      </c>
      <c r="I82" s="57">
        <v>4</v>
      </c>
      <c r="J82" s="58">
        <v>4</v>
      </c>
      <c r="K82" s="59">
        <f>L82+M82</f>
        <v>576.3</v>
      </c>
      <c r="L82" s="112">
        <v>576.3</v>
      </c>
      <c r="M82" s="59"/>
      <c r="N82" s="57">
        <v>7</v>
      </c>
      <c r="O82" s="59">
        <f t="shared" si="4"/>
        <v>29582</v>
      </c>
      <c r="P82" s="59">
        <v>29582</v>
      </c>
      <c r="Q82" s="59"/>
      <c r="S82" s="162"/>
      <c r="T82" s="162"/>
      <c r="U82" s="162"/>
      <c r="V82" s="162"/>
      <c r="W82" s="12"/>
    </row>
    <row r="83" s="7" customFormat="1" ht="15" customHeight="1" spans="1:23">
      <c r="A83" s="30"/>
      <c r="B83" s="31" t="s">
        <v>94</v>
      </c>
      <c r="C83" s="30" t="s">
        <v>21</v>
      </c>
      <c r="D83" s="31"/>
      <c r="E83" s="31" t="s">
        <v>22</v>
      </c>
      <c r="F83" s="31" t="s">
        <v>23</v>
      </c>
      <c r="G83" s="31" t="s">
        <v>32</v>
      </c>
      <c r="H83" s="105">
        <v>1</v>
      </c>
      <c r="I83" s="57"/>
      <c r="J83" s="58"/>
      <c r="K83" s="59"/>
      <c r="L83" s="59"/>
      <c r="M83" s="59"/>
      <c r="N83" s="57"/>
      <c r="O83" s="59">
        <f t="shared" si="4"/>
        <v>0</v>
      </c>
      <c r="P83" s="59"/>
      <c r="Q83" s="59"/>
      <c r="S83" s="162"/>
      <c r="T83" s="162"/>
      <c r="U83" s="162"/>
      <c r="V83" s="162"/>
      <c r="W83" s="12"/>
    </row>
    <row r="84" s="7" customFormat="1" ht="15" customHeight="1" spans="1:23">
      <c r="A84" s="30"/>
      <c r="B84" s="31" t="s">
        <v>94</v>
      </c>
      <c r="C84" s="30" t="s">
        <v>21</v>
      </c>
      <c r="D84" s="31"/>
      <c r="E84" s="31" t="s">
        <v>39</v>
      </c>
      <c r="F84" s="31" t="s">
        <v>23</v>
      </c>
      <c r="G84" s="31" t="s">
        <v>95</v>
      </c>
      <c r="H84" s="105">
        <v>0</v>
      </c>
      <c r="I84" s="57"/>
      <c r="J84" s="58"/>
      <c r="K84" s="59">
        <f t="shared" ref="K84:K148" si="5">L84+M84</f>
        <v>0</v>
      </c>
      <c r="L84" s="59"/>
      <c r="M84" s="59"/>
      <c r="N84" s="57">
        <v>5</v>
      </c>
      <c r="O84" s="59">
        <f t="shared" si="4"/>
        <v>44234.55</v>
      </c>
      <c r="P84" s="59">
        <v>44234.55</v>
      </c>
      <c r="Q84" s="59"/>
      <c r="S84" s="162"/>
      <c r="T84" s="162"/>
      <c r="U84" s="162"/>
      <c r="V84" s="162"/>
      <c r="W84" s="12"/>
    </row>
    <row r="85" s="7" customFormat="1" ht="15" customHeight="1" spans="1:23">
      <c r="A85" s="1">
        <v>40</v>
      </c>
      <c r="B85" s="28" t="s">
        <v>324</v>
      </c>
      <c r="C85" s="33" t="s">
        <v>21</v>
      </c>
      <c r="D85" s="28"/>
      <c r="E85" s="28" t="s">
        <v>39</v>
      </c>
      <c r="F85" s="28" t="s">
        <v>325</v>
      </c>
      <c r="G85" s="34" t="s">
        <v>24</v>
      </c>
      <c r="H85" s="2">
        <v>19</v>
      </c>
      <c r="I85" s="51">
        <v>11</v>
      </c>
      <c r="J85" s="52">
        <v>11</v>
      </c>
      <c r="K85" s="53">
        <f t="shared" si="5"/>
        <v>2394.53</v>
      </c>
      <c r="L85" s="53">
        <v>2394.53</v>
      </c>
      <c r="M85" s="53"/>
      <c r="N85" s="51"/>
      <c r="O85" s="53">
        <f t="shared" si="4"/>
        <v>0</v>
      </c>
      <c r="P85" s="53"/>
      <c r="Q85" s="53"/>
      <c r="R85" s="162"/>
      <c r="S85" s="162"/>
      <c r="T85" s="162"/>
      <c r="U85" s="162"/>
      <c r="V85" s="162"/>
      <c r="W85" s="12"/>
    </row>
    <row r="86" ht="15" customHeight="1" spans="1:34">
      <c r="A86" s="33">
        <v>41</v>
      </c>
      <c r="B86" s="34" t="s">
        <v>96</v>
      </c>
      <c r="C86" s="33" t="s">
        <v>21</v>
      </c>
      <c r="D86" s="34"/>
      <c r="E86" s="34" t="s">
        <v>63</v>
      </c>
      <c r="F86" s="34" t="s">
        <v>280</v>
      </c>
      <c r="G86" s="34" t="s">
        <v>24</v>
      </c>
      <c r="H86" s="2">
        <v>6</v>
      </c>
      <c r="I86" s="51">
        <v>3</v>
      </c>
      <c r="J86" s="52">
        <v>4</v>
      </c>
      <c r="K86" s="53">
        <f t="shared" si="5"/>
        <v>7437.88</v>
      </c>
      <c r="L86" s="63">
        <v>7437.88</v>
      </c>
      <c r="M86" s="63"/>
      <c r="N86" s="51">
        <v>19</v>
      </c>
      <c r="O86" s="53">
        <f t="shared" si="4"/>
        <v>92742.05</v>
      </c>
      <c r="P86" s="53">
        <v>92742.05</v>
      </c>
      <c r="Q86" s="63"/>
      <c r="R86" s="162"/>
      <c r="S86" s="162"/>
      <c r="T86" s="162"/>
      <c r="U86" s="162"/>
      <c r="V86" s="162"/>
      <c r="W86" s="12"/>
      <c r="AG86" s="12"/>
      <c r="AH86" s="12"/>
    </row>
    <row r="87" s="7" customFormat="1" ht="15" customHeight="1" spans="1:23">
      <c r="A87" s="30"/>
      <c r="B87" s="31" t="s">
        <v>96</v>
      </c>
      <c r="C87" s="30" t="s">
        <v>21</v>
      </c>
      <c r="D87" s="31"/>
      <c r="E87" s="36" t="s">
        <v>63</v>
      </c>
      <c r="F87" s="37" t="s">
        <v>219</v>
      </c>
      <c r="G87" s="31" t="s">
        <v>32</v>
      </c>
      <c r="H87" s="105">
        <v>11</v>
      </c>
      <c r="I87" s="57">
        <v>3</v>
      </c>
      <c r="J87" s="58">
        <v>3</v>
      </c>
      <c r="K87" s="59">
        <f t="shared" si="5"/>
        <v>0</v>
      </c>
      <c r="L87" s="59"/>
      <c r="M87" s="59"/>
      <c r="N87" s="57">
        <v>16</v>
      </c>
      <c r="O87" s="59">
        <f t="shared" si="4"/>
        <v>41026.29</v>
      </c>
      <c r="P87" s="95">
        <v>41026.29</v>
      </c>
      <c r="Q87" s="59"/>
      <c r="S87" s="162"/>
      <c r="T87" s="162"/>
      <c r="U87" s="162"/>
      <c r="V87" s="162"/>
      <c r="W87" s="12"/>
    </row>
    <row r="88" s="6" customFormat="1" ht="15" customHeight="1" spans="1:32">
      <c r="A88" s="1">
        <v>42</v>
      </c>
      <c r="B88" s="28" t="s">
        <v>97</v>
      </c>
      <c r="C88" s="1" t="s">
        <v>21</v>
      </c>
      <c r="D88" s="28"/>
      <c r="E88" s="28" t="s">
        <v>63</v>
      </c>
      <c r="F88" s="28" t="s">
        <v>23</v>
      </c>
      <c r="G88" s="28" t="s">
        <v>24</v>
      </c>
      <c r="H88" s="2">
        <v>0</v>
      </c>
      <c r="I88" s="51">
        <v>1</v>
      </c>
      <c r="J88" s="52">
        <v>1</v>
      </c>
      <c r="K88" s="53">
        <f t="shared" si="5"/>
        <v>0</v>
      </c>
      <c r="L88" s="63"/>
      <c r="M88" s="63"/>
      <c r="N88" s="51"/>
      <c r="O88" s="53">
        <f t="shared" si="4"/>
        <v>1841</v>
      </c>
      <c r="P88" s="53">
        <v>1841</v>
      </c>
      <c r="Q88" s="63"/>
      <c r="R88" s="162"/>
      <c r="S88" s="162"/>
      <c r="T88" s="162"/>
      <c r="U88" s="162"/>
      <c r="V88" s="162"/>
      <c r="W88" s="12"/>
      <c r="X88" s="8"/>
      <c r="Y88" s="8"/>
      <c r="Z88" s="8"/>
      <c r="AA88" s="8"/>
      <c r="AB88" s="8"/>
      <c r="AC88" s="8"/>
      <c r="AD88" s="8"/>
      <c r="AE88" s="8"/>
      <c r="AF88" s="8"/>
    </row>
    <row r="89" s="7" customFormat="1" ht="15" customHeight="1" spans="1:23">
      <c r="A89" s="30"/>
      <c r="B89" s="31" t="s">
        <v>97</v>
      </c>
      <c r="C89" s="30" t="s">
        <v>21</v>
      </c>
      <c r="D89" s="31"/>
      <c r="E89" s="31" t="s">
        <v>63</v>
      </c>
      <c r="F89" s="31" t="s">
        <v>220</v>
      </c>
      <c r="G89" s="31" t="s">
        <v>26</v>
      </c>
      <c r="H89" s="105">
        <v>8</v>
      </c>
      <c r="I89" s="57">
        <v>1</v>
      </c>
      <c r="J89" s="58">
        <v>1</v>
      </c>
      <c r="K89" s="59">
        <f t="shared" si="5"/>
        <v>1728.9</v>
      </c>
      <c r="L89" s="59">
        <v>1728.9</v>
      </c>
      <c r="M89" s="59"/>
      <c r="N89" s="57">
        <v>8</v>
      </c>
      <c r="O89" s="59">
        <f t="shared" si="4"/>
        <v>6147.2</v>
      </c>
      <c r="P89" s="59">
        <v>6147.2</v>
      </c>
      <c r="Q89" s="59"/>
      <c r="S89" s="162"/>
      <c r="T89" s="162"/>
      <c r="U89" s="162"/>
      <c r="V89" s="162"/>
      <c r="W89" s="12"/>
    </row>
    <row r="90" ht="15" customHeight="1" spans="1:34">
      <c r="A90" s="1">
        <v>43</v>
      </c>
      <c r="B90" s="28" t="s">
        <v>98</v>
      </c>
      <c r="C90" s="1" t="s">
        <v>21</v>
      </c>
      <c r="D90" s="28"/>
      <c r="E90" s="28" t="s">
        <v>22</v>
      </c>
      <c r="F90" s="34" t="s">
        <v>281</v>
      </c>
      <c r="G90" s="28" t="s">
        <v>24</v>
      </c>
      <c r="H90" s="2">
        <v>6</v>
      </c>
      <c r="I90" s="51">
        <v>5</v>
      </c>
      <c r="J90" s="52">
        <v>7</v>
      </c>
      <c r="K90" s="53">
        <f t="shared" si="5"/>
        <v>3133.99</v>
      </c>
      <c r="L90" s="63">
        <v>3133.99</v>
      </c>
      <c r="M90" s="63"/>
      <c r="N90" s="51">
        <v>8</v>
      </c>
      <c r="O90" s="53">
        <f t="shared" si="4"/>
        <v>24485.3</v>
      </c>
      <c r="P90" s="53">
        <v>24485.3</v>
      </c>
      <c r="Q90" s="63"/>
      <c r="R90" s="162"/>
      <c r="S90" s="162"/>
      <c r="T90" s="162"/>
      <c r="U90" s="162"/>
      <c r="V90" s="162"/>
      <c r="W90" s="12"/>
      <c r="AG90" s="12"/>
      <c r="AH90" s="12"/>
    </row>
    <row r="91" s="7" customFormat="1" ht="15" customHeight="1" spans="1:23">
      <c r="A91" s="30"/>
      <c r="B91" s="31" t="s">
        <v>98</v>
      </c>
      <c r="C91" s="30" t="s">
        <v>21</v>
      </c>
      <c r="D91" s="31"/>
      <c r="E91" s="31" t="s">
        <v>22</v>
      </c>
      <c r="F91" s="31" t="s">
        <v>23</v>
      </c>
      <c r="G91" s="31" t="s">
        <v>26</v>
      </c>
      <c r="H91" s="105">
        <v>0</v>
      </c>
      <c r="I91" s="57"/>
      <c r="J91" s="58"/>
      <c r="K91" s="59">
        <f t="shared" si="5"/>
        <v>0</v>
      </c>
      <c r="L91" s="59"/>
      <c r="M91" s="59"/>
      <c r="N91" s="57">
        <v>3</v>
      </c>
      <c r="O91" s="59">
        <f t="shared" si="4"/>
        <v>9605</v>
      </c>
      <c r="P91" s="59">
        <v>9605</v>
      </c>
      <c r="Q91" s="59"/>
      <c r="S91" s="162"/>
      <c r="T91" s="162"/>
      <c r="U91" s="162"/>
      <c r="V91" s="162"/>
      <c r="W91" s="12"/>
    </row>
    <row r="92" s="6" customFormat="1" ht="15" customHeight="1" spans="1:32">
      <c r="A92" s="1">
        <v>44</v>
      </c>
      <c r="B92" s="28" t="s">
        <v>99</v>
      </c>
      <c r="C92" s="1" t="s">
        <v>21</v>
      </c>
      <c r="D92" s="28"/>
      <c r="E92" s="28" t="s">
        <v>63</v>
      </c>
      <c r="F92" s="34" t="s">
        <v>282</v>
      </c>
      <c r="G92" s="28" t="s">
        <v>24</v>
      </c>
      <c r="H92" s="2">
        <v>52</v>
      </c>
      <c r="I92" s="51">
        <v>27</v>
      </c>
      <c r="J92" s="52">
        <v>27</v>
      </c>
      <c r="K92" s="53">
        <f t="shared" si="5"/>
        <v>23872.15</v>
      </c>
      <c r="L92" s="63">
        <v>23872.15</v>
      </c>
      <c r="M92" s="63"/>
      <c r="N92" s="51">
        <v>34</v>
      </c>
      <c r="O92" s="53">
        <f t="shared" si="4"/>
        <v>93918.56</v>
      </c>
      <c r="P92" s="53">
        <v>93918.56</v>
      </c>
      <c r="Q92" s="63"/>
      <c r="R92" s="162"/>
      <c r="S92" s="162"/>
      <c r="T92" s="162"/>
      <c r="U92" s="162"/>
      <c r="V92" s="162"/>
      <c r="W92" s="12"/>
      <c r="X92" s="8"/>
      <c r="Y92" s="8"/>
      <c r="Z92" s="8"/>
      <c r="AA92" s="8"/>
      <c r="AB92" s="8"/>
      <c r="AC92" s="8"/>
      <c r="AD92" s="8"/>
      <c r="AE92" s="8"/>
      <c r="AF92" s="8"/>
    </row>
    <row r="93" s="7" customFormat="1" ht="15" customHeight="1" spans="1:22">
      <c r="A93" s="30"/>
      <c r="B93" s="31" t="s">
        <v>99</v>
      </c>
      <c r="C93" s="30" t="s">
        <v>21</v>
      </c>
      <c r="D93" s="31"/>
      <c r="E93" s="31" t="s">
        <v>63</v>
      </c>
      <c r="F93" s="31" t="s">
        <v>282</v>
      </c>
      <c r="G93" s="31" t="s">
        <v>32</v>
      </c>
      <c r="H93" s="105">
        <v>2</v>
      </c>
      <c r="I93" s="57"/>
      <c r="J93" s="58"/>
      <c r="K93" s="59"/>
      <c r="L93" s="59"/>
      <c r="M93" s="59"/>
      <c r="N93" s="57"/>
      <c r="O93" s="59"/>
      <c r="P93" s="59"/>
      <c r="Q93" s="59"/>
      <c r="R93" s="162"/>
      <c r="S93" s="162"/>
      <c r="T93" s="162"/>
      <c r="U93" s="162"/>
      <c r="V93" s="162"/>
    </row>
    <row r="94" s="7" customFormat="1" ht="15" customHeight="1" spans="1:23">
      <c r="A94" s="30">
        <v>45</v>
      </c>
      <c r="B94" s="31" t="s">
        <v>100</v>
      </c>
      <c r="C94" s="30" t="s">
        <v>21</v>
      </c>
      <c r="D94" s="31"/>
      <c r="E94" s="31" t="s">
        <v>115</v>
      </c>
      <c r="F94" s="31" t="s">
        <v>221</v>
      </c>
      <c r="G94" s="31" t="s">
        <v>37</v>
      </c>
      <c r="H94" s="105">
        <v>19</v>
      </c>
      <c r="I94" s="57">
        <v>4</v>
      </c>
      <c r="J94" s="58">
        <v>4</v>
      </c>
      <c r="K94" s="59">
        <f t="shared" si="5"/>
        <v>0</v>
      </c>
      <c r="L94" s="59"/>
      <c r="M94" s="59"/>
      <c r="N94" s="57">
        <v>5</v>
      </c>
      <c r="O94" s="59">
        <f t="shared" si="4"/>
        <v>22583.9</v>
      </c>
      <c r="P94" s="96">
        <v>22583.9</v>
      </c>
      <c r="Q94" s="59"/>
      <c r="R94" s="162"/>
      <c r="S94" s="162"/>
      <c r="T94" s="162"/>
      <c r="U94" s="162"/>
      <c r="V94" s="162"/>
      <c r="W94" s="12"/>
    </row>
    <row r="95" s="9" customFormat="1" ht="15" customHeight="1" spans="1:23">
      <c r="A95" s="33">
        <v>46</v>
      </c>
      <c r="B95" s="34" t="s">
        <v>102</v>
      </c>
      <c r="C95" s="33" t="s">
        <v>21</v>
      </c>
      <c r="D95" s="34"/>
      <c r="E95" s="34" t="s">
        <v>103</v>
      </c>
      <c r="F95" s="34" t="s">
        <v>29</v>
      </c>
      <c r="G95" s="34" t="s">
        <v>24</v>
      </c>
      <c r="H95" s="2">
        <v>0</v>
      </c>
      <c r="I95" s="51"/>
      <c r="J95" s="52"/>
      <c r="K95" s="53">
        <f t="shared" si="5"/>
        <v>0</v>
      </c>
      <c r="L95" s="63"/>
      <c r="M95" s="63"/>
      <c r="N95" s="51"/>
      <c r="O95" s="53">
        <f t="shared" si="4"/>
        <v>3050.28</v>
      </c>
      <c r="P95" s="63">
        <v>3050.28</v>
      </c>
      <c r="Q95" s="63"/>
      <c r="R95" s="162"/>
      <c r="S95" s="162"/>
      <c r="T95" s="162"/>
      <c r="U95" s="162"/>
      <c r="V95" s="162"/>
      <c r="W95" s="12"/>
    </row>
    <row r="96" s="7" customFormat="1" ht="15" customHeight="1" spans="1:23">
      <c r="A96" s="30"/>
      <c r="B96" s="31" t="s">
        <v>102</v>
      </c>
      <c r="C96" s="30" t="s">
        <v>21</v>
      </c>
      <c r="D96" s="31"/>
      <c r="E96" s="31" t="s">
        <v>103</v>
      </c>
      <c r="F96" s="31" t="s">
        <v>23</v>
      </c>
      <c r="G96" s="31" t="s">
        <v>32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  <c r="S96" s="162"/>
      <c r="T96" s="162"/>
      <c r="U96" s="162"/>
      <c r="V96" s="162"/>
      <c r="W96" s="12"/>
    </row>
    <row r="97" s="9" customFormat="1" ht="15" customHeight="1" spans="1:23">
      <c r="A97" s="33">
        <v>47</v>
      </c>
      <c r="B97" s="34" t="s">
        <v>104</v>
      </c>
      <c r="C97" s="33" t="s">
        <v>21</v>
      </c>
      <c r="D97" s="34"/>
      <c r="E97" s="34" t="s">
        <v>39</v>
      </c>
      <c r="F97" s="34" t="s">
        <v>283</v>
      </c>
      <c r="G97" s="34" t="s">
        <v>24</v>
      </c>
      <c r="H97" s="2">
        <v>31</v>
      </c>
      <c r="I97" s="51">
        <v>26</v>
      </c>
      <c r="J97" s="52">
        <v>28</v>
      </c>
      <c r="K97" s="53">
        <f t="shared" si="5"/>
        <v>37480.15</v>
      </c>
      <c r="L97" s="63">
        <v>37480.15</v>
      </c>
      <c r="M97" s="63"/>
      <c r="N97" s="51">
        <v>19</v>
      </c>
      <c r="O97" s="53">
        <f t="shared" si="4"/>
        <v>118170.12</v>
      </c>
      <c r="P97" s="53">
        <v>118170.12</v>
      </c>
      <c r="Q97" s="63"/>
      <c r="R97" s="162"/>
      <c r="S97" s="162"/>
      <c r="T97" s="162"/>
      <c r="U97" s="162"/>
      <c r="V97" s="162"/>
      <c r="W97" s="12"/>
    </row>
    <row r="98" s="7" customFormat="1" ht="15" customHeight="1" spans="1:23">
      <c r="A98" s="30"/>
      <c r="B98" s="31" t="s">
        <v>104</v>
      </c>
      <c r="C98" s="30" t="s">
        <v>21</v>
      </c>
      <c r="D98" s="31"/>
      <c r="E98" s="31" t="s">
        <v>22</v>
      </c>
      <c r="F98" s="31" t="s">
        <v>23</v>
      </c>
      <c r="G98" s="31" t="s">
        <v>26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  <c r="S98" s="162"/>
      <c r="T98" s="162"/>
      <c r="U98" s="162"/>
      <c r="V98" s="162"/>
      <c r="W98" s="12"/>
    </row>
    <row r="99" ht="15" customHeight="1" spans="1:34">
      <c r="A99" s="33">
        <v>48</v>
      </c>
      <c r="B99" s="34" t="s">
        <v>105</v>
      </c>
      <c r="C99" s="33" t="s">
        <v>21</v>
      </c>
      <c r="D99" s="33"/>
      <c r="E99" s="34" t="s">
        <v>78</v>
      </c>
      <c r="F99" s="34" t="s">
        <v>29</v>
      </c>
      <c r="G99" s="34" t="s">
        <v>24</v>
      </c>
      <c r="H99" s="2">
        <v>0</v>
      </c>
      <c r="I99" s="51"/>
      <c r="J99" s="52"/>
      <c r="K99" s="53">
        <f t="shared" si="5"/>
        <v>0</v>
      </c>
      <c r="L99" s="63"/>
      <c r="M99" s="63"/>
      <c r="N99" s="51"/>
      <c r="O99" s="53">
        <f t="shared" si="4"/>
        <v>0</v>
      </c>
      <c r="P99" s="53"/>
      <c r="Q99" s="63"/>
      <c r="S99" s="162"/>
      <c r="T99" s="162"/>
      <c r="U99" s="162"/>
      <c r="V99" s="162"/>
      <c r="W99" s="12"/>
      <c r="AG99" s="12"/>
      <c r="AH99" s="12"/>
    </row>
    <row r="100" s="7" customFormat="1" ht="15" customHeight="1" spans="1:23">
      <c r="A100" s="30"/>
      <c r="B100" s="31" t="s">
        <v>105</v>
      </c>
      <c r="C100" s="30" t="s">
        <v>21</v>
      </c>
      <c r="D100" s="31"/>
      <c r="E100" s="31" t="s">
        <v>78</v>
      </c>
      <c r="F100" s="31" t="s">
        <v>23</v>
      </c>
      <c r="G100" s="31" t="s">
        <v>32</v>
      </c>
      <c r="H100" s="105">
        <v>0</v>
      </c>
      <c r="I100" s="57"/>
      <c r="J100" s="58"/>
      <c r="K100" s="59">
        <f t="shared" si="5"/>
        <v>0</v>
      </c>
      <c r="L100" s="59"/>
      <c r="M100" s="59"/>
      <c r="N100" s="57"/>
      <c r="O100" s="59">
        <f t="shared" si="4"/>
        <v>0</v>
      </c>
      <c r="P100" s="59"/>
      <c r="Q100" s="59"/>
      <c r="S100" s="162"/>
      <c r="T100" s="162"/>
      <c r="U100" s="162"/>
      <c r="V100" s="162"/>
      <c r="W100" s="12"/>
    </row>
    <row r="101" s="7" customFormat="1" ht="15" customHeight="1" spans="1:23">
      <c r="A101" s="30"/>
      <c r="B101" s="31" t="s">
        <v>105</v>
      </c>
      <c r="C101" s="30" t="s">
        <v>21</v>
      </c>
      <c r="D101" s="31"/>
      <c r="E101" s="31" t="s">
        <v>78</v>
      </c>
      <c r="F101" s="31" t="s">
        <v>31</v>
      </c>
      <c r="G101" s="31" t="s">
        <v>44</v>
      </c>
      <c r="H101" s="105">
        <v>0</v>
      </c>
      <c r="I101" s="57"/>
      <c r="J101" s="58"/>
      <c r="K101" s="59">
        <f t="shared" si="5"/>
        <v>0</v>
      </c>
      <c r="L101" s="59"/>
      <c r="M101" s="59"/>
      <c r="N101" s="57"/>
      <c r="O101" s="59">
        <f t="shared" si="4"/>
        <v>0</v>
      </c>
      <c r="P101" s="59"/>
      <c r="Q101" s="59"/>
      <c r="S101" s="162"/>
      <c r="T101" s="162"/>
      <c r="U101" s="162"/>
      <c r="V101" s="162"/>
      <c r="W101" s="12"/>
    </row>
    <row r="102" ht="15" customHeight="1" spans="1:34">
      <c r="A102" s="33">
        <v>49</v>
      </c>
      <c r="B102" s="34" t="s">
        <v>106</v>
      </c>
      <c r="C102" s="33" t="s">
        <v>21</v>
      </c>
      <c r="D102" s="34"/>
      <c r="E102" s="34" t="s">
        <v>63</v>
      </c>
      <c r="F102" s="34" t="s">
        <v>284</v>
      </c>
      <c r="G102" s="34" t="s">
        <v>24</v>
      </c>
      <c r="H102" s="2">
        <v>23</v>
      </c>
      <c r="I102" s="51">
        <v>17</v>
      </c>
      <c r="J102" s="52">
        <v>23</v>
      </c>
      <c r="K102" s="53">
        <f t="shared" si="5"/>
        <v>21454.17</v>
      </c>
      <c r="L102" s="63">
        <v>21454.17</v>
      </c>
      <c r="M102" s="63"/>
      <c r="N102" s="51">
        <v>7</v>
      </c>
      <c r="O102" s="53">
        <f t="shared" si="4"/>
        <v>33312.47</v>
      </c>
      <c r="P102" s="53">
        <v>33312.47</v>
      </c>
      <c r="Q102" s="63"/>
      <c r="R102" s="162"/>
      <c r="S102" s="162"/>
      <c r="T102" s="162"/>
      <c r="U102" s="162"/>
      <c r="V102" s="162"/>
      <c r="W102" s="12"/>
      <c r="AG102" s="12"/>
      <c r="AH102" s="12"/>
    </row>
    <row r="103" s="7" customFormat="1" ht="15" customHeight="1" spans="1:23">
      <c r="A103" s="30"/>
      <c r="B103" s="31" t="s">
        <v>106</v>
      </c>
      <c r="C103" s="30" t="s">
        <v>21</v>
      </c>
      <c r="D103" s="31"/>
      <c r="E103" s="36" t="s">
        <v>78</v>
      </c>
      <c r="F103" s="37" t="s">
        <v>222</v>
      </c>
      <c r="G103" s="31" t="s">
        <v>32</v>
      </c>
      <c r="H103" s="105">
        <v>4</v>
      </c>
      <c r="I103" s="57">
        <v>1</v>
      </c>
      <c r="J103" s="58">
        <v>1</v>
      </c>
      <c r="K103" s="59">
        <f t="shared" si="5"/>
        <v>0</v>
      </c>
      <c r="L103" s="59"/>
      <c r="M103" s="59"/>
      <c r="N103" s="57">
        <v>1</v>
      </c>
      <c r="O103" s="59">
        <f t="shared" si="4"/>
        <v>16224.5</v>
      </c>
      <c r="P103" s="99">
        <v>16224.5</v>
      </c>
      <c r="Q103" s="59"/>
      <c r="S103" s="162"/>
      <c r="T103" s="162"/>
      <c r="U103" s="162"/>
      <c r="V103" s="162"/>
      <c r="W103" s="12"/>
    </row>
    <row r="104" s="7" customFormat="1" ht="15" customHeight="1" spans="1:23">
      <c r="A104" s="30"/>
      <c r="B104" s="31" t="s">
        <v>106</v>
      </c>
      <c r="C104" s="30" t="s">
        <v>21</v>
      </c>
      <c r="D104" s="31"/>
      <c r="E104" s="31" t="s">
        <v>78</v>
      </c>
      <c r="F104" s="31" t="s">
        <v>23</v>
      </c>
      <c r="G104" s="31" t="s">
        <v>44</v>
      </c>
      <c r="H104" s="105">
        <v>0</v>
      </c>
      <c r="I104" s="57"/>
      <c r="J104" s="58"/>
      <c r="K104" s="59">
        <f t="shared" si="5"/>
        <v>0</v>
      </c>
      <c r="L104" s="59"/>
      <c r="M104" s="59"/>
      <c r="N104" s="57"/>
      <c r="O104" s="59">
        <f t="shared" si="4"/>
        <v>0</v>
      </c>
      <c r="P104" s="59"/>
      <c r="Q104" s="59"/>
      <c r="S104" s="162"/>
      <c r="T104" s="162"/>
      <c r="U104" s="162"/>
      <c r="V104" s="162"/>
      <c r="W104" s="12"/>
    </row>
    <row r="105" s="9" customFormat="1" ht="15" customHeight="1" spans="1:23">
      <c r="A105" s="33">
        <v>50</v>
      </c>
      <c r="B105" s="34" t="s">
        <v>107</v>
      </c>
      <c r="C105" s="33" t="s">
        <v>21</v>
      </c>
      <c r="D105" s="34"/>
      <c r="E105" s="34" t="s">
        <v>39</v>
      </c>
      <c r="F105" s="34" t="s">
        <v>31</v>
      </c>
      <c r="G105" s="34" t="s">
        <v>24</v>
      </c>
      <c r="H105" s="2">
        <v>0</v>
      </c>
      <c r="I105" s="51"/>
      <c r="J105" s="52"/>
      <c r="K105" s="53">
        <f t="shared" si="5"/>
        <v>0</v>
      </c>
      <c r="L105" s="63"/>
      <c r="M105" s="63"/>
      <c r="N105" s="51"/>
      <c r="O105" s="53">
        <f t="shared" si="4"/>
        <v>0</v>
      </c>
      <c r="P105" s="53"/>
      <c r="Q105" s="63"/>
      <c r="R105" s="7"/>
      <c r="S105" s="162"/>
      <c r="T105" s="162"/>
      <c r="U105" s="162"/>
      <c r="V105" s="162"/>
      <c r="W105" s="12"/>
    </row>
    <row r="106" s="9" customFormat="1" ht="15.75" customHeight="1" spans="1:23">
      <c r="A106" s="33">
        <v>51</v>
      </c>
      <c r="B106" s="34" t="s">
        <v>108</v>
      </c>
      <c r="C106" s="33" t="s">
        <v>21</v>
      </c>
      <c r="D106" s="34"/>
      <c r="E106" s="34" t="s">
        <v>39</v>
      </c>
      <c r="F106" s="34" t="s">
        <v>285</v>
      </c>
      <c r="G106" s="34" t="s">
        <v>24</v>
      </c>
      <c r="H106" s="2">
        <v>12</v>
      </c>
      <c r="I106" s="51">
        <v>8</v>
      </c>
      <c r="J106" s="52">
        <v>8</v>
      </c>
      <c r="K106" s="53">
        <f t="shared" si="5"/>
        <v>4183.94</v>
      </c>
      <c r="L106" s="63">
        <v>4183.94</v>
      </c>
      <c r="M106" s="63"/>
      <c r="N106" s="51">
        <v>3</v>
      </c>
      <c r="O106" s="53">
        <f t="shared" si="4"/>
        <v>54009.61</v>
      </c>
      <c r="P106" s="53">
        <v>54009.61</v>
      </c>
      <c r="Q106" s="63"/>
      <c r="R106" s="162"/>
      <c r="S106" s="162"/>
      <c r="T106" s="162"/>
      <c r="U106" s="162"/>
      <c r="V106" s="162"/>
      <c r="W106" s="12"/>
    </row>
    <row r="107" ht="15" customHeight="1" spans="1:34">
      <c r="A107" s="33">
        <v>52</v>
      </c>
      <c r="B107" s="34" t="s">
        <v>109</v>
      </c>
      <c r="C107" s="33" t="s">
        <v>21</v>
      </c>
      <c r="D107" s="34"/>
      <c r="E107" s="34" t="s">
        <v>52</v>
      </c>
      <c r="F107" s="34" t="s">
        <v>31</v>
      </c>
      <c r="G107" s="34" t="s">
        <v>110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S107" s="162"/>
      <c r="T107" s="162"/>
      <c r="U107" s="162"/>
      <c r="V107" s="162"/>
      <c r="W107" s="12"/>
      <c r="AG107" s="12"/>
      <c r="AH107" s="12"/>
    </row>
    <row r="108" s="7" customFormat="1" ht="15" customHeight="1" spans="1:23">
      <c r="A108" s="30"/>
      <c r="B108" s="31" t="s">
        <v>109</v>
      </c>
      <c r="C108" s="30" t="s">
        <v>21</v>
      </c>
      <c r="D108" s="31"/>
      <c r="E108" s="31" t="s">
        <v>52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  <c r="S108" s="162"/>
      <c r="T108" s="162"/>
      <c r="U108" s="162"/>
      <c r="V108" s="162"/>
      <c r="W108" s="12"/>
    </row>
    <row r="109" ht="15" customHeight="1" spans="1:34">
      <c r="A109" s="33">
        <v>53</v>
      </c>
      <c r="B109" s="34" t="s">
        <v>111</v>
      </c>
      <c r="C109" s="33" t="s">
        <v>21</v>
      </c>
      <c r="D109" s="34"/>
      <c r="E109" s="34" t="s">
        <v>39</v>
      </c>
      <c r="F109" s="34" t="s">
        <v>25</v>
      </c>
      <c r="G109" s="34" t="s">
        <v>24</v>
      </c>
      <c r="H109" s="2">
        <v>0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S109" s="162"/>
      <c r="T109" s="162"/>
      <c r="U109" s="162"/>
      <c r="V109" s="162"/>
      <c r="W109" s="12"/>
      <c r="AF109" s="12"/>
      <c r="AG109" s="12"/>
      <c r="AH109" s="12"/>
    </row>
    <row r="110" s="7" customFormat="1" ht="15" customHeight="1" spans="1:23">
      <c r="A110" s="30"/>
      <c r="B110" s="31" t="s">
        <v>111</v>
      </c>
      <c r="C110" s="30" t="s">
        <v>21</v>
      </c>
      <c r="D110" s="31"/>
      <c r="E110" s="31" t="s">
        <v>39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5"/>
        <v>0</v>
      </c>
      <c r="L110" s="59"/>
      <c r="M110" s="59"/>
      <c r="N110" s="57"/>
      <c r="O110" s="59">
        <f t="shared" si="4"/>
        <v>0</v>
      </c>
      <c r="P110" s="59"/>
      <c r="Q110" s="59"/>
      <c r="S110" s="162"/>
      <c r="T110" s="162"/>
      <c r="U110" s="162"/>
      <c r="V110" s="162"/>
      <c r="W110" s="12"/>
    </row>
    <row r="111" ht="15" customHeight="1" spans="1:34">
      <c r="A111" s="33">
        <v>54</v>
      </c>
      <c r="B111" s="34" t="s">
        <v>112</v>
      </c>
      <c r="C111" s="33" t="s">
        <v>21</v>
      </c>
      <c r="D111" s="34"/>
      <c r="E111" s="34" t="s">
        <v>39</v>
      </c>
      <c r="F111" s="34" t="s">
        <v>287</v>
      </c>
      <c r="G111" s="34" t="s">
        <v>24</v>
      </c>
      <c r="H111" s="2">
        <v>6</v>
      </c>
      <c r="I111" s="51"/>
      <c r="J111" s="52"/>
      <c r="K111" s="53">
        <f t="shared" si="5"/>
        <v>0</v>
      </c>
      <c r="L111" s="53"/>
      <c r="M111" s="63"/>
      <c r="N111" s="51"/>
      <c r="O111" s="53">
        <f t="shared" si="4"/>
        <v>0</v>
      </c>
      <c r="P111" s="53"/>
      <c r="Q111" s="63"/>
      <c r="S111" s="162"/>
      <c r="T111" s="162"/>
      <c r="U111" s="162"/>
      <c r="V111" s="162"/>
      <c r="W111" s="12"/>
      <c r="AF111" s="12"/>
      <c r="AG111" s="12"/>
      <c r="AH111" s="12"/>
    </row>
    <row r="112" s="9" customFormat="1" ht="15" customHeight="1" spans="1:23">
      <c r="A112" s="33">
        <v>55</v>
      </c>
      <c r="B112" s="34" t="s">
        <v>113</v>
      </c>
      <c r="C112" s="33" t="s">
        <v>21</v>
      </c>
      <c r="D112" s="34"/>
      <c r="E112" s="34" t="s">
        <v>39</v>
      </c>
      <c r="F112" s="34" t="s">
        <v>288</v>
      </c>
      <c r="G112" s="34" t="s">
        <v>24</v>
      </c>
      <c r="H112" s="2">
        <v>17</v>
      </c>
      <c r="I112" s="51">
        <v>11</v>
      </c>
      <c r="J112" s="52">
        <v>11</v>
      </c>
      <c r="K112" s="53">
        <f t="shared" si="5"/>
        <v>4916.79</v>
      </c>
      <c r="L112" s="63">
        <v>4916.79</v>
      </c>
      <c r="M112" s="63"/>
      <c r="N112" s="51">
        <v>6</v>
      </c>
      <c r="O112" s="53">
        <f t="shared" si="4"/>
        <v>41385.33</v>
      </c>
      <c r="P112" s="53">
        <v>41385.33</v>
      </c>
      <c r="Q112" s="63"/>
      <c r="R112" s="162"/>
      <c r="S112" s="162"/>
      <c r="T112" s="162"/>
      <c r="U112" s="162"/>
      <c r="V112" s="162"/>
      <c r="W112" s="12"/>
    </row>
    <row r="113" s="9" customFormat="1" ht="15" customHeight="1" spans="1:23">
      <c r="A113" s="33">
        <v>56</v>
      </c>
      <c r="B113" s="34" t="s">
        <v>114</v>
      </c>
      <c r="C113" s="33" t="s">
        <v>21</v>
      </c>
      <c r="D113" s="34"/>
      <c r="E113" s="34" t="s">
        <v>39</v>
      </c>
      <c r="F113" s="34" t="s">
        <v>289</v>
      </c>
      <c r="G113" s="34" t="s">
        <v>24</v>
      </c>
      <c r="H113" s="2">
        <v>23</v>
      </c>
      <c r="I113" s="51">
        <v>11</v>
      </c>
      <c r="J113" s="52">
        <v>11</v>
      </c>
      <c r="K113" s="53">
        <f t="shared" si="5"/>
        <v>7627.87</v>
      </c>
      <c r="L113" s="63">
        <v>7627.87</v>
      </c>
      <c r="M113" s="63"/>
      <c r="N113" s="51">
        <v>3</v>
      </c>
      <c r="O113" s="53">
        <f t="shared" si="4"/>
        <v>31850.97</v>
      </c>
      <c r="P113" s="53">
        <v>31850.97</v>
      </c>
      <c r="Q113" s="63"/>
      <c r="R113" s="162"/>
      <c r="S113" s="162"/>
      <c r="T113" s="162"/>
      <c r="U113" s="162"/>
      <c r="V113" s="162"/>
      <c r="W113" s="12"/>
    </row>
    <row r="114" s="7" customFormat="1" ht="15" customHeight="1" spans="1:23">
      <c r="A114" s="30"/>
      <c r="B114" s="31" t="s">
        <v>114</v>
      </c>
      <c r="C114" s="30" t="s">
        <v>21</v>
      </c>
      <c r="D114" s="31"/>
      <c r="E114" s="31" t="s">
        <v>223</v>
      </c>
      <c r="F114" s="31" t="s">
        <v>224</v>
      </c>
      <c r="G114" s="31" t="s">
        <v>37</v>
      </c>
      <c r="H114" s="105">
        <v>10</v>
      </c>
      <c r="I114" s="57">
        <v>1</v>
      </c>
      <c r="J114" s="58">
        <v>1</v>
      </c>
      <c r="K114" s="59">
        <f t="shared" si="5"/>
        <v>0</v>
      </c>
      <c r="L114" s="59"/>
      <c r="M114" s="59"/>
      <c r="N114" s="57">
        <v>2</v>
      </c>
      <c r="O114" s="59">
        <f t="shared" si="4"/>
        <v>11638.1</v>
      </c>
      <c r="P114" s="59">
        <v>11638.1</v>
      </c>
      <c r="Q114" s="59"/>
      <c r="R114" s="162"/>
      <c r="S114" s="162"/>
      <c r="T114" s="162"/>
      <c r="U114" s="162"/>
      <c r="V114" s="162"/>
      <c r="W114" s="12"/>
    </row>
    <row r="115" s="7" customFormat="1" ht="15" customHeight="1" spans="1:23">
      <c r="A115" s="30"/>
      <c r="B115" s="31" t="s">
        <v>114</v>
      </c>
      <c r="C115" s="30" t="s">
        <v>21</v>
      </c>
      <c r="D115" s="31"/>
      <c r="E115" s="36" t="s">
        <v>117</v>
      </c>
      <c r="F115" s="37" t="s">
        <v>225</v>
      </c>
      <c r="G115" s="31" t="s">
        <v>32</v>
      </c>
      <c r="H115" s="105">
        <v>36</v>
      </c>
      <c r="I115" s="57">
        <v>15</v>
      </c>
      <c r="J115" s="58">
        <v>15</v>
      </c>
      <c r="K115" s="59">
        <f t="shared" si="5"/>
        <v>576.3</v>
      </c>
      <c r="L115" s="59">
        <v>576.3</v>
      </c>
      <c r="M115" s="59"/>
      <c r="N115" s="57">
        <v>10</v>
      </c>
      <c r="O115" s="59">
        <f t="shared" si="4"/>
        <v>51267.21</v>
      </c>
      <c r="P115" s="95">
        <v>51267.21</v>
      </c>
      <c r="Q115" s="59"/>
      <c r="S115" s="162"/>
      <c r="T115" s="162"/>
      <c r="U115" s="162"/>
      <c r="V115" s="162"/>
      <c r="W115" s="12"/>
    </row>
    <row r="116" ht="15" customHeight="1" spans="1:34">
      <c r="A116" s="33">
        <v>57</v>
      </c>
      <c r="B116" s="34" t="s">
        <v>116</v>
      </c>
      <c r="C116" s="33" t="s">
        <v>21</v>
      </c>
      <c r="D116" s="34"/>
      <c r="E116" s="34" t="s">
        <v>39</v>
      </c>
      <c r="F116" s="34" t="s">
        <v>290</v>
      </c>
      <c r="G116" s="34" t="s">
        <v>24</v>
      </c>
      <c r="H116" s="2">
        <v>9</v>
      </c>
      <c r="I116" s="51">
        <v>5</v>
      </c>
      <c r="J116" s="52">
        <v>5</v>
      </c>
      <c r="K116" s="53">
        <f t="shared" si="5"/>
        <v>2624.09</v>
      </c>
      <c r="L116" s="63">
        <v>2624.09</v>
      </c>
      <c r="M116" s="63"/>
      <c r="N116" s="51">
        <v>9</v>
      </c>
      <c r="O116" s="53">
        <f t="shared" si="4"/>
        <v>95466.59</v>
      </c>
      <c r="P116" s="63">
        <v>95466.59</v>
      </c>
      <c r="Q116" s="63"/>
      <c r="R116" s="162"/>
      <c r="S116" s="162"/>
      <c r="T116" s="162"/>
      <c r="U116" s="162"/>
      <c r="V116" s="162"/>
      <c r="W116" s="12"/>
      <c r="AF116" s="12"/>
      <c r="AG116" s="12"/>
      <c r="AH116" s="12"/>
    </row>
    <row r="117" s="7" customFormat="1" ht="12.75" customHeight="1" spans="1:23">
      <c r="A117" s="30"/>
      <c r="B117" s="31" t="s">
        <v>116</v>
      </c>
      <c r="C117" s="30" t="s">
        <v>21</v>
      </c>
      <c r="D117" s="31"/>
      <c r="E117" s="31" t="s">
        <v>226</v>
      </c>
      <c r="F117" s="31" t="s">
        <v>227</v>
      </c>
      <c r="G117" s="31" t="s">
        <v>37</v>
      </c>
      <c r="H117" s="105">
        <v>46</v>
      </c>
      <c r="I117" s="57">
        <v>20</v>
      </c>
      <c r="J117" s="58">
        <v>20</v>
      </c>
      <c r="K117" s="59">
        <f t="shared" si="5"/>
        <v>0</v>
      </c>
      <c r="L117" s="59"/>
      <c r="M117" s="59"/>
      <c r="N117" s="57">
        <v>19</v>
      </c>
      <c r="O117" s="59">
        <f t="shared" si="4"/>
        <v>87354.29</v>
      </c>
      <c r="P117" s="100">
        <v>87354.29</v>
      </c>
      <c r="Q117" s="102"/>
      <c r="R117" s="162"/>
      <c r="S117" s="162"/>
      <c r="T117" s="162"/>
      <c r="U117" s="162"/>
      <c r="V117" s="162"/>
      <c r="W117" s="12"/>
    </row>
    <row r="118" s="7" customFormat="1" ht="15" customHeight="1" spans="1:23">
      <c r="A118" s="30"/>
      <c r="B118" s="31" t="s">
        <v>118</v>
      </c>
      <c r="C118" s="30" t="s">
        <v>21</v>
      </c>
      <c r="D118" s="31"/>
      <c r="E118" s="36" t="s">
        <v>117</v>
      </c>
      <c r="F118" s="37" t="s">
        <v>228</v>
      </c>
      <c r="G118" s="31" t="s">
        <v>32</v>
      </c>
      <c r="H118" s="105">
        <v>34</v>
      </c>
      <c r="I118" s="57">
        <v>9</v>
      </c>
      <c r="J118" s="58">
        <v>9</v>
      </c>
      <c r="K118" s="59">
        <f t="shared" si="5"/>
        <v>1344.7</v>
      </c>
      <c r="L118" s="59">
        <v>1344.7</v>
      </c>
      <c r="M118" s="59"/>
      <c r="N118" s="57">
        <v>30</v>
      </c>
      <c r="O118" s="59">
        <f t="shared" si="4"/>
        <v>137412.76</v>
      </c>
      <c r="P118" s="95">
        <v>137412.76</v>
      </c>
      <c r="Q118" s="59"/>
      <c r="S118" s="162"/>
      <c r="T118" s="162"/>
      <c r="U118" s="162"/>
      <c r="V118" s="162"/>
      <c r="W118" s="12"/>
    </row>
    <row r="119" s="6" customFormat="1" ht="15" customHeight="1" spans="1:31">
      <c r="A119" s="1">
        <v>58</v>
      </c>
      <c r="B119" s="28" t="s">
        <v>119</v>
      </c>
      <c r="C119" s="1" t="s">
        <v>21</v>
      </c>
      <c r="D119" s="28"/>
      <c r="E119" s="28" t="s">
        <v>39</v>
      </c>
      <c r="F119" s="28" t="s">
        <v>23</v>
      </c>
      <c r="G119" s="28" t="s">
        <v>24</v>
      </c>
      <c r="H119" s="2">
        <v>0</v>
      </c>
      <c r="I119" s="51"/>
      <c r="J119" s="52"/>
      <c r="K119" s="53">
        <f t="shared" si="5"/>
        <v>0</v>
      </c>
      <c r="L119" s="63"/>
      <c r="M119" s="63"/>
      <c r="N119" s="51"/>
      <c r="O119" s="53">
        <f t="shared" si="4"/>
        <v>0</v>
      </c>
      <c r="P119" s="53"/>
      <c r="Q119" s="63"/>
      <c r="R119" s="162"/>
      <c r="S119" s="162"/>
      <c r="T119" s="162"/>
      <c r="U119" s="162"/>
      <c r="V119" s="162"/>
      <c r="W119" s="12"/>
      <c r="X119" s="8"/>
      <c r="Y119" s="8"/>
      <c r="Z119" s="8"/>
      <c r="AA119" s="8"/>
      <c r="AB119" s="8"/>
      <c r="AC119" s="8"/>
      <c r="AD119" s="8"/>
      <c r="AE119" s="8"/>
    </row>
    <row r="120" s="7" customFormat="1" ht="15" customHeight="1" spans="1:23">
      <c r="A120" s="30"/>
      <c r="B120" s="31" t="s">
        <v>119</v>
      </c>
      <c r="C120" s="30" t="s">
        <v>21</v>
      </c>
      <c r="D120" s="31"/>
      <c r="E120" s="31" t="s">
        <v>36</v>
      </c>
      <c r="F120" s="31" t="s">
        <v>229</v>
      </c>
      <c r="G120" s="31" t="s">
        <v>37</v>
      </c>
      <c r="H120" s="105">
        <v>11</v>
      </c>
      <c r="I120" s="57">
        <v>7</v>
      </c>
      <c r="J120" s="58">
        <v>7</v>
      </c>
      <c r="K120" s="59">
        <f t="shared" si="5"/>
        <v>0</v>
      </c>
      <c r="L120" s="59"/>
      <c r="M120" s="59"/>
      <c r="N120" s="57">
        <v>6</v>
      </c>
      <c r="O120" s="59">
        <f t="shared" si="4"/>
        <v>44184.48</v>
      </c>
      <c r="P120" s="101">
        <v>44184.48</v>
      </c>
      <c r="Q120" s="103"/>
      <c r="R120" s="162"/>
      <c r="S120" s="162"/>
      <c r="T120" s="162"/>
      <c r="U120" s="162"/>
      <c r="V120" s="162"/>
      <c r="W120" s="12"/>
    </row>
    <row r="121" s="7" customFormat="1" ht="15" customHeight="1" spans="1:23">
      <c r="A121" s="30"/>
      <c r="B121" s="31" t="s">
        <v>119</v>
      </c>
      <c r="C121" s="30" t="s">
        <v>21</v>
      </c>
      <c r="D121" s="31"/>
      <c r="E121" s="31" t="s">
        <v>39</v>
      </c>
      <c r="F121" s="31" t="s">
        <v>230</v>
      </c>
      <c r="G121" s="31" t="s">
        <v>26</v>
      </c>
      <c r="H121" s="105">
        <v>5</v>
      </c>
      <c r="I121" s="57"/>
      <c r="J121" s="58"/>
      <c r="K121" s="59">
        <f t="shared" si="5"/>
        <v>0</v>
      </c>
      <c r="L121" s="59"/>
      <c r="M121" s="59"/>
      <c r="N121" s="57">
        <v>4</v>
      </c>
      <c r="O121" s="59">
        <f t="shared" si="4"/>
        <v>20746.8</v>
      </c>
      <c r="P121" s="59">
        <v>20746.8</v>
      </c>
      <c r="Q121" s="59"/>
      <c r="S121" s="162"/>
      <c r="T121" s="162"/>
      <c r="U121" s="162"/>
      <c r="V121" s="162"/>
      <c r="W121" s="12"/>
    </row>
    <row r="122" ht="15" customHeight="1" spans="1:34">
      <c r="A122" s="1">
        <v>59</v>
      </c>
      <c r="B122" s="28" t="s">
        <v>120</v>
      </c>
      <c r="C122" s="1" t="s">
        <v>50</v>
      </c>
      <c r="D122" s="28" t="s">
        <v>121</v>
      </c>
      <c r="E122" s="28" t="s">
        <v>22</v>
      </c>
      <c r="F122" s="34" t="s">
        <v>291</v>
      </c>
      <c r="G122" s="28" t="s">
        <v>24</v>
      </c>
      <c r="H122" s="2">
        <v>20</v>
      </c>
      <c r="I122" s="51">
        <v>12</v>
      </c>
      <c r="J122" s="52">
        <v>12</v>
      </c>
      <c r="K122" s="53">
        <f t="shared" si="5"/>
        <v>18774.06</v>
      </c>
      <c r="L122" s="63">
        <v>18774.06</v>
      </c>
      <c r="M122" s="63"/>
      <c r="N122" s="51">
        <v>4</v>
      </c>
      <c r="O122" s="53">
        <f t="shared" si="4"/>
        <v>39561.18</v>
      </c>
      <c r="P122" s="53">
        <v>39561.18</v>
      </c>
      <c r="Q122" s="63"/>
      <c r="R122" s="162"/>
      <c r="S122" s="162"/>
      <c r="T122" s="162"/>
      <c r="U122" s="162"/>
      <c r="V122" s="162"/>
      <c r="W122" s="12"/>
      <c r="AG122" s="12"/>
      <c r="AH122" s="12"/>
    </row>
    <row r="123" s="7" customFormat="1" ht="15" customHeight="1" spans="1:23">
      <c r="A123" s="30"/>
      <c r="B123" s="31" t="s">
        <v>120</v>
      </c>
      <c r="C123" s="30" t="s">
        <v>50</v>
      </c>
      <c r="D123" s="31" t="s">
        <v>121</v>
      </c>
      <c r="E123" s="31" t="s">
        <v>39</v>
      </c>
      <c r="F123" s="31" t="s">
        <v>231</v>
      </c>
      <c r="G123" s="31" t="s">
        <v>37</v>
      </c>
      <c r="H123" s="105">
        <v>7</v>
      </c>
      <c r="I123" s="57">
        <v>5</v>
      </c>
      <c r="J123" s="58">
        <v>5</v>
      </c>
      <c r="K123" s="59">
        <f t="shared" si="5"/>
        <v>0</v>
      </c>
      <c r="L123" s="59"/>
      <c r="M123" s="59"/>
      <c r="N123" s="57">
        <v>8</v>
      </c>
      <c r="O123" s="59">
        <f t="shared" si="4"/>
        <v>60994.34</v>
      </c>
      <c r="P123" s="59">
        <v>60994.34</v>
      </c>
      <c r="Q123" s="59"/>
      <c r="R123" s="162"/>
      <c r="S123" s="162"/>
      <c r="T123" s="162"/>
      <c r="U123" s="162"/>
      <c r="V123" s="162"/>
      <c r="W123" s="12"/>
    </row>
    <row r="124" s="7" customFormat="1" ht="15" customHeight="1" spans="1:23">
      <c r="A124" s="30"/>
      <c r="B124" s="31" t="s">
        <v>120</v>
      </c>
      <c r="C124" s="30" t="s">
        <v>50</v>
      </c>
      <c r="D124" s="31" t="s">
        <v>122</v>
      </c>
      <c r="E124" s="31" t="s">
        <v>39</v>
      </c>
      <c r="F124" s="31" t="s">
        <v>232</v>
      </c>
      <c r="G124" s="31" t="s">
        <v>26</v>
      </c>
      <c r="H124" s="105">
        <v>9</v>
      </c>
      <c r="I124" s="57"/>
      <c r="J124" s="58"/>
      <c r="K124" s="59">
        <f t="shared" si="5"/>
        <v>0</v>
      </c>
      <c r="L124" s="59"/>
      <c r="M124" s="59"/>
      <c r="N124" s="57">
        <v>4</v>
      </c>
      <c r="O124" s="59">
        <f t="shared" si="4"/>
        <v>14196.19</v>
      </c>
      <c r="P124" s="59">
        <v>14196.19</v>
      </c>
      <c r="Q124" s="59"/>
      <c r="S124" s="162"/>
      <c r="T124" s="162"/>
      <c r="U124" s="162"/>
      <c r="V124" s="162"/>
      <c r="W124" s="12"/>
    </row>
    <row r="125" ht="30.75" customHeight="1" spans="1:34">
      <c r="A125" s="33">
        <v>60</v>
      </c>
      <c r="B125" s="34" t="s">
        <v>339</v>
      </c>
      <c r="C125" s="33" t="s">
        <v>21</v>
      </c>
      <c r="D125" s="34" t="s">
        <v>124</v>
      </c>
      <c r="E125" s="34" t="s">
        <v>39</v>
      </c>
      <c r="F125" s="34" t="s">
        <v>292</v>
      </c>
      <c r="G125" s="34" t="s">
        <v>24</v>
      </c>
      <c r="H125" s="2">
        <v>19</v>
      </c>
      <c r="I125" s="51">
        <v>9</v>
      </c>
      <c r="J125" s="65">
        <v>11</v>
      </c>
      <c r="K125" s="53">
        <f t="shared" si="5"/>
        <v>5766.95</v>
      </c>
      <c r="L125" s="63">
        <v>5766.95</v>
      </c>
      <c r="M125" s="63"/>
      <c r="N125" s="51">
        <v>11</v>
      </c>
      <c r="O125" s="53">
        <f t="shared" si="4"/>
        <v>60173.29</v>
      </c>
      <c r="P125" s="53">
        <v>60173.29</v>
      </c>
      <c r="Q125" s="63"/>
      <c r="R125" s="162"/>
      <c r="S125" s="162"/>
      <c r="T125" s="162"/>
      <c r="U125" s="162"/>
      <c r="V125" s="162"/>
      <c r="W125" s="12"/>
      <c r="AG125" s="12"/>
      <c r="AH125" s="12"/>
    </row>
    <row r="126" s="7" customFormat="1" ht="15" customHeight="1" spans="1:23">
      <c r="A126" s="30"/>
      <c r="B126" s="31" t="s">
        <v>123</v>
      </c>
      <c r="C126" s="30" t="s">
        <v>21</v>
      </c>
      <c r="D126" s="31"/>
      <c r="E126" s="31" t="s">
        <v>39</v>
      </c>
      <c r="F126" s="31" t="s">
        <v>29</v>
      </c>
      <c r="G126" s="31" t="s">
        <v>37</v>
      </c>
      <c r="H126" s="105">
        <v>0</v>
      </c>
      <c r="I126" s="57"/>
      <c r="J126" s="58"/>
      <c r="K126" s="59">
        <f t="shared" si="5"/>
        <v>0</v>
      </c>
      <c r="L126" s="59"/>
      <c r="M126" s="59"/>
      <c r="N126" s="57"/>
      <c r="O126" s="59">
        <f t="shared" si="4"/>
        <v>0</v>
      </c>
      <c r="P126" s="59"/>
      <c r="Q126" s="59"/>
      <c r="S126" s="162"/>
      <c r="T126" s="162"/>
      <c r="U126" s="162"/>
      <c r="V126" s="162"/>
      <c r="W126" s="12"/>
    </row>
    <row r="127" s="7" customFormat="1" ht="15" customHeight="1" spans="1:23">
      <c r="A127" s="30"/>
      <c r="B127" s="31" t="s">
        <v>123</v>
      </c>
      <c r="C127" s="30" t="s">
        <v>21</v>
      </c>
      <c r="D127" s="31"/>
      <c r="E127" s="31" t="s">
        <v>39</v>
      </c>
      <c r="F127" s="31" t="s">
        <v>29</v>
      </c>
      <c r="G127" s="31" t="s">
        <v>26</v>
      </c>
      <c r="H127" s="105">
        <v>0</v>
      </c>
      <c r="I127" s="57"/>
      <c r="J127" s="58"/>
      <c r="K127" s="59">
        <f t="shared" si="5"/>
        <v>0</v>
      </c>
      <c r="L127" s="59"/>
      <c r="M127" s="59"/>
      <c r="N127" s="57"/>
      <c r="O127" s="59">
        <f t="shared" si="4"/>
        <v>0</v>
      </c>
      <c r="P127" s="59"/>
      <c r="Q127" s="59"/>
      <c r="S127" s="162"/>
      <c r="T127" s="162"/>
      <c r="U127" s="162"/>
      <c r="V127" s="162"/>
      <c r="W127" s="12"/>
    </row>
    <row r="128" ht="15" customHeight="1" spans="1:34">
      <c r="A128" s="33">
        <v>61</v>
      </c>
      <c r="B128" s="34" t="s">
        <v>125</v>
      </c>
      <c r="C128" s="33" t="s">
        <v>21</v>
      </c>
      <c r="D128" s="34"/>
      <c r="E128" s="34" t="s">
        <v>39</v>
      </c>
      <c r="F128" s="34"/>
      <c r="G128" s="34" t="s">
        <v>24</v>
      </c>
      <c r="H128" s="2">
        <v>0</v>
      </c>
      <c r="I128" s="51"/>
      <c r="J128" s="52"/>
      <c r="K128" s="53">
        <f t="shared" si="5"/>
        <v>0</v>
      </c>
      <c r="L128" s="63"/>
      <c r="M128" s="63"/>
      <c r="N128" s="51"/>
      <c r="O128" s="53">
        <f t="shared" si="4"/>
        <v>0</v>
      </c>
      <c r="P128" s="53"/>
      <c r="Q128" s="63"/>
      <c r="R128" s="162"/>
      <c r="S128" s="162"/>
      <c r="T128" s="162"/>
      <c r="U128" s="162"/>
      <c r="V128" s="162"/>
      <c r="W128" s="12"/>
      <c r="AG128" s="12"/>
      <c r="AH128" s="12"/>
    </row>
    <row r="129" ht="15" customHeight="1" spans="1:34">
      <c r="A129" s="33">
        <v>62</v>
      </c>
      <c r="B129" s="34" t="s">
        <v>126</v>
      </c>
      <c r="C129" s="33" t="s">
        <v>21</v>
      </c>
      <c r="D129" s="34"/>
      <c r="E129" s="34" t="s">
        <v>39</v>
      </c>
      <c r="F129" s="34" t="s">
        <v>293</v>
      </c>
      <c r="G129" s="34" t="s">
        <v>24</v>
      </c>
      <c r="H129" s="2">
        <v>12</v>
      </c>
      <c r="I129" s="51">
        <v>3</v>
      </c>
      <c r="J129" s="52">
        <v>3</v>
      </c>
      <c r="K129" s="53">
        <f t="shared" si="5"/>
        <v>672.65</v>
      </c>
      <c r="L129" s="63">
        <v>672.65</v>
      </c>
      <c r="M129" s="63"/>
      <c r="N129" s="51">
        <v>12</v>
      </c>
      <c r="O129" s="53">
        <f t="shared" si="4"/>
        <v>49912.78</v>
      </c>
      <c r="P129" s="53">
        <v>49912.78</v>
      </c>
      <c r="Q129" s="63"/>
      <c r="R129" s="162"/>
      <c r="S129" s="162"/>
      <c r="T129" s="162"/>
      <c r="U129" s="162"/>
      <c r="V129" s="162"/>
      <c r="W129" s="12"/>
      <c r="AG129" s="12"/>
      <c r="AH129" s="12"/>
    </row>
    <row r="130" s="7" customFormat="1" ht="15" customHeight="1" spans="1:23">
      <c r="A130" s="30"/>
      <c r="B130" s="31" t="s">
        <v>126</v>
      </c>
      <c r="C130" s="30" t="s">
        <v>21</v>
      </c>
      <c r="D130" s="31"/>
      <c r="E130" s="31" t="s">
        <v>39</v>
      </c>
      <c r="F130" s="31" t="s">
        <v>29</v>
      </c>
      <c r="G130" s="31" t="s">
        <v>26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  <c r="S130" s="162"/>
      <c r="T130" s="162"/>
      <c r="U130" s="162"/>
      <c r="V130" s="162"/>
      <c r="W130" s="12"/>
    </row>
    <row r="131" s="9" customFormat="1" ht="15" customHeight="1" spans="1:23">
      <c r="A131" s="1">
        <v>63</v>
      </c>
      <c r="B131" s="28" t="s">
        <v>127</v>
      </c>
      <c r="C131" s="1" t="s">
        <v>21</v>
      </c>
      <c r="D131" s="28"/>
      <c r="E131" s="28" t="s">
        <v>39</v>
      </c>
      <c r="F131" s="34" t="s">
        <v>294</v>
      </c>
      <c r="G131" s="28" t="s">
        <v>24</v>
      </c>
      <c r="H131" s="2">
        <v>37</v>
      </c>
      <c r="I131" s="51">
        <v>30</v>
      </c>
      <c r="J131" s="52">
        <v>30</v>
      </c>
      <c r="K131" s="53">
        <f t="shared" si="5"/>
        <v>35498.99</v>
      </c>
      <c r="L131" s="63">
        <v>35498.99</v>
      </c>
      <c r="M131" s="63"/>
      <c r="N131" s="51">
        <v>8</v>
      </c>
      <c r="O131" s="53">
        <f t="shared" si="4"/>
        <v>38394.15</v>
      </c>
      <c r="P131" s="63">
        <v>38394.15</v>
      </c>
      <c r="Q131" s="63"/>
      <c r="R131" s="162"/>
      <c r="S131" s="162"/>
      <c r="T131" s="162"/>
      <c r="U131" s="162"/>
      <c r="V131" s="162"/>
      <c r="W131" s="12"/>
    </row>
    <row r="132" s="7" customFormat="1" ht="15" customHeight="1" spans="1:23">
      <c r="A132" s="30">
        <v>64</v>
      </c>
      <c r="B132" s="31" t="s">
        <v>128</v>
      </c>
      <c r="C132" s="30" t="s">
        <v>21</v>
      </c>
      <c r="D132" s="31"/>
      <c r="E132" s="31"/>
      <c r="F132" s="31" t="s">
        <v>23</v>
      </c>
      <c r="G132" s="31" t="s">
        <v>37</v>
      </c>
      <c r="H132" s="105">
        <v>0</v>
      </c>
      <c r="I132" s="57"/>
      <c r="J132" s="58"/>
      <c r="K132" s="59">
        <f t="shared" si="5"/>
        <v>0</v>
      </c>
      <c r="L132" s="59"/>
      <c r="M132" s="59"/>
      <c r="N132" s="57"/>
      <c r="O132" s="59">
        <f t="shared" si="4"/>
        <v>0</v>
      </c>
      <c r="P132" s="59"/>
      <c r="Q132" s="59"/>
      <c r="S132" s="162"/>
      <c r="T132" s="162"/>
      <c r="U132" s="162"/>
      <c r="V132" s="162"/>
      <c r="W132" s="12"/>
    </row>
    <row r="133" s="7" customFormat="1" ht="15" customHeight="1" spans="1:23">
      <c r="A133" s="30"/>
      <c r="B133" s="31" t="s">
        <v>128</v>
      </c>
      <c r="C133" s="30" t="s">
        <v>21</v>
      </c>
      <c r="D133" s="31"/>
      <c r="E133" s="36" t="s">
        <v>63</v>
      </c>
      <c r="F133" s="37" t="s">
        <v>233</v>
      </c>
      <c r="G133" s="31" t="s">
        <v>32</v>
      </c>
      <c r="H133" s="105">
        <v>12</v>
      </c>
      <c r="I133" s="57"/>
      <c r="J133" s="58"/>
      <c r="K133" s="59">
        <f t="shared" si="5"/>
        <v>0</v>
      </c>
      <c r="L133" s="59"/>
      <c r="M133" s="59"/>
      <c r="N133" s="57">
        <v>1</v>
      </c>
      <c r="O133" s="59">
        <f t="shared" si="4"/>
        <v>14527.7</v>
      </c>
      <c r="P133" s="59">
        <v>14527.7</v>
      </c>
      <c r="Q133" s="59"/>
      <c r="S133" s="162"/>
      <c r="T133" s="162"/>
      <c r="U133" s="162"/>
      <c r="V133" s="162"/>
      <c r="W133" s="12"/>
    </row>
    <row r="134" s="9" customFormat="1" ht="15" customHeight="1" spans="1:23">
      <c r="A134" s="1">
        <v>65</v>
      </c>
      <c r="B134" s="28" t="s">
        <v>129</v>
      </c>
      <c r="C134" s="1" t="s">
        <v>54</v>
      </c>
      <c r="D134" s="28" t="s">
        <v>80</v>
      </c>
      <c r="E134" s="28" t="s">
        <v>22</v>
      </c>
      <c r="F134" s="28" t="s">
        <v>29</v>
      </c>
      <c r="G134" s="28" t="s">
        <v>24</v>
      </c>
      <c r="H134" s="2">
        <v>0</v>
      </c>
      <c r="I134" s="51"/>
      <c r="J134" s="52"/>
      <c r="K134" s="53">
        <f t="shared" si="5"/>
        <v>0</v>
      </c>
      <c r="L134" s="53"/>
      <c r="M134" s="63"/>
      <c r="N134" s="51"/>
      <c r="O134" s="53">
        <f t="shared" si="4"/>
        <v>0</v>
      </c>
      <c r="P134" s="53"/>
      <c r="Q134" s="63"/>
      <c r="R134" s="162"/>
      <c r="S134" s="162"/>
      <c r="T134" s="162"/>
      <c r="U134" s="162"/>
      <c r="V134" s="162"/>
      <c r="W134" s="12"/>
    </row>
    <row r="135" ht="15" customHeight="1" spans="1:34">
      <c r="A135" s="33">
        <v>66</v>
      </c>
      <c r="B135" s="34" t="s">
        <v>130</v>
      </c>
      <c r="C135" s="33" t="s">
        <v>21</v>
      </c>
      <c r="D135" s="34"/>
      <c r="E135" s="34" t="s">
        <v>39</v>
      </c>
      <c r="F135" s="34" t="s">
        <v>295</v>
      </c>
      <c r="G135" s="34" t="s">
        <v>24</v>
      </c>
      <c r="H135" s="2">
        <v>12</v>
      </c>
      <c r="I135" s="51">
        <v>4</v>
      </c>
      <c r="J135" s="52">
        <v>4</v>
      </c>
      <c r="K135" s="53">
        <f t="shared" si="5"/>
        <v>2285.03</v>
      </c>
      <c r="L135" s="53">
        <v>2285.03</v>
      </c>
      <c r="M135" s="63"/>
      <c r="N135" s="51">
        <v>6</v>
      </c>
      <c r="O135" s="53">
        <f t="shared" si="4"/>
        <v>51565.7</v>
      </c>
      <c r="P135" s="53">
        <v>51565.7</v>
      </c>
      <c r="Q135" s="63"/>
      <c r="R135" s="162"/>
      <c r="S135" s="162"/>
      <c r="T135" s="162"/>
      <c r="U135" s="162"/>
      <c r="V135" s="162"/>
      <c r="W135" s="12"/>
      <c r="AG135" s="12"/>
      <c r="AH135" s="12"/>
    </row>
    <row r="136" s="7" customFormat="1" ht="15" customHeight="1" spans="1:23">
      <c r="A136" s="30"/>
      <c r="B136" s="31" t="s">
        <v>130</v>
      </c>
      <c r="C136" s="30" t="s">
        <v>21</v>
      </c>
      <c r="D136" s="31"/>
      <c r="E136" s="31" t="s">
        <v>39</v>
      </c>
      <c r="F136" s="31" t="s">
        <v>335</v>
      </c>
      <c r="G136" s="31" t="s">
        <v>26</v>
      </c>
      <c r="H136" s="105">
        <v>3</v>
      </c>
      <c r="I136" s="57">
        <v>1</v>
      </c>
      <c r="J136" s="58">
        <v>1</v>
      </c>
      <c r="K136" s="59">
        <f t="shared" si="5"/>
        <v>1152.6</v>
      </c>
      <c r="L136" s="112">
        <v>1152.6</v>
      </c>
      <c r="M136" s="59"/>
      <c r="N136" s="57">
        <v>2</v>
      </c>
      <c r="O136" s="59">
        <f t="shared" si="4"/>
        <v>0</v>
      </c>
      <c r="P136" s="59"/>
      <c r="Q136" s="59"/>
      <c r="S136" s="162"/>
      <c r="T136" s="162"/>
      <c r="U136" s="162"/>
      <c r="V136" s="162"/>
      <c r="W136" s="12"/>
    </row>
    <row r="137" s="9" customFormat="1" ht="15" customHeight="1" spans="1:23">
      <c r="A137" s="33">
        <v>67</v>
      </c>
      <c r="B137" s="34" t="s">
        <v>131</v>
      </c>
      <c r="C137" s="33" t="s">
        <v>21</v>
      </c>
      <c r="D137" s="34"/>
      <c r="E137" s="34" t="s">
        <v>39</v>
      </c>
      <c r="F137" s="34" t="s">
        <v>296</v>
      </c>
      <c r="G137" s="34" t="s">
        <v>24</v>
      </c>
      <c r="H137" s="2">
        <v>18</v>
      </c>
      <c r="I137" s="51">
        <v>12</v>
      </c>
      <c r="J137" s="52">
        <v>12</v>
      </c>
      <c r="K137" s="53">
        <f t="shared" si="5"/>
        <v>6641.29</v>
      </c>
      <c r="L137" s="53">
        <v>6641.29</v>
      </c>
      <c r="M137" s="63"/>
      <c r="N137" s="51">
        <v>8</v>
      </c>
      <c r="O137" s="53">
        <f t="shared" si="4"/>
        <v>57450.96</v>
      </c>
      <c r="P137" s="53">
        <v>57450.96</v>
      </c>
      <c r="Q137" s="63"/>
      <c r="R137" s="162"/>
      <c r="S137" s="162"/>
      <c r="T137" s="162"/>
      <c r="U137" s="162"/>
      <c r="V137" s="162"/>
      <c r="W137" s="12"/>
    </row>
    <row r="138" s="7" customFormat="1" ht="15" customHeight="1" spans="1:23">
      <c r="A138" s="30"/>
      <c r="B138" s="31" t="s">
        <v>131</v>
      </c>
      <c r="C138" s="30" t="s">
        <v>21</v>
      </c>
      <c r="D138" s="31"/>
      <c r="E138" s="31" t="s">
        <v>39</v>
      </c>
      <c r="F138" s="31" t="s">
        <v>23</v>
      </c>
      <c r="G138" s="31" t="s">
        <v>26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  <c r="S138" s="162"/>
      <c r="T138" s="162"/>
      <c r="U138" s="162"/>
      <c r="V138" s="162"/>
      <c r="W138" s="12"/>
    </row>
    <row r="139" ht="14.45" customHeight="1" spans="1:34">
      <c r="A139" s="33">
        <v>68</v>
      </c>
      <c r="B139" s="34" t="s">
        <v>132</v>
      </c>
      <c r="C139" s="33" t="s">
        <v>50</v>
      </c>
      <c r="D139" s="34" t="s">
        <v>133</v>
      </c>
      <c r="E139" s="34" t="s">
        <v>39</v>
      </c>
      <c r="F139" s="34" t="s">
        <v>297</v>
      </c>
      <c r="G139" s="34" t="s">
        <v>24</v>
      </c>
      <c r="H139" s="2">
        <v>32</v>
      </c>
      <c r="I139" s="51">
        <v>26</v>
      </c>
      <c r="J139" s="52">
        <v>27</v>
      </c>
      <c r="K139" s="53">
        <f t="shared" si="5"/>
        <v>25549.03</v>
      </c>
      <c r="L139" s="63">
        <v>25549.03</v>
      </c>
      <c r="M139" s="63"/>
      <c r="N139" s="51">
        <v>14</v>
      </c>
      <c r="O139" s="53">
        <f t="shared" si="4"/>
        <v>68984.27</v>
      </c>
      <c r="P139" s="53">
        <v>68984.27</v>
      </c>
      <c r="Q139" s="63"/>
      <c r="R139" s="162"/>
      <c r="S139" s="162"/>
      <c r="T139" s="162"/>
      <c r="U139" s="162"/>
      <c r="V139" s="162"/>
      <c r="W139" s="12"/>
      <c r="AG139" s="12"/>
      <c r="AH139" s="12"/>
    </row>
    <row r="140" s="7" customFormat="1" ht="14.45" customHeight="1" spans="1:23">
      <c r="A140" s="30">
        <v>69</v>
      </c>
      <c r="B140" s="31" t="s">
        <v>134</v>
      </c>
      <c r="C140" s="30" t="s">
        <v>21</v>
      </c>
      <c r="D140" s="31"/>
      <c r="E140" s="31" t="s">
        <v>115</v>
      </c>
      <c r="F140" s="31" t="s">
        <v>31</v>
      </c>
      <c r="G140" s="31" t="s">
        <v>37</v>
      </c>
      <c r="H140" s="105">
        <v>0</v>
      </c>
      <c r="I140" s="57"/>
      <c r="J140" s="58"/>
      <c r="K140" s="59">
        <f t="shared" si="5"/>
        <v>0</v>
      </c>
      <c r="L140" s="59"/>
      <c r="M140" s="59"/>
      <c r="N140" s="57"/>
      <c r="O140" s="59">
        <f t="shared" si="4"/>
        <v>0</v>
      </c>
      <c r="P140" s="59"/>
      <c r="Q140" s="59"/>
      <c r="S140" s="162"/>
      <c r="T140" s="162"/>
      <c r="U140" s="162"/>
      <c r="V140" s="162"/>
      <c r="W140" s="12"/>
    </row>
    <row r="141" s="9" customFormat="1" ht="15" customHeight="1" spans="1:23">
      <c r="A141" s="33">
        <v>70</v>
      </c>
      <c r="B141" s="34" t="s">
        <v>135</v>
      </c>
      <c r="C141" s="33" t="s">
        <v>21</v>
      </c>
      <c r="D141" s="34"/>
      <c r="E141" s="34" t="s">
        <v>39</v>
      </c>
      <c r="F141" s="34" t="s">
        <v>298</v>
      </c>
      <c r="G141" s="34" t="s">
        <v>24</v>
      </c>
      <c r="H141" s="2">
        <v>17</v>
      </c>
      <c r="I141" s="51">
        <v>9</v>
      </c>
      <c r="J141" s="52">
        <v>10</v>
      </c>
      <c r="K141" s="53">
        <f t="shared" si="5"/>
        <v>8641</v>
      </c>
      <c r="L141" s="53">
        <v>8641</v>
      </c>
      <c r="M141" s="63"/>
      <c r="N141" s="51">
        <v>11</v>
      </c>
      <c r="O141" s="53">
        <f t="shared" si="4"/>
        <v>25319.01</v>
      </c>
      <c r="P141" s="53">
        <v>25319.01</v>
      </c>
      <c r="Q141" s="63"/>
      <c r="R141" s="162"/>
      <c r="S141" s="162"/>
      <c r="T141" s="162"/>
      <c r="U141" s="162"/>
      <c r="V141" s="162"/>
      <c r="W141" s="12"/>
    </row>
    <row r="142" s="7" customFormat="1" ht="15" customHeight="1" spans="1:23">
      <c r="A142" s="30"/>
      <c r="B142" s="31" t="s">
        <v>135</v>
      </c>
      <c r="C142" s="30" t="s">
        <v>21</v>
      </c>
      <c r="D142" s="31"/>
      <c r="E142" s="31" t="s">
        <v>39</v>
      </c>
      <c r="F142" s="31" t="s">
        <v>234</v>
      </c>
      <c r="G142" s="31" t="s">
        <v>26</v>
      </c>
      <c r="H142" s="105">
        <v>6</v>
      </c>
      <c r="I142" s="57">
        <v>1</v>
      </c>
      <c r="J142" s="58">
        <v>1</v>
      </c>
      <c r="K142" s="59">
        <f t="shared" si="5"/>
        <v>3649.9</v>
      </c>
      <c r="L142" s="60">
        <v>3649.9</v>
      </c>
      <c r="M142" s="59"/>
      <c r="N142" s="57">
        <v>1</v>
      </c>
      <c r="O142" s="59">
        <f t="shared" si="4"/>
        <v>8452.4</v>
      </c>
      <c r="P142" s="59">
        <v>8452.4</v>
      </c>
      <c r="Q142" s="59"/>
      <c r="S142" s="162"/>
      <c r="T142" s="162"/>
      <c r="U142" s="162"/>
      <c r="V142" s="162"/>
      <c r="W142" s="12"/>
    </row>
    <row r="143" ht="15" customHeight="1" spans="1:34">
      <c r="A143" s="33">
        <v>71</v>
      </c>
      <c r="B143" s="34" t="s">
        <v>136</v>
      </c>
      <c r="C143" s="33" t="s">
        <v>21</v>
      </c>
      <c r="D143" s="34"/>
      <c r="E143" s="34" t="s">
        <v>137</v>
      </c>
      <c r="F143" s="34" t="s">
        <v>299</v>
      </c>
      <c r="G143" s="34" t="s">
        <v>24</v>
      </c>
      <c r="H143" s="2">
        <v>29</v>
      </c>
      <c r="I143" s="51">
        <v>21</v>
      </c>
      <c r="J143" s="52">
        <v>23</v>
      </c>
      <c r="K143" s="53">
        <f t="shared" si="5"/>
        <v>27133.93</v>
      </c>
      <c r="L143" s="53">
        <v>27133.93</v>
      </c>
      <c r="M143" s="63"/>
      <c r="N143" s="51">
        <v>16</v>
      </c>
      <c r="O143" s="53">
        <f t="shared" ref="O143:O193" si="6">P143+Q143</f>
        <v>49454.94</v>
      </c>
      <c r="P143" s="53">
        <v>49454.94</v>
      </c>
      <c r="Q143" s="63"/>
      <c r="R143" s="162"/>
      <c r="S143" s="162"/>
      <c r="T143" s="162"/>
      <c r="U143" s="162"/>
      <c r="V143" s="162"/>
      <c r="W143" s="12"/>
      <c r="AG143" s="12"/>
      <c r="AH143" s="12"/>
    </row>
    <row r="144" s="7" customFormat="1" ht="15" customHeight="1" spans="1:23">
      <c r="A144" s="30"/>
      <c r="B144" s="31" t="s">
        <v>136</v>
      </c>
      <c r="C144" s="30" t="s">
        <v>21</v>
      </c>
      <c r="D144" s="31"/>
      <c r="E144" s="31" t="s">
        <v>235</v>
      </c>
      <c r="F144" s="31" t="s">
        <v>236</v>
      </c>
      <c r="G144" s="31" t="s">
        <v>37</v>
      </c>
      <c r="H144" s="105">
        <v>17</v>
      </c>
      <c r="I144" s="57">
        <v>4</v>
      </c>
      <c r="J144" s="58">
        <v>4</v>
      </c>
      <c r="K144" s="59">
        <f t="shared" si="5"/>
        <v>0</v>
      </c>
      <c r="L144" s="59"/>
      <c r="M144" s="59"/>
      <c r="N144" s="57">
        <v>21</v>
      </c>
      <c r="O144" s="59">
        <f t="shared" si="6"/>
        <v>94103.51</v>
      </c>
      <c r="P144" s="59">
        <v>94103.51</v>
      </c>
      <c r="Q144" s="102"/>
      <c r="R144" s="162"/>
      <c r="S144" s="162"/>
      <c r="T144" s="162"/>
      <c r="U144" s="162"/>
      <c r="V144" s="162"/>
      <c r="W144" s="12"/>
    </row>
    <row r="145" ht="15" customHeight="1" spans="1:34">
      <c r="A145" s="33">
        <v>72</v>
      </c>
      <c r="B145" s="34" t="s">
        <v>139</v>
      </c>
      <c r="C145" s="33" t="s">
        <v>21</v>
      </c>
      <c r="D145" s="34"/>
      <c r="E145" s="34" t="s">
        <v>137</v>
      </c>
      <c r="F145" s="34" t="s">
        <v>300</v>
      </c>
      <c r="G145" s="34" t="s">
        <v>24</v>
      </c>
      <c r="H145" s="2">
        <v>29</v>
      </c>
      <c r="I145" s="51">
        <v>17</v>
      </c>
      <c r="J145" s="52">
        <v>24</v>
      </c>
      <c r="K145" s="53">
        <f t="shared" si="5"/>
        <v>21489.41</v>
      </c>
      <c r="L145" s="53">
        <v>21489.41</v>
      </c>
      <c r="M145" s="63"/>
      <c r="N145" s="51">
        <v>32</v>
      </c>
      <c r="O145" s="53">
        <f t="shared" si="6"/>
        <v>154303.66</v>
      </c>
      <c r="P145" s="63">
        <v>154303.66</v>
      </c>
      <c r="Q145" s="63"/>
      <c r="R145" s="162"/>
      <c r="S145" s="162"/>
      <c r="T145" s="162"/>
      <c r="U145" s="162"/>
      <c r="V145" s="162"/>
      <c r="W145" s="12"/>
      <c r="AG145" s="12"/>
      <c r="AH145" s="12"/>
    </row>
    <row r="146" s="7" customFormat="1" ht="15" customHeight="1" spans="1:23">
      <c r="A146" s="30"/>
      <c r="B146" s="31" t="s">
        <v>139</v>
      </c>
      <c r="C146" s="30" t="s">
        <v>21</v>
      </c>
      <c r="D146" s="31"/>
      <c r="E146" s="31" t="s">
        <v>235</v>
      </c>
      <c r="F146" s="31" t="s">
        <v>237</v>
      </c>
      <c r="G146" s="31" t="s">
        <v>37</v>
      </c>
      <c r="H146" s="105">
        <v>18</v>
      </c>
      <c r="I146" s="57">
        <v>9</v>
      </c>
      <c r="J146" s="58">
        <v>9</v>
      </c>
      <c r="K146" s="59">
        <f t="shared" si="5"/>
        <v>0</v>
      </c>
      <c r="L146" s="59"/>
      <c r="M146" s="59"/>
      <c r="N146" s="57">
        <v>8</v>
      </c>
      <c r="O146" s="59">
        <f t="shared" si="6"/>
        <v>44334.06</v>
      </c>
      <c r="P146" s="59">
        <v>44334.06</v>
      </c>
      <c r="Q146" s="102"/>
      <c r="R146" s="162"/>
      <c r="S146" s="162"/>
      <c r="T146" s="162"/>
      <c r="U146" s="162"/>
      <c r="V146" s="162"/>
      <c r="W146" s="12"/>
    </row>
    <row r="147" ht="28.9" customHeight="1" spans="1:34">
      <c r="A147" s="40">
        <v>73</v>
      </c>
      <c r="B147" s="39" t="s">
        <v>140</v>
      </c>
      <c r="C147" s="40" t="s">
        <v>54</v>
      </c>
      <c r="D147" s="39" t="s">
        <v>141</v>
      </c>
      <c r="E147" s="39" t="s">
        <v>39</v>
      </c>
      <c r="F147" s="34" t="s">
        <v>31</v>
      </c>
      <c r="G147" s="39" t="s">
        <v>24</v>
      </c>
      <c r="H147" s="2">
        <v>0</v>
      </c>
      <c r="I147" s="51"/>
      <c r="J147" s="52"/>
      <c r="K147" s="53">
        <f t="shared" si="5"/>
        <v>1344.7</v>
      </c>
      <c r="L147" s="53">
        <v>1344.7</v>
      </c>
      <c r="M147" s="53"/>
      <c r="N147" s="51"/>
      <c r="O147" s="53">
        <f t="shared" si="6"/>
        <v>2497.3</v>
      </c>
      <c r="P147" s="53">
        <v>2497.3</v>
      </c>
      <c r="Q147" s="63"/>
      <c r="R147" s="162"/>
      <c r="S147" s="162"/>
      <c r="T147" s="162"/>
      <c r="U147" s="162"/>
      <c r="V147" s="162"/>
      <c r="W147" s="12"/>
      <c r="AG147" s="12"/>
      <c r="AH147" s="12"/>
    </row>
    <row r="148" s="7" customFormat="1" ht="29.25" customHeight="1" spans="1:23">
      <c r="A148" s="105"/>
      <c r="B148" s="106" t="s">
        <v>140</v>
      </c>
      <c r="C148" s="105" t="s">
        <v>54</v>
      </c>
      <c r="D148" s="106" t="s">
        <v>141</v>
      </c>
      <c r="E148" s="106" t="s">
        <v>39</v>
      </c>
      <c r="F148" s="106" t="s">
        <v>238</v>
      </c>
      <c r="G148" s="106" t="s">
        <v>26</v>
      </c>
      <c r="H148" s="105">
        <v>25</v>
      </c>
      <c r="I148" s="57">
        <v>4</v>
      </c>
      <c r="J148" s="64">
        <v>4</v>
      </c>
      <c r="K148" s="59">
        <f t="shared" si="5"/>
        <v>4226.2</v>
      </c>
      <c r="L148" s="59">
        <v>4226.2</v>
      </c>
      <c r="M148" s="59"/>
      <c r="N148" s="57">
        <v>14</v>
      </c>
      <c r="O148" s="59">
        <f t="shared" si="6"/>
        <v>28526.85</v>
      </c>
      <c r="P148" s="59">
        <v>28526.85</v>
      </c>
      <c r="Q148" s="59"/>
      <c r="S148" s="162"/>
      <c r="T148" s="162"/>
      <c r="U148" s="162"/>
      <c r="V148" s="162"/>
      <c r="W148" s="12"/>
    </row>
    <row r="149" ht="26.25" customHeight="1" spans="1:34">
      <c r="A149" s="33">
        <v>74</v>
      </c>
      <c r="B149" s="34" t="s">
        <v>142</v>
      </c>
      <c r="C149" s="33" t="s">
        <v>21</v>
      </c>
      <c r="D149" s="34"/>
      <c r="E149" s="34" t="s">
        <v>39</v>
      </c>
      <c r="F149" s="34" t="s">
        <v>301</v>
      </c>
      <c r="G149" s="34" t="s">
        <v>24</v>
      </c>
      <c r="H149" s="2">
        <v>12</v>
      </c>
      <c r="I149" s="51">
        <v>6</v>
      </c>
      <c r="J149" s="52">
        <v>6</v>
      </c>
      <c r="K149" s="53">
        <f t="shared" ref="K149:K193" si="7">L149+M149</f>
        <v>0</v>
      </c>
      <c r="L149" s="53"/>
      <c r="M149" s="63"/>
      <c r="N149" s="51">
        <v>12</v>
      </c>
      <c r="O149" s="53">
        <f t="shared" si="6"/>
        <v>47387.3</v>
      </c>
      <c r="P149" s="53">
        <v>47387.3</v>
      </c>
      <c r="Q149" s="63"/>
      <c r="R149" s="162"/>
      <c r="S149" s="162"/>
      <c r="T149" s="162"/>
      <c r="U149" s="162"/>
      <c r="V149" s="162"/>
      <c r="W149" s="12"/>
      <c r="AG149" s="12"/>
      <c r="AH149" s="12"/>
    </row>
    <row r="150" s="7" customFormat="1" ht="15" customHeight="1" spans="1:23">
      <c r="A150" s="30"/>
      <c r="B150" s="31" t="s">
        <v>142</v>
      </c>
      <c r="C150" s="30" t="s">
        <v>21</v>
      </c>
      <c r="D150" s="31"/>
      <c r="E150" s="31" t="s">
        <v>39</v>
      </c>
      <c r="F150" s="31" t="s">
        <v>239</v>
      </c>
      <c r="G150" s="31" t="s">
        <v>26</v>
      </c>
      <c r="H150" s="105">
        <v>4</v>
      </c>
      <c r="I150" s="57"/>
      <c r="J150" s="58"/>
      <c r="K150" s="59">
        <f t="shared" si="7"/>
        <v>0</v>
      </c>
      <c r="L150" s="59"/>
      <c r="M150" s="59"/>
      <c r="N150" s="57">
        <v>6</v>
      </c>
      <c r="O150" s="59">
        <f t="shared" si="6"/>
        <v>29931.32</v>
      </c>
      <c r="P150" s="113">
        <v>29931.32</v>
      </c>
      <c r="Q150" s="59"/>
      <c r="S150" s="162"/>
      <c r="T150" s="162"/>
      <c r="U150" s="162"/>
      <c r="V150" s="162"/>
      <c r="W150" s="12"/>
    </row>
    <row r="151" ht="15" customHeight="1" spans="1:34">
      <c r="A151" s="33">
        <v>75</v>
      </c>
      <c r="B151" s="34" t="s">
        <v>143</v>
      </c>
      <c r="C151" s="33" t="s">
        <v>21</v>
      </c>
      <c r="D151" s="34"/>
      <c r="E151" s="34" t="s">
        <v>39</v>
      </c>
      <c r="F151" s="34" t="s">
        <v>302</v>
      </c>
      <c r="G151" s="34" t="s">
        <v>24</v>
      </c>
      <c r="H151" s="2">
        <v>11</v>
      </c>
      <c r="I151" s="51">
        <v>8</v>
      </c>
      <c r="J151" s="52">
        <v>8</v>
      </c>
      <c r="K151" s="53">
        <f t="shared" si="7"/>
        <v>25298.39</v>
      </c>
      <c r="L151" s="53">
        <v>25298.39</v>
      </c>
      <c r="M151" s="63"/>
      <c r="N151" s="51">
        <v>7</v>
      </c>
      <c r="O151" s="53">
        <f t="shared" si="6"/>
        <v>74364.37</v>
      </c>
      <c r="P151" s="53">
        <v>74364.37</v>
      </c>
      <c r="Q151" s="63"/>
      <c r="R151" s="162"/>
      <c r="S151" s="162"/>
      <c r="T151" s="162"/>
      <c r="U151" s="162"/>
      <c r="V151" s="162"/>
      <c r="W151" s="12"/>
      <c r="AG151" s="12"/>
      <c r="AH151" s="12"/>
    </row>
    <row r="152" s="9" customFormat="1" ht="15" customHeight="1" spans="1:23">
      <c r="A152" s="33">
        <v>76</v>
      </c>
      <c r="B152" s="34" t="s">
        <v>144</v>
      </c>
      <c r="C152" s="33" t="s">
        <v>21</v>
      </c>
      <c r="D152" s="34"/>
      <c r="E152" s="34" t="s">
        <v>145</v>
      </c>
      <c r="F152" s="34" t="s">
        <v>303</v>
      </c>
      <c r="G152" s="34" t="s">
        <v>24</v>
      </c>
      <c r="H152" s="2">
        <v>15</v>
      </c>
      <c r="I152" s="51">
        <v>5</v>
      </c>
      <c r="J152" s="52">
        <v>6</v>
      </c>
      <c r="K152" s="53">
        <f t="shared" si="7"/>
        <v>6834.51</v>
      </c>
      <c r="L152" s="53">
        <v>6834.51</v>
      </c>
      <c r="M152" s="63"/>
      <c r="N152" s="51">
        <v>17</v>
      </c>
      <c r="O152" s="53">
        <f t="shared" si="6"/>
        <v>54995.17</v>
      </c>
      <c r="P152" s="53">
        <v>54995.17</v>
      </c>
      <c r="Q152" s="63"/>
      <c r="R152" s="162"/>
      <c r="S152" s="162"/>
      <c r="T152" s="162"/>
      <c r="U152" s="162"/>
      <c r="V152" s="162"/>
      <c r="W152" s="12"/>
    </row>
    <row r="153" s="7" customFormat="1" ht="15" customHeight="1" spans="1:23">
      <c r="A153" s="30"/>
      <c r="B153" s="31" t="s">
        <v>144</v>
      </c>
      <c r="C153" s="30" t="s">
        <v>21</v>
      </c>
      <c r="D153" s="31"/>
      <c r="E153" s="36" t="s">
        <v>145</v>
      </c>
      <c r="F153" s="37" t="s">
        <v>240</v>
      </c>
      <c r="G153" s="31" t="s">
        <v>32</v>
      </c>
      <c r="H153" s="105">
        <v>7</v>
      </c>
      <c r="I153" s="57">
        <v>3</v>
      </c>
      <c r="J153" s="58">
        <v>3</v>
      </c>
      <c r="K153" s="59">
        <f t="shared" si="7"/>
        <v>0</v>
      </c>
      <c r="L153" s="59"/>
      <c r="M153" s="59"/>
      <c r="N153" s="57">
        <v>1</v>
      </c>
      <c r="O153" s="59">
        <f t="shared" si="6"/>
        <v>2290.6</v>
      </c>
      <c r="P153" s="59">
        <v>2290.6</v>
      </c>
      <c r="Q153" s="59"/>
      <c r="S153" s="162"/>
      <c r="T153" s="162"/>
      <c r="U153" s="162"/>
      <c r="V153" s="162"/>
      <c r="W153" s="12"/>
    </row>
    <row r="154" ht="15" customHeight="1" spans="1:34">
      <c r="A154" s="1">
        <v>77</v>
      </c>
      <c r="B154" s="28" t="s">
        <v>146</v>
      </c>
      <c r="C154" s="1" t="s">
        <v>21</v>
      </c>
      <c r="D154" s="28"/>
      <c r="E154" s="28" t="s">
        <v>39</v>
      </c>
      <c r="F154" s="34" t="s">
        <v>29</v>
      </c>
      <c r="G154" s="28" t="s">
        <v>24</v>
      </c>
      <c r="H154" s="2">
        <v>0</v>
      </c>
      <c r="I154" s="51"/>
      <c r="J154" s="52"/>
      <c r="K154" s="53">
        <f t="shared" si="7"/>
        <v>0</v>
      </c>
      <c r="L154" s="53"/>
      <c r="M154" s="63"/>
      <c r="N154" s="51"/>
      <c r="O154" s="53">
        <f t="shared" si="6"/>
        <v>0</v>
      </c>
      <c r="P154" s="53"/>
      <c r="Q154" s="63"/>
      <c r="R154" s="162"/>
      <c r="S154" s="162"/>
      <c r="T154" s="162"/>
      <c r="U154" s="162"/>
      <c r="V154" s="162"/>
      <c r="W154" s="12"/>
      <c r="AG154" s="12"/>
      <c r="AH154" s="12"/>
    </row>
    <row r="155" s="7" customFormat="1" ht="15.75" customHeight="1" spans="1:23">
      <c r="A155" s="30"/>
      <c r="B155" s="31" t="s">
        <v>146</v>
      </c>
      <c r="C155" s="30" t="s">
        <v>21</v>
      </c>
      <c r="D155" s="31"/>
      <c r="E155" s="31" t="s">
        <v>39</v>
      </c>
      <c r="F155" s="31" t="s">
        <v>29</v>
      </c>
      <c r="G155" s="31" t="s">
        <v>37</v>
      </c>
      <c r="H155" s="105">
        <v>0</v>
      </c>
      <c r="I155" s="57"/>
      <c r="J155" s="58"/>
      <c r="K155" s="59">
        <f t="shared" si="7"/>
        <v>0</v>
      </c>
      <c r="L155" s="59"/>
      <c r="M155" s="59"/>
      <c r="N155" s="57"/>
      <c r="O155" s="59">
        <f t="shared" si="6"/>
        <v>0</v>
      </c>
      <c r="P155" s="59"/>
      <c r="Q155" s="59"/>
      <c r="S155" s="162"/>
      <c r="T155" s="162"/>
      <c r="U155" s="162"/>
      <c r="V155" s="162"/>
      <c r="W155" s="12"/>
    </row>
    <row r="156" s="7" customFormat="1" ht="15" customHeight="1" spans="1:23">
      <c r="A156" s="30"/>
      <c r="B156" s="31" t="s">
        <v>146</v>
      </c>
      <c r="C156" s="30" t="s">
        <v>21</v>
      </c>
      <c r="D156" s="31"/>
      <c r="E156" s="31"/>
      <c r="F156" s="31" t="s">
        <v>29</v>
      </c>
      <c r="G156" s="31" t="s">
        <v>26</v>
      </c>
      <c r="H156" s="105">
        <v>7</v>
      </c>
      <c r="I156" s="57">
        <v>1</v>
      </c>
      <c r="J156" s="58">
        <v>1</v>
      </c>
      <c r="K156" s="59">
        <f t="shared" si="7"/>
        <v>0</v>
      </c>
      <c r="L156" s="59"/>
      <c r="M156" s="59"/>
      <c r="N156" s="57">
        <v>4</v>
      </c>
      <c r="O156" s="59">
        <f t="shared" si="6"/>
        <v>11526</v>
      </c>
      <c r="P156" s="59">
        <v>11526</v>
      </c>
      <c r="Q156" s="59"/>
      <c r="S156" s="162"/>
      <c r="T156" s="162"/>
      <c r="U156" s="162"/>
      <c r="V156" s="162"/>
      <c r="W156" s="12"/>
    </row>
    <row r="157" ht="15" customHeight="1" spans="1:34">
      <c r="A157" s="1">
        <v>78</v>
      </c>
      <c r="B157" s="28" t="s">
        <v>147</v>
      </c>
      <c r="C157" s="1" t="s">
        <v>21</v>
      </c>
      <c r="D157" s="28"/>
      <c r="E157" s="28" t="s">
        <v>39</v>
      </c>
      <c r="F157" s="34" t="s">
        <v>304</v>
      </c>
      <c r="G157" s="28" t="s">
        <v>24</v>
      </c>
      <c r="H157" s="2">
        <v>14</v>
      </c>
      <c r="I157" s="51">
        <v>10</v>
      </c>
      <c r="J157" s="52">
        <v>10</v>
      </c>
      <c r="K157" s="53">
        <f t="shared" si="7"/>
        <v>11562.49</v>
      </c>
      <c r="L157" s="63">
        <v>11562.49</v>
      </c>
      <c r="M157" s="63"/>
      <c r="N157" s="51">
        <v>4</v>
      </c>
      <c r="O157" s="53">
        <f t="shared" si="6"/>
        <v>32287.65</v>
      </c>
      <c r="P157" s="53">
        <v>32287.65</v>
      </c>
      <c r="Q157" s="63"/>
      <c r="R157" s="162"/>
      <c r="S157" s="162"/>
      <c r="T157" s="162"/>
      <c r="U157" s="162"/>
      <c r="V157" s="162"/>
      <c r="W157" s="12"/>
      <c r="AG157" s="12"/>
      <c r="AH157" s="12"/>
    </row>
    <row r="158" s="7" customFormat="1" ht="15" customHeight="1" spans="1:23">
      <c r="A158" s="30"/>
      <c r="B158" s="31" t="s">
        <v>147</v>
      </c>
      <c r="C158" s="30" t="s">
        <v>21</v>
      </c>
      <c r="D158" s="31"/>
      <c r="E158" s="31" t="s">
        <v>39</v>
      </c>
      <c r="F158" s="31" t="s">
        <v>148</v>
      </c>
      <c r="G158" s="31" t="s">
        <v>37</v>
      </c>
      <c r="H158" s="105">
        <v>0</v>
      </c>
      <c r="I158" s="57"/>
      <c r="J158" s="58"/>
      <c r="K158" s="59">
        <f t="shared" si="7"/>
        <v>0</v>
      </c>
      <c r="L158" s="59"/>
      <c r="M158" s="59"/>
      <c r="N158" s="57"/>
      <c r="O158" s="59">
        <f t="shared" si="6"/>
        <v>0</v>
      </c>
      <c r="P158" s="59"/>
      <c r="Q158" s="59"/>
      <c r="S158" s="162"/>
      <c r="T158" s="162"/>
      <c r="U158" s="162"/>
      <c r="V158" s="162"/>
      <c r="W158" s="12"/>
    </row>
    <row r="159" s="7" customFormat="1" ht="15" customHeight="1" spans="1:23">
      <c r="A159" s="30"/>
      <c r="B159" s="31" t="s">
        <v>147</v>
      </c>
      <c r="C159" s="30" t="s">
        <v>21</v>
      </c>
      <c r="D159" s="31"/>
      <c r="E159" s="31" t="s">
        <v>39</v>
      </c>
      <c r="F159" s="31" t="s">
        <v>241</v>
      </c>
      <c r="G159" s="31" t="s">
        <v>26</v>
      </c>
      <c r="H159" s="105">
        <v>24</v>
      </c>
      <c r="I159" s="57">
        <v>6</v>
      </c>
      <c r="J159" s="58">
        <v>6</v>
      </c>
      <c r="K159" s="59">
        <f t="shared" si="7"/>
        <v>6339.3</v>
      </c>
      <c r="L159" s="60">
        <v>6339.3</v>
      </c>
      <c r="M159" s="59"/>
      <c r="N159" s="57">
        <v>7</v>
      </c>
      <c r="O159" s="59">
        <f t="shared" si="6"/>
        <v>14810.91</v>
      </c>
      <c r="P159" s="59">
        <v>14810.91</v>
      </c>
      <c r="Q159" s="59"/>
      <c r="S159" s="162"/>
      <c r="T159" s="162"/>
      <c r="U159" s="162"/>
      <c r="V159" s="162"/>
      <c r="W159" s="12"/>
    </row>
    <row r="160" ht="15" customHeight="1" spans="1:34">
      <c r="A160" s="33">
        <v>79</v>
      </c>
      <c r="B160" s="34" t="s">
        <v>149</v>
      </c>
      <c r="C160" s="33" t="s">
        <v>21</v>
      </c>
      <c r="D160" s="34"/>
      <c r="E160" s="34" t="s">
        <v>150</v>
      </c>
      <c r="F160" s="34" t="s">
        <v>305</v>
      </c>
      <c r="G160" s="34" t="s">
        <v>24</v>
      </c>
      <c r="H160" s="2">
        <v>24</v>
      </c>
      <c r="I160" s="51">
        <v>18</v>
      </c>
      <c r="J160" s="52">
        <v>25</v>
      </c>
      <c r="K160" s="53">
        <f t="shared" si="7"/>
        <v>14008.13</v>
      </c>
      <c r="L160" s="53">
        <v>14008.13</v>
      </c>
      <c r="M160" s="63"/>
      <c r="N160" s="51">
        <v>20</v>
      </c>
      <c r="O160" s="53">
        <f t="shared" si="6"/>
        <v>39910.44</v>
      </c>
      <c r="P160" s="53">
        <v>39910.44</v>
      </c>
      <c r="Q160" s="63"/>
      <c r="R160" s="162"/>
      <c r="S160" s="162"/>
      <c r="T160" s="162"/>
      <c r="U160" s="162"/>
      <c r="V160" s="162"/>
      <c r="W160" s="12"/>
      <c r="AG160" s="12"/>
      <c r="AH160" s="12"/>
    </row>
    <row r="161" s="7" customFormat="1" ht="29.25" customHeight="1" spans="1:23">
      <c r="A161" s="30"/>
      <c r="B161" s="31" t="s">
        <v>151</v>
      </c>
      <c r="C161" s="30" t="s">
        <v>21</v>
      </c>
      <c r="D161" s="31"/>
      <c r="E161" s="41" t="s">
        <v>150</v>
      </c>
      <c r="F161" s="41" t="s">
        <v>242</v>
      </c>
      <c r="G161" s="31" t="s">
        <v>44</v>
      </c>
      <c r="H161" s="105">
        <v>5</v>
      </c>
      <c r="I161" s="57"/>
      <c r="J161" s="58"/>
      <c r="K161" s="59">
        <f t="shared" si="7"/>
        <v>0</v>
      </c>
      <c r="L161" s="59"/>
      <c r="M161" s="59"/>
      <c r="N161" s="57">
        <v>4</v>
      </c>
      <c r="O161" s="59">
        <f t="shared" si="6"/>
        <v>7491.9</v>
      </c>
      <c r="P161" s="59">
        <v>7491.9</v>
      </c>
      <c r="Q161" s="59"/>
      <c r="S161" s="162"/>
      <c r="T161" s="162"/>
      <c r="U161" s="162"/>
      <c r="V161" s="162"/>
      <c r="W161" s="12"/>
    </row>
    <row r="162" s="7" customFormat="1" customHeight="1" spans="1:23">
      <c r="A162" s="30"/>
      <c r="B162" s="31" t="s">
        <v>151</v>
      </c>
      <c r="C162" s="30" t="s">
        <v>21</v>
      </c>
      <c r="D162" s="31"/>
      <c r="E162" s="31" t="s">
        <v>150</v>
      </c>
      <c r="F162" s="31" t="s">
        <v>23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  <c r="S162" s="162"/>
      <c r="T162" s="162"/>
      <c r="U162" s="162"/>
      <c r="V162" s="162"/>
      <c r="W162" s="12"/>
    </row>
    <row r="163" ht="15" customHeight="1" spans="1:34">
      <c r="A163" s="33">
        <v>80</v>
      </c>
      <c r="B163" s="34" t="s">
        <v>152</v>
      </c>
      <c r="C163" s="33" t="s">
        <v>21</v>
      </c>
      <c r="D163" s="34"/>
      <c r="E163" s="34" t="s">
        <v>39</v>
      </c>
      <c r="F163" s="34" t="s">
        <v>306</v>
      </c>
      <c r="G163" s="34" t="s">
        <v>24</v>
      </c>
      <c r="H163" s="2">
        <v>21</v>
      </c>
      <c r="I163" s="51">
        <v>14</v>
      </c>
      <c r="J163" s="52">
        <v>14</v>
      </c>
      <c r="K163" s="53">
        <f t="shared" si="7"/>
        <v>7288.27</v>
      </c>
      <c r="L163" s="53">
        <v>7288.27</v>
      </c>
      <c r="M163" s="63"/>
      <c r="N163" s="51">
        <v>4</v>
      </c>
      <c r="O163" s="53">
        <f t="shared" si="6"/>
        <v>11860.53</v>
      </c>
      <c r="P163" s="53">
        <v>11860.53</v>
      </c>
      <c r="Q163" s="63"/>
      <c r="R163" s="162"/>
      <c r="S163" s="162"/>
      <c r="T163" s="162"/>
      <c r="U163" s="162"/>
      <c r="V163" s="162"/>
      <c r="W163" s="12"/>
      <c r="AG163" s="12"/>
      <c r="AH163" s="12"/>
    </row>
    <row r="164" ht="15" customHeight="1" spans="1:34">
      <c r="A164" s="30"/>
      <c r="B164" s="31" t="s">
        <v>152</v>
      </c>
      <c r="C164" s="30" t="s">
        <v>21</v>
      </c>
      <c r="D164" s="31"/>
      <c r="E164" s="31" t="s">
        <v>39</v>
      </c>
      <c r="F164" s="31" t="s">
        <v>31</v>
      </c>
      <c r="G164" s="31" t="s">
        <v>37</v>
      </c>
      <c r="H164" s="105">
        <v>0</v>
      </c>
      <c r="I164" s="57"/>
      <c r="J164" s="58"/>
      <c r="K164" s="59">
        <f t="shared" si="7"/>
        <v>0</v>
      </c>
      <c r="L164" s="59"/>
      <c r="M164" s="59"/>
      <c r="N164" s="57"/>
      <c r="O164" s="59">
        <f t="shared" si="6"/>
        <v>0</v>
      </c>
      <c r="P164" s="59"/>
      <c r="Q164" s="59"/>
      <c r="S164" s="162"/>
      <c r="T164" s="162"/>
      <c r="U164" s="162"/>
      <c r="V164" s="162"/>
      <c r="W164" s="12"/>
      <c r="AG164" s="12"/>
      <c r="AH164" s="12"/>
    </row>
    <row r="165" ht="15" customHeight="1" spans="1:34">
      <c r="A165" s="30"/>
      <c r="B165" s="31" t="s">
        <v>152</v>
      </c>
      <c r="C165" s="30" t="s">
        <v>21</v>
      </c>
      <c r="D165" s="31"/>
      <c r="E165" s="31" t="s">
        <v>39</v>
      </c>
      <c r="F165" s="31" t="s">
        <v>243</v>
      </c>
      <c r="G165" s="31" t="s">
        <v>26</v>
      </c>
      <c r="H165" s="105">
        <v>13</v>
      </c>
      <c r="I165" s="57">
        <v>1</v>
      </c>
      <c r="J165" s="58">
        <v>1</v>
      </c>
      <c r="K165" s="59">
        <f t="shared" si="7"/>
        <v>0</v>
      </c>
      <c r="L165" s="59"/>
      <c r="M165" s="59"/>
      <c r="N165" s="57">
        <v>7</v>
      </c>
      <c r="O165" s="59">
        <f t="shared" si="6"/>
        <v>13254.9</v>
      </c>
      <c r="P165" s="59">
        <v>13254.9</v>
      </c>
      <c r="Q165" s="59"/>
      <c r="S165" s="162"/>
      <c r="T165" s="162"/>
      <c r="U165" s="162"/>
      <c r="V165" s="162"/>
      <c r="W165" s="12"/>
      <c r="AG165" s="12"/>
      <c r="AH165" s="12"/>
    </row>
    <row r="166" ht="15" customHeight="1" spans="1:34">
      <c r="A166" s="30"/>
      <c r="B166" s="31" t="s">
        <v>152</v>
      </c>
      <c r="C166" s="30" t="s">
        <v>21</v>
      </c>
      <c r="D166" s="31"/>
      <c r="E166" s="36" t="s">
        <v>39</v>
      </c>
      <c r="F166" s="37" t="s">
        <v>244</v>
      </c>
      <c r="G166" s="36" t="s">
        <v>32</v>
      </c>
      <c r="H166" s="95">
        <v>7</v>
      </c>
      <c r="I166" s="57">
        <v>1</v>
      </c>
      <c r="J166" s="58">
        <v>1</v>
      </c>
      <c r="K166" s="59">
        <f t="shared" si="7"/>
        <v>1921</v>
      </c>
      <c r="L166" s="59">
        <v>1921</v>
      </c>
      <c r="M166" s="59"/>
      <c r="N166" s="57">
        <v>8</v>
      </c>
      <c r="O166" s="59">
        <f t="shared" si="6"/>
        <v>16992.9</v>
      </c>
      <c r="P166" s="59">
        <v>16992.9</v>
      </c>
      <c r="Q166" s="59"/>
      <c r="S166" s="162"/>
      <c r="T166" s="162"/>
      <c r="U166" s="162"/>
      <c r="V166" s="162"/>
      <c r="W166" s="12"/>
      <c r="AG166" s="12"/>
      <c r="AH166" s="12"/>
    </row>
    <row r="167" ht="15" customHeight="1" spans="1:34">
      <c r="A167" s="33">
        <v>81</v>
      </c>
      <c r="B167" s="34" t="s">
        <v>156</v>
      </c>
      <c r="C167" s="33" t="s">
        <v>21</v>
      </c>
      <c r="D167" s="34"/>
      <c r="E167" s="34" t="s">
        <v>39</v>
      </c>
      <c r="F167" s="34" t="s">
        <v>157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/>
      <c r="O167" s="53">
        <f t="shared" si="6"/>
        <v>0</v>
      </c>
      <c r="P167" s="53"/>
      <c r="Q167" s="63"/>
      <c r="R167" s="162"/>
      <c r="S167" s="162"/>
      <c r="T167" s="162"/>
      <c r="U167" s="162"/>
      <c r="V167" s="162"/>
      <c r="W167" s="12"/>
      <c r="AG167" s="12"/>
      <c r="AH167" s="12"/>
    </row>
    <row r="168" ht="15" customHeight="1" spans="1:34">
      <c r="A168" s="33">
        <v>82</v>
      </c>
      <c r="B168" s="34" t="s">
        <v>158</v>
      </c>
      <c r="C168" s="33" t="s">
        <v>21</v>
      </c>
      <c r="D168" s="34"/>
      <c r="E168" s="34" t="s">
        <v>39</v>
      </c>
      <c r="F168" s="34" t="s">
        <v>307</v>
      </c>
      <c r="G168" s="34" t="s">
        <v>24</v>
      </c>
      <c r="H168" s="2">
        <v>19</v>
      </c>
      <c r="I168" s="51">
        <v>9</v>
      </c>
      <c r="J168" s="52">
        <v>10</v>
      </c>
      <c r="K168" s="53">
        <f t="shared" si="7"/>
        <v>11289.73</v>
      </c>
      <c r="L168" s="53">
        <v>11289.73</v>
      </c>
      <c r="M168" s="63"/>
      <c r="N168" s="51">
        <v>4</v>
      </c>
      <c r="O168" s="53">
        <f t="shared" si="6"/>
        <v>26877.77</v>
      </c>
      <c r="P168" s="53">
        <v>26877.77</v>
      </c>
      <c r="Q168" s="63"/>
      <c r="R168" s="162"/>
      <c r="S168" s="162"/>
      <c r="T168" s="162"/>
      <c r="U168" s="162"/>
      <c r="V168" s="162"/>
      <c r="W168" s="12"/>
      <c r="AG168" s="12"/>
      <c r="AH168" s="12"/>
    </row>
    <row r="169" ht="15" customHeight="1" spans="1:34">
      <c r="A169" s="33">
        <v>83</v>
      </c>
      <c r="B169" s="34" t="s">
        <v>160</v>
      </c>
      <c r="C169" s="33" t="s">
        <v>21</v>
      </c>
      <c r="D169" s="34"/>
      <c r="E169" s="34" t="s">
        <v>39</v>
      </c>
      <c r="F169" s="34" t="s">
        <v>29</v>
      </c>
      <c r="G169" s="34" t="s">
        <v>24</v>
      </c>
      <c r="H169" s="2">
        <v>0</v>
      </c>
      <c r="I169" s="51"/>
      <c r="J169" s="52"/>
      <c r="K169" s="53">
        <f t="shared" si="7"/>
        <v>0</v>
      </c>
      <c r="L169" s="53"/>
      <c r="M169" s="63"/>
      <c r="N169" s="51">
        <v>2</v>
      </c>
      <c r="O169" s="53">
        <f t="shared" si="6"/>
        <v>4598.87</v>
      </c>
      <c r="P169" s="53">
        <v>4598.87</v>
      </c>
      <c r="Q169" s="63"/>
      <c r="R169" s="162"/>
      <c r="S169" s="162"/>
      <c r="T169" s="162"/>
      <c r="U169" s="162"/>
      <c r="V169" s="162"/>
      <c r="W169" s="12"/>
      <c r="AG169" s="12"/>
      <c r="AH169" s="12"/>
    </row>
    <row r="170" ht="24.6" customHeight="1" spans="1:34">
      <c r="A170" s="40">
        <v>84</v>
      </c>
      <c r="B170" s="39" t="s">
        <v>161</v>
      </c>
      <c r="C170" s="40" t="s">
        <v>50</v>
      </c>
      <c r="D170" s="39" t="s">
        <v>162</v>
      </c>
      <c r="E170" s="39" t="s">
        <v>39</v>
      </c>
      <c r="F170" s="34" t="s">
        <v>163</v>
      </c>
      <c r="G170" s="39" t="s">
        <v>24</v>
      </c>
      <c r="H170" s="2">
        <v>0</v>
      </c>
      <c r="I170" s="51"/>
      <c r="J170" s="52"/>
      <c r="K170" s="53">
        <f t="shared" si="7"/>
        <v>0</v>
      </c>
      <c r="L170" s="53"/>
      <c r="M170" s="63"/>
      <c r="N170" s="51">
        <v>6</v>
      </c>
      <c r="O170" s="53">
        <f t="shared" si="6"/>
        <v>2425.27</v>
      </c>
      <c r="P170" s="53">
        <v>2425.27</v>
      </c>
      <c r="Q170" s="63"/>
      <c r="R170" s="162"/>
      <c r="S170" s="162"/>
      <c r="T170" s="162"/>
      <c r="U170" s="162"/>
      <c r="V170" s="162"/>
      <c r="W170" s="12"/>
      <c r="AG170" s="12"/>
      <c r="AH170" s="12"/>
    </row>
    <row r="171" ht="29.25" customHeight="1" spans="1:34">
      <c r="A171" s="105"/>
      <c r="B171" s="106" t="s">
        <v>161</v>
      </c>
      <c r="C171" s="105" t="s">
        <v>50</v>
      </c>
      <c r="D171" s="106" t="s">
        <v>162</v>
      </c>
      <c r="E171" s="106" t="s">
        <v>39</v>
      </c>
      <c r="F171" s="106" t="s">
        <v>31</v>
      </c>
      <c r="G171" s="106" t="s">
        <v>26</v>
      </c>
      <c r="H171" s="105">
        <v>0</v>
      </c>
      <c r="I171" s="57"/>
      <c r="J171" s="58"/>
      <c r="K171" s="59">
        <f t="shared" si="7"/>
        <v>0</v>
      </c>
      <c r="L171" s="59"/>
      <c r="M171" s="59"/>
      <c r="N171" s="57"/>
      <c r="O171" s="59">
        <f t="shared" si="6"/>
        <v>0</v>
      </c>
      <c r="P171" s="59"/>
      <c r="Q171" s="59"/>
      <c r="S171" s="162"/>
      <c r="T171" s="162"/>
      <c r="U171" s="162"/>
      <c r="V171" s="162"/>
      <c r="W171" s="12"/>
      <c r="AG171" s="12"/>
      <c r="AH171" s="12"/>
    </row>
    <row r="172" ht="26.25" customHeight="1" spans="1:34">
      <c r="A172" s="108">
        <v>85</v>
      </c>
      <c r="B172" s="109" t="s">
        <v>164</v>
      </c>
      <c r="C172" s="108" t="s">
        <v>21</v>
      </c>
      <c r="D172" s="109"/>
      <c r="E172" s="109" t="s">
        <v>22</v>
      </c>
      <c r="F172" s="109" t="s">
        <v>29</v>
      </c>
      <c r="G172" s="109" t="s">
        <v>24</v>
      </c>
      <c r="H172" s="5">
        <v>0</v>
      </c>
      <c r="I172" s="51"/>
      <c r="J172" s="52"/>
      <c r="K172" s="53">
        <f t="shared" si="7"/>
        <v>0</v>
      </c>
      <c r="L172" s="114"/>
      <c r="M172" s="74"/>
      <c r="N172" s="51"/>
      <c r="O172" s="53">
        <f t="shared" si="6"/>
        <v>0</v>
      </c>
      <c r="P172" s="114"/>
      <c r="Q172" s="74"/>
      <c r="S172" s="162"/>
      <c r="T172" s="162"/>
      <c r="U172" s="162"/>
      <c r="V172" s="162"/>
      <c r="W172" s="12"/>
      <c r="AG172" s="12"/>
      <c r="AH172" s="12"/>
    </row>
    <row r="173" ht="15.75" customHeight="1" spans="1:34">
      <c r="A173" s="33">
        <v>86</v>
      </c>
      <c r="B173" s="34" t="s">
        <v>165</v>
      </c>
      <c r="C173" s="33" t="s">
        <v>21</v>
      </c>
      <c r="D173" s="34"/>
      <c r="E173" s="34" t="s">
        <v>39</v>
      </c>
      <c r="F173" s="109" t="s">
        <v>29</v>
      </c>
      <c r="G173" s="34" t="s">
        <v>24</v>
      </c>
      <c r="H173" s="2">
        <v>0</v>
      </c>
      <c r="I173" s="51"/>
      <c r="J173" s="52"/>
      <c r="K173" s="53">
        <f t="shared" si="7"/>
        <v>0</v>
      </c>
      <c r="L173" s="53"/>
      <c r="M173" s="63"/>
      <c r="N173" s="51"/>
      <c r="O173" s="53">
        <f t="shared" si="6"/>
        <v>0</v>
      </c>
      <c r="P173" s="53"/>
      <c r="Q173" s="63"/>
      <c r="S173" s="162"/>
      <c r="T173" s="162"/>
      <c r="U173" s="162"/>
      <c r="V173" s="162"/>
      <c r="W173" s="12"/>
      <c r="AG173" s="12"/>
      <c r="AH173" s="12"/>
    </row>
    <row r="174" ht="15" customHeight="1" spans="1:34">
      <c r="A174" s="33">
        <v>87</v>
      </c>
      <c r="B174" s="34" t="s">
        <v>166</v>
      </c>
      <c r="C174" s="33" t="s">
        <v>21</v>
      </c>
      <c r="D174" s="34"/>
      <c r="E174" s="34" t="s">
        <v>39</v>
      </c>
      <c r="F174" s="109" t="s">
        <v>29</v>
      </c>
      <c r="G174" s="34" t="s">
        <v>24</v>
      </c>
      <c r="H174" s="2">
        <v>0</v>
      </c>
      <c r="I174" s="51"/>
      <c r="J174" s="52"/>
      <c r="K174" s="53">
        <f t="shared" si="7"/>
        <v>0</v>
      </c>
      <c r="L174" s="53"/>
      <c r="M174" s="63"/>
      <c r="N174" s="51"/>
      <c r="O174" s="53">
        <f t="shared" si="6"/>
        <v>0</v>
      </c>
      <c r="P174" s="53"/>
      <c r="Q174" s="63"/>
      <c r="S174" s="162"/>
      <c r="T174" s="162"/>
      <c r="U174" s="162"/>
      <c r="V174" s="162"/>
      <c r="W174" s="12"/>
      <c r="AG174" s="12"/>
      <c r="AH174" s="12"/>
    </row>
    <row r="175" ht="15" customHeight="1" spans="1:34">
      <c r="A175" s="30"/>
      <c r="B175" s="31" t="s">
        <v>166</v>
      </c>
      <c r="C175" s="30" t="s">
        <v>21</v>
      </c>
      <c r="D175" s="31"/>
      <c r="E175" s="31" t="s">
        <v>39</v>
      </c>
      <c r="F175" s="31" t="s">
        <v>31</v>
      </c>
      <c r="G175" s="31" t="s">
        <v>26</v>
      </c>
      <c r="H175" s="105">
        <v>0</v>
      </c>
      <c r="I175" s="57"/>
      <c r="J175" s="58"/>
      <c r="K175" s="59">
        <f t="shared" si="7"/>
        <v>0</v>
      </c>
      <c r="L175" s="59"/>
      <c r="M175" s="59"/>
      <c r="N175" s="57"/>
      <c r="O175" s="59">
        <f t="shared" si="6"/>
        <v>0</v>
      </c>
      <c r="P175" s="59"/>
      <c r="Q175" s="59"/>
      <c r="S175" s="162"/>
      <c r="T175" s="162"/>
      <c r="U175" s="162"/>
      <c r="V175" s="162"/>
      <c r="W175" s="12"/>
      <c r="AG175" s="12"/>
      <c r="AH175" s="12"/>
    </row>
    <row r="176" ht="15" customHeight="1" spans="1:34">
      <c r="A176" s="1">
        <v>88</v>
      </c>
      <c r="B176" s="28" t="s">
        <v>167</v>
      </c>
      <c r="C176" s="1" t="s">
        <v>21</v>
      </c>
      <c r="D176" s="28"/>
      <c r="E176" s="28" t="s">
        <v>22</v>
      </c>
      <c r="F176" s="34" t="s">
        <v>308</v>
      </c>
      <c r="G176" s="28" t="s">
        <v>24</v>
      </c>
      <c r="H176" s="2">
        <v>3</v>
      </c>
      <c r="I176" s="51">
        <v>3</v>
      </c>
      <c r="J176" s="52">
        <v>4</v>
      </c>
      <c r="K176" s="53">
        <f t="shared" si="7"/>
        <v>5101.21</v>
      </c>
      <c r="L176" s="53">
        <v>5101.21</v>
      </c>
      <c r="M176" s="63"/>
      <c r="N176" s="51">
        <v>18</v>
      </c>
      <c r="O176" s="53">
        <f t="shared" si="6"/>
        <v>45270.69</v>
      </c>
      <c r="P176" s="63">
        <v>45270.69</v>
      </c>
      <c r="Q176" s="63"/>
      <c r="R176" s="162"/>
      <c r="S176" s="162"/>
      <c r="T176" s="162"/>
      <c r="U176" s="162"/>
      <c r="V176" s="162"/>
      <c r="W176" s="12"/>
      <c r="AG176" s="12"/>
      <c r="AH176" s="12"/>
    </row>
    <row r="177" ht="15" customHeight="1" spans="1:34">
      <c r="A177" s="30"/>
      <c r="B177" s="31" t="s">
        <v>167</v>
      </c>
      <c r="C177" s="30" t="s">
        <v>21</v>
      </c>
      <c r="D177" s="31"/>
      <c r="E177" s="31" t="s">
        <v>39</v>
      </c>
      <c r="F177" s="31" t="s">
        <v>245</v>
      </c>
      <c r="G177" s="31" t="s">
        <v>26</v>
      </c>
      <c r="H177" s="105">
        <v>4</v>
      </c>
      <c r="I177" s="57">
        <v>1</v>
      </c>
      <c r="J177" s="58">
        <v>1</v>
      </c>
      <c r="K177" s="59">
        <f t="shared" si="7"/>
        <v>1152.6</v>
      </c>
      <c r="L177" s="112">
        <v>1152.6</v>
      </c>
      <c r="M177" s="59"/>
      <c r="N177" s="57">
        <v>9</v>
      </c>
      <c r="O177" s="59">
        <f t="shared" si="6"/>
        <v>10757.6</v>
      </c>
      <c r="P177" s="59">
        <v>10757.6</v>
      </c>
      <c r="Q177" s="59"/>
      <c r="S177" s="162"/>
      <c r="T177" s="162"/>
      <c r="U177" s="162"/>
      <c r="V177" s="162"/>
      <c r="W177" s="12"/>
      <c r="AG177" s="12"/>
      <c r="AH177" s="12"/>
    </row>
    <row r="178" ht="15" customHeight="1" spans="1:34">
      <c r="A178" s="30">
        <v>89</v>
      </c>
      <c r="B178" s="31" t="s">
        <v>168</v>
      </c>
      <c r="C178" s="30" t="s">
        <v>21</v>
      </c>
      <c r="D178" s="31"/>
      <c r="E178" s="31" t="s">
        <v>39</v>
      </c>
      <c r="F178" s="31" t="s">
        <v>246</v>
      </c>
      <c r="G178" s="31" t="s">
        <v>26</v>
      </c>
      <c r="H178" s="105">
        <v>5</v>
      </c>
      <c r="I178" s="57"/>
      <c r="J178" s="58"/>
      <c r="K178" s="59">
        <f t="shared" si="7"/>
        <v>0</v>
      </c>
      <c r="L178" s="59"/>
      <c r="M178" s="59"/>
      <c r="N178" s="57">
        <v>6</v>
      </c>
      <c r="O178" s="59">
        <f t="shared" si="6"/>
        <v>4418.3</v>
      </c>
      <c r="P178" s="59">
        <v>4418.3</v>
      </c>
      <c r="Q178" s="59"/>
      <c r="S178" s="162"/>
      <c r="T178" s="162"/>
      <c r="U178" s="162"/>
      <c r="V178" s="162"/>
      <c r="W178" s="12"/>
      <c r="AG178" s="12"/>
      <c r="AH178" s="12"/>
    </row>
    <row r="179" ht="15" customHeight="1" spans="1:34">
      <c r="A179" s="1">
        <v>90</v>
      </c>
      <c r="B179" s="28" t="s">
        <v>169</v>
      </c>
      <c r="C179" s="1" t="s">
        <v>21</v>
      </c>
      <c r="D179" s="28"/>
      <c r="E179" s="28" t="s">
        <v>170</v>
      </c>
      <c r="F179" s="34" t="s">
        <v>309</v>
      </c>
      <c r="G179" s="28" t="s">
        <v>24</v>
      </c>
      <c r="H179" s="2">
        <v>17</v>
      </c>
      <c r="I179" s="51">
        <v>10</v>
      </c>
      <c r="J179" s="52">
        <v>10</v>
      </c>
      <c r="K179" s="53">
        <f t="shared" si="7"/>
        <v>5446.42</v>
      </c>
      <c r="L179" s="53">
        <v>5446.42</v>
      </c>
      <c r="M179" s="63"/>
      <c r="N179" s="51">
        <v>4</v>
      </c>
      <c r="O179" s="53">
        <f t="shared" si="6"/>
        <v>11150.24</v>
      </c>
      <c r="P179" s="63">
        <v>11150.24</v>
      </c>
      <c r="Q179" s="63"/>
      <c r="R179" s="162"/>
      <c r="S179" s="162"/>
      <c r="T179" s="162"/>
      <c r="U179" s="162"/>
      <c r="V179" s="162"/>
      <c r="W179" s="12"/>
      <c r="AG179" s="12"/>
      <c r="AH179" s="12"/>
    </row>
    <row r="180" s="7" customFormat="1" ht="15" customHeight="1" spans="1:23">
      <c r="A180" s="30"/>
      <c r="B180" s="31" t="s">
        <v>169</v>
      </c>
      <c r="C180" s="30" t="s">
        <v>21</v>
      </c>
      <c r="D180" s="31"/>
      <c r="E180" s="31" t="s">
        <v>170</v>
      </c>
      <c r="F180" s="31" t="s">
        <v>29</v>
      </c>
      <c r="G180" s="31" t="s">
        <v>37</v>
      </c>
      <c r="H180" s="105">
        <v>0</v>
      </c>
      <c r="I180" s="57"/>
      <c r="J180" s="58"/>
      <c r="K180" s="59">
        <f t="shared" si="7"/>
        <v>0</v>
      </c>
      <c r="L180" s="59"/>
      <c r="M180" s="59"/>
      <c r="N180" s="57"/>
      <c r="O180" s="59">
        <f t="shared" si="6"/>
        <v>0</v>
      </c>
      <c r="P180" s="59"/>
      <c r="Q180" s="59"/>
      <c r="S180" s="162"/>
      <c r="T180" s="162"/>
      <c r="U180" s="162"/>
      <c r="V180" s="162"/>
      <c r="W180" s="12"/>
    </row>
    <row r="181" s="7" customFormat="1" ht="15" customHeight="1" spans="1:23">
      <c r="A181" s="30"/>
      <c r="B181" s="31" t="s">
        <v>169</v>
      </c>
      <c r="C181" s="30" t="s">
        <v>21</v>
      </c>
      <c r="D181" s="31"/>
      <c r="E181" s="36" t="s">
        <v>170</v>
      </c>
      <c r="F181" s="37" t="s">
        <v>247</v>
      </c>
      <c r="G181" s="31" t="s">
        <v>32</v>
      </c>
      <c r="H181" s="105">
        <v>19</v>
      </c>
      <c r="I181" s="57">
        <v>5</v>
      </c>
      <c r="J181" s="58">
        <v>5</v>
      </c>
      <c r="K181" s="59">
        <f t="shared" si="7"/>
        <v>576.3</v>
      </c>
      <c r="L181" s="59">
        <v>576.3</v>
      </c>
      <c r="M181" s="59"/>
      <c r="N181" s="57">
        <v>11</v>
      </c>
      <c r="O181" s="59">
        <f t="shared" si="6"/>
        <v>43743.3</v>
      </c>
      <c r="P181" s="59">
        <v>43743.3</v>
      </c>
      <c r="Q181" s="59"/>
      <c r="S181" s="162"/>
      <c r="T181" s="162"/>
      <c r="U181" s="162"/>
      <c r="V181" s="162"/>
      <c r="W181" s="12"/>
    </row>
    <row r="182" s="7" customFormat="1" ht="15" customHeight="1" spans="1:23">
      <c r="A182" s="30">
        <v>91</v>
      </c>
      <c r="B182" s="31" t="s">
        <v>171</v>
      </c>
      <c r="C182" s="30" t="s">
        <v>21</v>
      </c>
      <c r="D182" s="31"/>
      <c r="E182" s="31" t="s">
        <v>39</v>
      </c>
      <c r="F182" s="31" t="s">
        <v>248</v>
      </c>
      <c r="G182" s="31" t="s">
        <v>37</v>
      </c>
      <c r="H182" s="105">
        <v>5</v>
      </c>
      <c r="I182" s="57">
        <v>2</v>
      </c>
      <c r="J182" s="58">
        <v>2</v>
      </c>
      <c r="K182" s="59">
        <f t="shared" si="7"/>
        <v>0</v>
      </c>
      <c r="L182" s="59"/>
      <c r="M182" s="59"/>
      <c r="N182" s="57">
        <v>6</v>
      </c>
      <c r="O182" s="59">
        <f t="shared" si="6"/>
        <v>24963.55</v>
      </c>
      <c r="P182" s="59">
        <v>24963.55</v>
      </c>
      <c r="Q182" s="59"/>
      <c r="R182" s="162"/>
      <c r="S182" s="162"/>
      <c r="T182" s="162"/>
      <c r="U182" s="162"/>
      <c r="V182" s="162"/>
      <c r="W182" s="12"/>
    </row>
    <row r="183" s="7" customFormat="1" ht="15" customHeight="1" spans="1:23">
      <c r="A183" s="30"/>
      <c r="B183" s="31" t="s">
        <v>171</v>
      </c>
      <c r="C183" s="30" t="s">
        <v>21</v>
      </c>
      <c r="D183" s="31"/>
      <c r="E183" s="31" t="s">
        <v>39</v>
      </c>
      <c r="F183" s="31" t="s">
        <v>249</v>
      </c>
      <c r="G183" s="31" t="s">
        <v>26</v>
      </c>
      <c r="H183" s="105">
        <v>10</v>
      </c>
      <c r="I183" s="57">
        <v>1</v>
      </c>
      <c r="J183" s="58">
        <v>1</v>
      </c>
      <c r="K183" s="59">
        <f t="shared" si="7"/>
        <v>6915.6</v>
      </c>
      <c r="L183" s="60">
        <v>6915.6</v>
      </c>
      <c r="M183" s="59"/>
      <c r="N183" s="57">
        <v>5</v>
      </c>
      <c r="O183" s="59">
        <f t="shared" si="6"/>
        <v>6915.6</v>
      </c>
      <c r="P183" s="59">
        <v>6915.6</v>
      </c>
      <c r="Q183" s="59"/>
      <c r="S183" s="162"/>
      <c r="T183" s="162"/>
      <c r="U183" s="162"/>
      <c r="V183" s="162"/>
      <c r="W183" s="12"/>
    </row>
    <row r="184" ht="24.75" customHeight="1" spans="1:34">
      <c r="A184" s="40">
        <v>92</v>
      </c>
      <c r="B184" s="39" t="s">
        <v>172</v>
      </c>
      <c r="C184" s="40" t="s">
        <v>50</v>
      </c>
      <c r="D184" s="39" t="s">
        <v>173</v>
      </c>
      <c r="E184" s="39" t="s">
        <v>39</v>
      </c>
      <c r="F184" s="39" t="s">
        <v>23</v>
      </c>
      <c r="G184" s="39" t="s">
        <v>24</v>
      </c>
      <c r="H184" s="2">
        <v>0</v>
      </c>
      <c r="I184" s="51"/>
      <c r="J184" s="52"/>
      <c r="K184" s="53">
        <f t="shared" si="7"/>
        <v>0</v>
      </c>
      <c r="L184" s="53"/>
      <c r="M184" s="63"/>
      <c r="N184" s="51">
        <v>3</v>
      </c>
      <c r="O184" s="53">
        <f t="shared" si="6"/>
        <v>21163.84</v>
      </c>
      <c r="P184" s="53">
        <v>21163.84</v>
      </c>
      <c r="Q184" s="63"/>
      <c r="R184" s="162"/>
      <c r="S184" s="162"/>
      <c r="T184" s="162"/>
      <c r="U184" s="162"/>
      <c r="V184" s="162"/>
      <c r="W184" s="12"/>
      <c r="AG184" s="12"/>
      <c r="AH184" s="12"/>
    </row>
    <row r="185" ht="24.75" customHeight="1" spans="1:34">
      <c r="A185" s="40">
        <v>93</v>
      </c>
      <c r="B185" s="39" t="s">
        <v>174</v>
      </c>
      <c r="C185" s="40" t="s">
        <v>21</v>
      </c>
      <c r="D185" s="39"/>
      <c r="E185" s="39" t="s">
        <v>39</v>
      </c>
      <c r="F185" s="34" t="s">
        <v>310</v>
      </c>
      <c r="G185" s="39" t="s">
        <v>24</v>
      </c>
      <c r="H185" s="2">
        <v>15</v>
      </c>
      <c r="I185" s="51">
        <v>8</v>
      </c>
      <c r="J185" s="52">
        <v>10</v>
      </c>
      <c r="K185" s="53">
        <f t="shared" si="7"/>
        <v>6437.03</v>
      </c>
      <c r="L185" s="53">
        <v>6437.03</v>
      </c>
      <c r="M185" s="63"/>
      <c r="N185" s="51">
        <v>2</v>
      </c>
      <c r="O185" s="53">
        <f t="shared" si="6"/>
        <v>19081.86</v>
      </c>
      <c r="P185" s="53">
        <v>19081.86</v>
      </c>
      <c r="Q185" s="63"/>
      <c r="R185" s="162"/>
      <c r="S185" s="162"/>
      <c r="T185" s="162"/>
      <c r="U185" s="162"/>
      <c r="V185" s="162"/>
      <c r="W185" s="12"/>
      <c r="AG185" s="12"/>
      <c r="AH185" s="12"/>
    </row>
    <row r="186" s="7" customFormat="1" ht="24.75" customHeight="1" spans="1:23">
      <c r="A186" s="105"/>
      <c r="B186" s="106" t="s">
        <v>174</v>
      </c>
      <c r="C186" s="105" t="s">
        <v>21</v>
      </c>
      <c r="D186" s="106"/>
      <c r="E186" s="106" t="s">
        <v>175</v>
      </c>
      <c r="F186" s="106" t="s">
        <v>23</v>
      </c>
      <c r="G186" s="106" t="s">
        <v>44</v>
      </c>
      <c r="H186" s="105">
        <v>0</v>
      </c>
      <c r="I186" s="57"/>
      <c r="J186" s="58"/>
      <c r="K186" s="59">
        <f t="shared" si="7"/>
        <v>0</v>
      </c>
      <c r="L186" s="59"/>
      <c r="M186" s="59"/>
      <c r="N186" s="57"/>
      <c r="O186" s="59">
        <f t="shared" si="6"/>
        <v>0</v>
      </c>
      <c r="P186" s="59"/>
      <c r="Q186" s="59"/>
      <c r="S186" s="162"/>
      <c r="T186" s="162"/>
      <c r="U186" s="162"/>
      <c r="V186" s="162"/>
      <c r="W186" s="12"/>
    </row>
    <row r="187" s="9" customFormat="1" ht="38.45" customHeight="1" spans="1:23">
      <c r="A187" s="40">
        <v>94</v>
      </c>
      <c r="B187" s="39" t="s">
        <v>176</v>
      </c>
      <c r="C187" s="40" t="s">
        <v>21</v>
      </c>
      <c r="D187" s="39"/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7"/>
        <v>0</v>
      </c>
      <c r="L187" s="53"/>
      <c r="M187" s="63"/>
      <c r="N187" s="51"/>
      <c r="O187" s="53">
        <f t="shared" si="6"/>
        <v>0</v>
      </c>
      <c r="P187" s="53"/>
      <c r="Q187" s="63"/>
      <c r="R187" s="162"/>
      <c r="S187" s="162"/>
      <c r="T187" s="162"/>
      <c r="U187" s="162"/>
      <c r="V187" s="162"/>
      <c r="W187" s="12"/>
    </row>
    <row r="188" s="9" customFormat="1" ht="38.45" customHeight="1" spans="1:23">
      <c r="A188" s="33">
        <v>95</v>
      </c>
      <c r="B188" s="34" t="s">
        <v>177</v>
      </c>
      <c r="C188" s="33" t="s">
        <v>21</v>
      </c>
      <c r="D188" s="34"/>
      <c r="E188" s="34" t="s">
        <v>63</v>
      </c>
      <c r="F188" s="39" t="s">
        <v>23</v>
      </c>
      <c r="G188" s="34" t="s">
        <v>24</v>
      </c>
      <c r="H188" s="2">
        <v>0</v>
      </c>
      <c r="I188" s="51"/>
      <c r="J188" s="65"/>
      <c r="K188" s="53">
        <f t="shared" si="7"/>
        <v>0</v>
      </c>
      <c r="L188" s="53"/>
      <c r="M188" s="63"/>
      <c r="N188" s="51">
        <v>2</v>
      </c>
      <c r="O188" s="53">
        <f t="shared" si="6"/>
        <v>23553.36</v>
      </c>
      <c r="P188" s="53">
        <v>23553.36</v>
      </c>
      <c r="Q188" s="63"/>
      <c r="R188" s="162"/>
      <c r="S188" s="162"/>
      <c r="T188" s="162"/>
      <c r="U188" s="162"/>
      <c r="V188" s="162"/>
      <c r="W188" s="12"/>
    </row>
    <row r="189" s="7" customFormat="1" ht="15.75" customHeight="1" spans="1:23">
      <c r="A189" s="30"/>
      <c r="B189" s="31" t="s">
        <v>177</v>
      </c>
      <c r="C189" s="30" t="s">
        <v>21</v>
      </c>
      <c r="D189" s="31"/>
      <c r="E189" s="36" t="s">
        <v>58</v>
      </c>
      <c r="F189" s="37" t="s">
        <v>250</v>
      </c>
      <c r="G189" s="31" t="s">
        <v>32</v>
      </c>
      <c r="H189" s="105">
        <v>17</v>
      </c>
      <c r="I189" s="57"/>
      <c r="J189" s="58"/>
      <c r="K189" s="59">
        <f t="shared" si="7"/>
        <v>0</v>
      </c>
      <c r="L189" s="59"/>
      <c r="M189" s="59"/>
      <c r="N189" s="57">
        <v>3</v>
      </c>
      <c r="O189" s="59">
        <f t="shared" si="6"/>
        <v>6367.35</v>
      </c>
      <c r="P189" s="59">
        <v>6367.35</v>
      </c>
      <c r="Q189" s="59"/>
      <c r="S189" s="162"/>
      <c r="T189" s="162"/>
      <c r="U189" s="162"/>
      <c r="V189" s="162"/>
      <c r="W189" s="12"/>
    </row>
    <row r="190" s="7" customFormat="1" ht="15.75" customHeight="1" spans="1:23">
      <c r="A190" s="30">
        <v>96</v>
      </c>
      <c r="B190" s="116" t="s">
        <v>326</v>
      </c>
      <c r="C190" s="117" t="s">
        <v>21</v>
      </c>
      <c r="D190" s="116"/>
      <c r="E190" s="116" t="s">
        <v>258</v>
      </c>
      <c r="F190" s="116" t="s">
        <v>327</v>
      </c>
      <c r="G190" s="116" t="s">
        <v>44</v>
      </c>
      <c r="H190" s="117">
        <v>6</v>
      </c>
      <c r="I190" s="57"/>
      <c r="J190" s="58"/>
      <c r="K190" s="59">
        <f t="shared" si="7"/>
        <v>0</v>
      </c>
      <c r="L190" s="59"/>
      <c r="M190" s="59"/>
      <c r="N190" s="57"/>
      <c r="O190" s="59">
        <f t="shared" si="6"/>
        <v>0</v>
      </c>
      <c r="P190" s="59"/>
      <c r="Q190" s="59"/>
      <c r="S190" s="162"/>
      <c r="T190" s="162"/>
      <c r="U190" s="162"/>
      <c r="V190" s="162"/>
      <c r="W190" s="12"/>
    </row>
    <row r="191" ht="16.5" customHeight="1" spans="1:34">
      <c r="A191" s="33">
        <v>97</v>
      </c>
      <c r="B191" s="34" t="s">
        <v>178</v>
      </c>
      <c r="C191" s="33" t="s">
        <v>21</v>
      </c>
      <c r="D191" s="34"/>
      <c r="E191" s="34" t="s">
        <v>39</v>
      </c>
      <c r="F191" s="34" t="s">
        <v>311</v>
      </c>
      <c r="G191" s="34" t="s">
        <v>24</v>
      </c>
      <c r="H191" s="2">
        <v>29</v>
      </c>
      <c r="I191" s="51">
        <v>14</v>
      </c>
      <c r="J191" s="52">
        <v>14</v>
      </c>
      <c r="K191" s="53">
        <f t="shared" si="7"/>
        <v>14211.95</v>
      </c>
      <c r="L191" s="63">
        <v>14211.95</v>
      </c>
      <c r="M191" s="63"/>
      <c r="N191" s="51">
        <v>5</v>
      </c>
      <c r="O191" s="53">
        <f t="shared" si="6"/>
        <v>16446.7</v>
      </c>
      <c r="P191" s="53">
        <v>16446.7</v>
      </c>
      <c r="Q191" s="63"/>
      <c r="R191" s="162"/>
      <c r="S191" s="162"/>
      <c r="T191" s="162"/>
      <c r="U191" s="162"/>
      <c r="V191" s="162"/>
      <c r="W191" s="12"/>
      <c r="AG191" s="12"/>
      <c r="AH191" s="12"/>
    </row>
    <row r="192" s="7" customFormat="1" ht="16.5" customHeight="1" spans="1:23">
      <c r="A192" s="30"/>
      <c r="B192" s="31" t="s">
        <v>178</v>
      </c>
      <c r="C192" s="30" t="s">
        <v>21</v>
      </c>
      <c r="D192" s="31"/>
      <c r="E192" s="31" t="s">
        <v>39</v>
      </c>
      <c r="F192" s="31" t="s">
        <v>251</v>
      </c>
      <c r="G192" s="31" t="s">
        <v>26</v>
      </c>
      <c r="H192" s="105">
        <v>21</v>
      </c>
      <c r="I192" s="57">
        <v>10</v>
      </c>
      <c r="J192" s="58">
        <v>10</v>
      </c>
      <c r="K192" s="59">
        <f t="shared" si="7"/>
        <v>8644.5</v>
      </c>
      <c r="L192" s="60">
        <v>8644.5</v>
      </c>
      <c r="M192" s="59"/>
      <c r="N192" s="57">
        <v>11</v>
      </c>
      <c r="O192" s="59">
        <f t="shared" si="6"/>
        <v>20458.65</v>
      </c>
      <c r="P192" s="59">
        <v>20458.65</v>
      </c>
      <c r="Q192" s="59"/>
      <c r="S192" s="162"/>
      <c r="T192" s="162"/>
      <c r="U192" s="162"/>
      <c r="V192" s="162"/>
      <c r="W192" s="12"/>
    </row>
    <row r="193" s="9" customFormat="1" ht="16.5" customHeight="1" spans="1:23">
      <c r="A193" s="33">
        <v>98</v>
      </c>
      <c r="B193" s="34" t="s">
        <v>179</v>
      </c>
      <c r="C193" s="33" t="s">
        <v>21</v>
      </c>
      <c r="D193" s="34"/>
      <c r="E193" s="34" t="s">
        <v>22</v>
      </c>
      <c r="F193" s="34" t="s">
        <v>312</v>
      </c>
      <c r="G193" s="34" t="s">
        <v>24</v>
      </c>
      <c r="H193" s="2">
        <v>48</v>
      </c>
      <c r="I193" s="51">
        <v>33</v>
      </c>
      <c r="J193" s="52">
        <v>33</v>
      </c>
      <c r="K193" s="53">
        <f t="shared" si="7"/>
        <v>31676.17</v>
      </c>
      <c r="L193" s="63">
        <v>31676.17</v>
      </c>
      <c r="M193" s="63"/>
      <c r="N193" s="51">
        <v>15</v>
      </c>
      <c r="O193" s="53">
        <f t="shared" si="6"/>
        <v>95043.79</v>
      </c>
      <c r="P193" s="53">
        <v>95043.79</v>
      </c>
      <c r="Q193" s="63"/>
      <c r="R193" s="162"/>
      <c r="S193" s="162"/>
      <c r="T193" s="162"/>
      <c r="U193" s="162"/>
      <c r="V193" s="162"/>
      <c r="W193" s="12"/>
    </row>
    <row r="194" s="9" customFormat="1" ht="16.5" customHeight="1" spans="1:23">
      <c r="A194" s="119"/>
      <c r="B194" s="120" t="s">
        <v>179</v>
      </c>
      <c r="C194" s="121" t="s">
        <v>21</v>
      </c>
      <c r="D194" s="120"/>
      <c r="E194" s="120" t="s">
        <v>22</v>
      </c>
      <c r="F194" s="120" t="s">
        <v>4</v>
      </c>
      <c r="G194" s="120" t="s">
        <v>37</v>
      </c>
      <c r="H194" s="183">
        <v>9</v>
      </c>
      <c r="I194" s="91">
        <v>1</v>
      </c>
      <c r="J194" s="92">
        <v>1</v>
      </c>
      <c r="K194" s="93"/>
      <c r="L194" s="93"/>
      <c r="M194" s="94"/>
      <c r="N194" s="91"/>
      <c r="O194" s="93"/>
      <c r="P194" s="93"/>
      <c r="Q194" s="94"/>
      <c r="R194" s="7"/>
      <c r="S194" s="162"/>
      <c r="T194" s="162"/>
      <c r="U194" s="162"/>
      <c r="V194" s="162"/>
      <c r="W194" s="12"/>
    </row>
    <row r="195" s="9" customFormat="1" ht="16.5" customHeight="1" spans="1:23">
      <c r="A195" s="121"/>
      <c r="B195" s="120" t="s">
        <v>179</v>
      </c>
      <c r="C195" s="121" t="s">
        <v>21</v>
      </c>
      <c r="D195" s="120"/>
      <c r="E195" s="120" t="s">
        <v>22</v>
      </c>
      <c r="F195" s="120" t="s">
        <v>252</v>
      </c>
      <c r="G195" s="120" t="s">
        <v>26</v>
      </c>
      <c r="H195" s="183">
        <v>19</v>
      </c>
      <c r="I195" s="91">
        <v>3</v>
      </c>
      <c r="J195" s="92">
        <v>3</v>
      </c>
      <c r="K195" s="93"/>
      <c r="L195" s="93"/>
      <c r="M195" s="94"/>
      <c r="N195" s="91"/>
      <c r="O195" s="93"/>
      <c r="P195" s="93"/>
      <c r="Q195" s="94"/>
      <c r="R195" s="7"/>
      <c r="S195" s="162"/>
      <c r="T195" s="162"/>
      <c r="U195" s="162"/>
      <c r="V195" s="162"/>
      <c r="W195" s="12"/>
    </row>
    <row r="196" ht="23.45" customHeight="1" spans="1:34">
      <c r="A196" s="40">
        <v>99</v>
      </c>
      <c r="B196" s="39" t="s">
        <v>181</v>
      </c>
      <c r="C196" s="40" t="s">
        <v>54</v>
      </c>
      <c r="D196" s="39" t="s">
        <v>182</v>
      </c>
      <c r="E196" s="39" t="s">
        <v>39</v>
      </c>
      <c r="F196" s="34" t="s">
        <v>313</v>
      </c>
      <c r="G196" s="39" t="s">
        <v>24</v>
      </c>
      <c r="H196" s="2">
        <v>34</v>
      </c>
      <c r="I196" s="51">
        <v>26</v>
      </c>
      <c r="J196" s="65">
        <v>26</v>
      </c>
      <c r="K196" s="53">
        <f t="shared" ref="K196:K222" si="8">L196+M196</f>
        <v>11060.15</v>
      </c>
      <c r="L196" s="53">
        <v>11060.15</v>
      </c>
      <c r="M196" s="63"/>
      <c r="N196" s="51">
        <v>8</v>
      </c>
      <c r="O196" s="53">
        <f t="shared" ref="O196:O222" si="9">P196+Q196</f>
        <v>90030.93</v>
      </c>
      <c r="P196" s="63">
        <v>90030.93</v>
      </c>
      <c r="Q196" s="63"/>
      <c r="R196" s="162"/>
      <c r="S196" s="162"/>
      <c r="T196" s="162"/>
      <c r="U196" s="162"/>
      <c r="V196" s="162"/>
      <c r="W196" s="12"/>
      <c r="X196" s="73"/>
      <c r="AG196" s="12"/>
      <c r="AH196" s="12"/>
    </row>
    <row r="197" s="7" customFormat="1" ht="27" customHeight="1" spans="1:23">
      <c r="A197" s="105"/>
      <c r="B197" s="106" t="s">
        <v>181</v>
      </c>
      <c r="C197" s="105" t="s">
        <v>54</v>
      </c>
      <c r="D197" s="106" t="s">
        <v>182</v>
      </c>
      <c r="E197" s="106" t="s">
        <v>39</v>
      </c>
      <c r="F197" s="106" t="s">
        <v>253</v>
      </c>
      <c r="G197" s="106" t="s">
        <v>26</v>
      </c>
      <c r="H197" s="105">
        <v>36</v>
      </c>
      <c r="I197" s="57">
        <v>16</v>
      </c>
      <c r="J197" s="64">
        <v>16</v>
      </c>
      <c r="K197" s="59">
        <f t="shared" si="8"/>
        <v>21205.37</v>
      </c>
      <c r="L197" s="60">
        <v>21205.37</v>
      </c>
      <c r="M197" s="59"/>
      <c r="N197" s="57">
        <v>21</v>
      </c>
      <c r="O197" s="59">
        <f t="shared" si="9"/>
        <v>56610.09</v>
      </c>
      <c r="P197" s="59">
        <v>56610.09</v>
      </c>
      <c r="Q197" s="59"/>
      <c r="S197" s="162"/>
      <c r="T197" s="162"/>
      <c r="U197" s="162"/>
      <c r="V197" s="162"/>
      <c r="W197" s="12"/>
    </row>
    <row r="198" ht="27.75" customHeight="1" spans="1:34">
      <c r="A198" s="33">
        <v>100</v>
      </c>
      <c r="B198" s="34" t="s">
        <v>183</v>
      </c>
      <c r="C198" s="33" t="s">
        <v>21</v>
      </c>
      <c r="D198" s="34"/>
      <c r="E198" s="34" t="s">
        <v>184</v>
      </c>
      <c r="F198" s="34" t="s">
        <v>23</v>
      </c>
      <c r="G198" s="34" t="s">
        <v>24</v>
      </c>
      <c r="H198" s="2">
        <v>0</v>
      </c>
      <c r="I198" s="51"/>
      <c r="J198" s="52"/>
      <c r="K198" s="53">
        <f t="shared" si="8"/>
        <v>0</v>
      </c>
      <c r="L198" s="53"/>
      <c r="M198" s="63"/>
      <c r="N198" s="51">
        <v>1</v>
      </c>
      <c r="O198" s="53">
        <f t="shared" si="9"/>
        <v>38643.98</v>
      </c>
      <c r="P198" s="53">
        <v>38643.98</v>
      </c>
      <c r="Q198" s="63"/>
      <c r="R198" s="162"/>
      <c r="S198" s="162"/>
      <c r="T198" s="162"/>
      <c r="U198" s="162"/>
      <c r="V198" s="162"/>
      <c r="W198" s="12"/>
      <c r="AG198" s="12"/>
      <c r="AH198" s="12"/>
    </row>
    <row r="199" s="7" customFormat="1" ht="16.5" customHeight="1" spans="1:23">
      <c r="A199" s="30"/>
      <c r="B199" s="31" t="s">
        <v>183</v>
      </c>
      <c r="C199" s="30" t="s">
        <v>21</v>
      </c>
      <c r="D199" s="31"/>
      <c r="E199" s="31" t="s">
        <v>184</v>
      </c>
      <c r="F199" s="31" t="s">
        <v>23</v>
      </c>
      <c r="G199" s="31" t="s">
        <v>32</v>
      </c>
      <c r="H199" s="105">
        <v>0</v>
      </c>
      <c r="I199" s="57"/>
      <c r="J199" s="58"/>
      <c r="K199" s="59">
        <f t="shared" si="8"/>
        <v>0</v>
      </c>
      <c r="L199" s="59"/>
      <c r="M199" s="59"/>
      <c r="N199" s="57"/>
      <c r="O199" s="59">
        <f t="shared" si="9"/>
        <v>0</v>
      </c>
      <c r="P199" s="59"/>
      <c r="Q199" s="59"/>
      <c r="S199" s="162"/>
      <c r="T199" s="162"/>
      <c r="U199" s="162"/>
      <c r="V199" s="162"/>
      <c r="W199" s="12"/>
    </row>
    <row r="200" s="7" customFormat="1" ht="16.5" customHeight="1" spans="1:23">
      <c r="A200" s="30">
        <v>101</v>
      </c>
      <c r="B200" s="31" t="s">
        <v>185</v>
      </c>
      <c r="C200" s="30" t="s">
        <v>21</v>
      </c>
      <c r="D200" s="31"/>
      <c r="E200" s="31" t="s">
        <v>22</v>
      </c>
      <c r="F200" s="31" t="s">
        <v>254</v>
      </c>
      <c r="G200" s="31" t="s">
        <v>26</v>
      </c>
      <c r="H200" s="105">
        <v>30</v>
      </c>
      <c r="I200" s="57">
        <v>10</v>
      </c>
      <c r="J200" s="58">
        <v>10</v>
      </c>
      <c r="K200" s="59">
        <f t="shared" si="8"/>
        <v>12837.8</v>
      </c>
      <c r="L200" s="60">
        <v>12837.8</v>
      </c>
      <c r="M200" s="59"/>
      <c r="N200" s="57">
        <v>10</v>
      </c>
      <c r="O200" s="59">
        <f t="shared" si="9"/>
        <v>12398.08</v>
      </c>
      <c r="P200" s="59">
        <v>12398.08</v>
      </c>
      <c r="Q200" s="59"/>
      <c r="S200" s="162"/>
      <c r="T200" s="162"/>
      <c r="U200" s="162"/>
      <c r="V200" s="162"/>
      <c r="W200" s="12"/>
    </row>
    <row r="201" ht="16.5" customHeight="1" spans="1:34">
      <c r="A201" s="1">
        <v>102</v>
      </c>
      <c r="B201" s="28" t="s">
        <v>186</v>
      </c>
      <c r="C201" s="1" t="s">
        <v>21</v>
      </c>
      <c r="D201" s="28"/>
      <c r="E201" s="28" t="s">
        <v>39</v>
      </c>
      <c r="F201" s="28" t="s">
        <v>29</v>
      </c>
      <c r="G201" s="28" t="s">
        <v>24</v>
      </c>
      <c r="H201" s="2">
        <v>0</v>
      </c>
      <c r="I201" s="51"/>
      <c r="J201" s="52"/>
      <c r="K201" s="53">
        <f t="shared" si="8"/>
        <v>0</v>
      </c>
      <c r="L201" s="53"/>
      <c r="M201" s="63"/>
      <c r="N201" s="51"/>
      <c r="O201" s="53">
        <f t="shared" si="9"/>
        <v>11555.7</v>
      </c>
      <c r="P201" s="53">
        <v>11555.7</v>
      </c>
      <c r="Q201" s="63"/>
      <c r="R201" s="162"/>
      <c r="S201" s="162"/>
      <c r="T201" s="162"/>
      <c r="U201" s="162"/>
      <c r="V201" s="162"/>
      <c r="W201" s="12"/>
      <c r="AG201" s="12"/>
      <c r="AH201" s="12"/>
    </row>
    <row r="202" s="7" customFormat="1" ht="18.75" customHeight="1" spans="1:23">
      <c r="A202" s="30"/>
      <c r="B202" s="31" t="s">
        <v>186</v>
      </c>
      <c r="C202" s="30" t="s">
        <v>21</v>
      </c>
      <c r="D202" s="31"/>
      <c r="E202" s="31" t="s">
        <v>39</v>
      </c>
      <c r="F202" s="31" t="s">
        <v>255</v>
      </c>
      <c r="G202" s="31" t="s">
        <v>26</v>
      </c>
      <c r="H202" s="105">
        <v>22</v>
      </c>
      <c r="I202" s="57">
        <v>6</v>
      </c>
      <c r="J202" s="58">
        <v>6</v>
      </c>
      <c r="K202" s="59">
        <f t="shared" si="8"/>
        <v>10888.82</v>
      </c>
      <c r="L202" s="60">
        <v>10888.82</v>
      </c>
      <c r="M202" s="59"/>
      <c r="N202" s="57">
        <v>8</v>
      </c>
      <c r="O202" s="59">
        <f t="shared" si="9"/>
        <v>35692.43</v>
      </c>
      <c r="P202" s="59">
        <v>35692.43</v>
      </c>
      <c r="Q202" s="59"/>
      <c r="S202" s="162"/>
      <c r="T202" s="162"/>
      <c r="U202" s="162"/>
      <c r="V202" s="162"/>
      <c r="W202" s="12"/>
    </row>
    <row r="203" ht="20.25" customHeight="1" spans="1:34">
      <c r="A203" s="33">
        <v>103</v>
      </c>
      <c r="B203" s="34" t="s">
        <v>187</v>
      </c>
      <c r="C203" s="33" t="s">
        <v>21</v>
      </c>
      <c r="D203" s="34"/>
      <c r="E203" s="34" t="s">
        <v>63</v>
      </c>
      <c r="F203" s="34" t="s">
        <v>314</v>
      </c>
      <c r="G203" s="34" t="s">
        <v>24</v>
      </c>
      <c r="H203" s="2">
        <v>8</v>
      </c>
      <c r="I203" s="51">
        <v>4</v>
      </c>
      <c r="J203" s="52">
        <v>4</v>
      </c>
      <c r="K203" s="53">
        <f t="shared" si="8"/>
        <v>1565.62</v>
      </c>
      <c r="L203" s="53">
        <v>1565.62</v>
      </c>
      <c r="M203" s="63"/>
      <c r="N203" s="51">
        <v>5</v>
      </c>
      <c r="O203" s="53">
        <f t="shared" si="9"/>
        <v>16131.24</v>
      </c>
      <c r="P203" s="53">
        <v>16131.24</v>
      </c>
      <c r="Q203" s="63"/>
      <c r="R203" s="162"/>
      <c r="S203" s="162"/>
      <c r="T203" s="162"/>
      <c r="U203" s="162"/>
      <c r="V203" s="162"/>
      <c r="W203" s="12"/>
      <c r="AG203" s="12"/>
      <c r="AH203" s="12"/>
    </row>
    <row r="204" s="7" customFormat="1" ht="16.9" customHeight="1" spans="1:23">
      <c r="A204" s="30"/>
      <c r="B204" s="31" t="s">
        <v>188</v>
      </c>
      <c r="C204" s="30" t="s">
        <v>21</v>
      </c>
      <c r="D204" s="31"/>
      <c r="E204" s="36" t="s">
        <v>63</v>
      </c>
      <c r="F204" s="37" t="s">
        <v>256</v>
      </c>
      <c r="G204" s="31" t="s">
        <v>32</v>
      </c>
      <c r="H204" s="105">
        <v>7</v>
      </c>
      <c r="I204" s="57"/>
      <c r="J204" s="58"/>
      <c r="K204" s="59">
        <f t="shared" si="8"/>
        <v>0</v>
      </c>
      <c r="L204" s="59"/>
      <c r="M204" s="59"/>
      <c r="N204" s="57">
        <v>5</v>
      </c>
      <c r="O204" s="59">
        <f t="shared" si="9"/>
        <v>28999.3</v>
      </c>
      <c r="P204" s="59">
        <v>28999.3</v>
      </c>
      <c r="Q204" s="59"/>
      <c r="S204" s="162"/>
      <c r="T204" s="162"/>
      <c r="U204" s="162"/>
      <c r="V204" s="162"/>
      <c r="W204" s="12"/>
    </row>
    <row r="205" ht="16.9" customHeight="1" spans="1:34">
      <c r="A205" s="1">
        <v>104</v>
      </c>
      <c r="B205" s="28" t="s">
        <v>189</v>
      </c>
      <c r="C205" s="1" t="s">
        <v>21</v>
      </c>
      <c r="D205" s="28"/>
      <c r="E205" s="28" t="s">
        <v>39</v>
      </c>
      <c r="F205" s="34" t="s">
        <v>315</v>
      </c>
      <c r="G205" s="28" t="s">
        <v>24</v>
      </c>
      <c r="H205" s="2">
        <v>32</v>
      </c>
      <c r="I205" s="51">
        <v>22</v>
      </c>
      <c r="J205" s="52">
        <v>23</v>
      </c>
      <c r="K205" s="53">
        <f t="shared" si="8"/>
        <v>32056.51</v>
      </c>
      <c r="L205" s="63">
        <v>32056.51</v>
      </c>
      <c r="M205" s="63"/>
      <c r="N205" s="51">
        <v>1</v>
      </c>
      <c r="O205" s="53">
        <f t="shared" si="9"/>
        <v>39425.21</v>
      </c>
      <c r="P205" s="63">
        <v>39425.21</v>
      </c>
      <c r="Q205" s="63"/>
      <c r="R205" s="162"/>
      <c r="S205" s="162"/>
      <c r="T205" s="162"/>
      <c r="U205" s="162"/>
      <c r="V205" s="162"/>
      <c r="W205" s="12"/>
      <c r="AG205" s="12"/>
      <c r="AH205" s="12"/>
    </row>
    <row r="206" s="7" customFormat="1" ht="16.9" customHeight="1" spans="1:23">
      <c r="A206" s="30"/>
      <c r="B206" s="31" t="s">
        <v>189</v>
      </c>
      <c r="C206" s="30" t="s">
        <v>21</v>
      </c>
      <c r="D206" s="31"/>
      <c r="E206" s="31" t="s">
        <v>39</v>
      </c>
      <c r="F206" s="31" t="s">
        <v>257</v>
      </c>
      <c r="G206" s="31" t="s">
        <v>26</v>
      </c>
      <c r="H206" s="105">
        <v>10</v>
      </c>
      <c r="I206" s="57">
        <v>1</v>
      </c>
      <c r="J206" s="58">
        <v>1</v>
      </c>
      <c r="K206" s="59">
        <f t="shared" si="8"/>
        <v>1921</v>
      </c>
      <c r="L206" s="59">
        <v>1921</v>
      </c>
      <c r="M206" s="59"/>
      <c r="N206" s="57">
        <v>1</v>
      </c>
      <c r="O206" s="59">
        <f t="shared" si="9"/>
        <v>4226.2</v>
      </c>
      <c r="P206" s="59">
        <v>4226.2</v>
      </c>
      <c r="Q206" s="59"/>
      <c r="S206" s="162"/>
      <c r="T206" s="162"/>
      <c r="U206" s="162"/>
      <c r="V206" s="162"/>
      <c r="W206" s="12"/>
    </row>
    <row r="207" s="7" customFormat="1" ht="16.9" customHeight="1" spans="1:23">
      <c r="A207" s="30"/>
      <c r="B207" s="31" t="s">
        <v>189</v>
      </c>
      <c r="C207" s="30" t="s">
        <v>21</v>
      </c>
      <c r="D207" s="31"/>
      <c r="E207" s="31" t="s">
        <v>39</v>
      </c>
      <c r="F207" s="31" t="s">
        <v>23</v>
      </c>
      <c r="G207" s="31" t="s">
        <v>44</v>
      </c>
      <c r="H207" s="105">
        <v>0</v>
      </c>
      <c r="I207" s="57"/>
      <c r="J207" s="58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  <c r="S207" s="162"/>
      <c r="T207" s="162"/>
      <c r="U207" s="162"/>
      <c r="V207" s="162"/>
      <c r="W207" s="12"/>
    </row>
    <row r="208" ht="24.6" customHeight="1" spans="1:34">
      <c r="A208" s="2">
        <v>105</v>
      </c>
      <c r="B208" s="122" t="s">
        <v>190</v>
      </c>
      <c r="C208" s="2" t="s">
        <v>54</v>
      </c>
      <c r="D208" s="122" t="s">
        <v>182</v>
      </c>
      <c r="E208" s="122" t="s">
        <v>39</v>
      </c>
      <c r="F208" s="122"/>
      <c r="G208" s="122" t="s">
        <v>24</v>
      </c>
      <c r="H208" s="2">
        <v>0</v>
      </c>
      <c r="I208" s="51"/>
      <c r="J208" s="52"/>
      <c r="K208" s="53">
        <f t="shared" si="8"/>
        <v>0</v>
      </c>
      <c r="L208" s="53"/>
      <c r="M208" s="63"/>
      <c r="N208" s="51"/>
      <c r="O208" s="53">
        <f t="shared" si="9"/>
        <v>0</v>
      </c>
      <c r="P208" s="53"/>
      <c r="Q208" s="63"/>
      <c r="R208" s="162"/>
      <c r="S208" s="162"/>
      <c r="T208" s="162"/>
      <c r="U208" s="162"/>
      <c r="V208" s="162"/>
      <c r="W208" s="12"/>
      <c r="AG208" s="12"/>
      <c r="AH208" s="12"/>
    </row>
    <row r="209" s="7" customFormat="1" ht="32.25" customHeight="1" spans="1:23">
      <c r="A209" s="105"/>
      <c r="B209" s="106" t="s">
        <v>190</v>
      </c>
      <c r="C209" s="105" t="s">
        <v>54</v>
      </c>
      <c r="D209" s="106" t="s">
        <v>182</v>
      </c>
      <c r="E209" s="106" t="s">
        <v>39</v>
      </c>
      <c r="F209" s="106" t="s">
        <v>31</v>
      </c>
      <c r="G209" s="106" t="s">
        <v>26</v>
      </c>
      <c r="H209" s="105">
        <v>4</v>
      </c>
      <c r="I209" s="57"/>
      <c r="J209" s="64"/>
      <c r="K209" s="59">
        <f t="shared" si="8"/>
        <v>0</v>
      </c>
      <c r="L209" s="59"/>
      <c r="M209" s="59"/>
      <c r="N209" s="57"/>
      <c r="O209" s="59">
        <f t="shared" si="9"/>
        <v>0</v>
      </c>
      <c r="P209" s="59"/>
      <c r="Q209" s="59"/>
      <c r="S209" s="162"/>
      <c r="T209" s="162"/>
      <c r="U209" s="162"/>
      <c r="V209" s="162"/>
      <c r="W209" s="12"/>
    </row>
    <row r="210" ht="34.9" customHeight="1" spans="1:34">
      <c r="A210" s="40">
        <v>106</v>
      </c>
      <c r="B210" s="39" t="s">
        <v>191</v>
      </c>
      <c r="C210" s="40" t="s">
        <v>54</v>
      </c>
      <c r="D210" s="39" t="s">
        <v>192</v>
      </c>
      <c r="E210" s="39" t="s">
        <v>39</v>
      </c>
      <c r="F210" s="34" t="s">
        <v>316</v>
      </c>
      <c r="G210" s="39" t="s">
        <v>24</v>
      </c>
      <c r="H210" s="2">
        <v>22</v>
      </c>
      <c r="I210" s="51">
        <v>15</v>
      </c>
      <c r="J210" s="65">
        <v>15</v>
      </c>
      <c r="K210" s="53">
        <f t="shared" si="8"/>
        <v>23651.92</v>
      </c>
      <c r="L210" s="63">
        <v>23651.92</v>
      </c>
      <c r="M210" s="63"/>
      <c r="N210" s="51">
        <v>6</v>
      </c>
      <c r="O210" s="53">
        <f t="shared" si="9"/>
        <v>55502.82</v>
      </c>
      <c r="P210" s="53">
        <v>55502.82</v>
      </c>
      <c r="Q210" s="63"/>
      <c r="R210" s="162"/>
      <c r="S210" s="162"/>
      <c r="T210" s="162"/>
      <c r="U210" s="162"/>
      <c r="V210" s="162"/>
      <c r="W210" s="12"/>
      <c r="AG210" s="12"/>
      <c r="AH210" s="12"/>
    </row>
    <row r="211" ht="34.9" customHeight="1" spans="1:34">
      <c r="A211" s="40">
        <v>107</v>
      </c>
      <c r="B211" s="39" t="s">
        <v>336</v>
      </c>
      <c r="C211" s="40" t="s">
        <v>21</v>
      </c>
      <c r="D211" s="39"/>
      <c r="E211" s="39" t="s">
        <v>39</v>
      </c>
      <c r="F211" s="34" t="s">
        <v>337</v>
      </c>
      <c r="G211" s="39" t="s">
        <v>24</v>
      </c>
      <c r="H211" s="2">
        <v>15</v>
      </c>
      <c r="I211" s="51">
        <v>6</v>
      </c>
      <c r="J211" s="65">
        <v>6</v>
      </c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R211" s="162"/>
      <c r="S211" s="162"/>
      <c r="T211" s="162"/>
      <c r="U211" s="162"/>
      <c r="V211" s="162"/>
      <c r="W211" s="12"/>
      <c r="AG211" s="12"/>
      <c r="AH211" s="12"/>
    </row>
    <row r="212" s="7" customFormat="1" ht="34.9" customHeight="1" spans="1:23">
      <c r="A212" s="105"/>
      <c r="B212" s="106" t="s">
        <v>336</v>
      </c>
      <c r="C212" s="105" t="s">
        <v>21</v>
      </c>
      <c r="D212" s="106"/>
      <c r="E212" s="106" t="s">
        <v>39</v>
      </c>
      <c r="F212" s="31" t="s">
        <v>338</v>
      </c>
      <c r="G212" s="106" t="s">
        <v>26</v>
      </c>
      <c r="H212" s="105">
        <v>4</v>
      </c>
      <c r="I212" s="57">
        <v>1</v>
      </c>
      <c r="J212" s="64">
        <v>1</v>
      </c>
      <c r="K212" s="59">
        <f t="shared" si="8"/>
        <v>0</v>
      </c>
      <c r="L212" s="59"/>
      <c r="M212" s="59"/>
      <c r="N212" s="57"/>
      <c r="O212" s="59">
        <f t="shared" si="9"/>
        <v>0</v>
      </c>
      <c r="P212" s="59"/>
      <c r="Q212" s="59"/>
      <c r="S212" s="162"/>
      <c r="T212" s="162"/>
      <c r="U212" s="162"/>
      <c r="V212" s="162"/>
      <c r="W212" s="12"/>
    </row>
    <row r="213" ht="28.5" customHeight="1" spans="1:34">
      <c r="A213" s="40">
        <v>108</v>
      </c>
      <c r="B213" s="39" t="s">
        <v>193</v>
      </c>
      <c r="C213" s="40" t="s">
        <v>21</v>
      </c>
      <c r="D213" s="39"/>
      <c r="E213" s="39" t="s">
        <v>39</v>
      </c>
      <c r="F213" s="34" t="s">
        <v>23</v>
      </c>
      <c r="G213" s="39" t="s">
        <v>24</v>
      </c>
      <c r="H213" s="2">
        <v>0</v>
      </c>
      <c r="I213" s="51"/>
      <c r="J213" s="65"/>
      <c r="K213" s="53">
        <f t="shared" si="8"/>
        <v>0</v>
      </c>
      <c r="L213" s="53"/>
      <c r="M213" s="63"/>
      <c r="N213" s="51"/>
      <c r="O213" s="53">
        <f t="shared" si="9"/>
        <v>0</v>
      </c>
      <c r="P213" s="53"/>
      <c r="Q213" s="63"/>
      <c r="R213" s="162"/>
      <c r="S213" s="162"/>
      <c r="T213" s="162"/>
      <c r="U213" s="162"/>
      <c r="V213" s="162"/>
      <c r="W213" s="12"/>
      <c r="AF213" s="12"/>
      <c r="AG213" s="12"/>
      <c r="AH213" s="12"/>
    </row>
    <row r="214" ht="19.5" customHeight="1" spans="1:34">
      <c r="A214" s="40">
        <v>109</v>
      </c>
      <c r="B214" s="39" t="s">
        <v>194</v>
      </c>
      <c r="C214" s="40" t="s">
        <v>21</v>
      </c>
      <c r="D214" s="39"/>
      <c r="E214" s="39" t="s">
        <v>63</v>
      </c>
      <c r="F214" s="34" t="s">
        <v>317</v>
      </c>
      <c r="G214" s="39" t="s">
        <v>24</v>
      </c>
      <c r="H214" s="2">
        <v>17</v>
      </c>
      <c r="I214" s="51">
        <v>4</v>
      </c>
      <c r="J214" s="65">
        <v>4</v>
      </c>
      <c r="K214" s="53">
        <f t="shared" si="8"/>
        <v>1368.71</v>
      </c>
      <c r="L214" s="53">
        <v>1368.71</v>
      </c>
      <c r="M214" s="63"/>
      <c r="N214" s="51">
        <v>9</v>
      </c>
      <c r="O214" s="53">
        <f t="shared" si="9"/>
        <v>19390.32</v>
      </c>
      <c r="P214" s="63">
        <v>19390.32</v>
      </c>
      <c r="Q214" s="63"/>
      <c r="R214" s="162"/>
      <c r="S214" s="162"/>
      <c r="T214" s="162"/>
      <c r="U214" s="162"/>
      <c r="V214" s="162"/>
      <c r="W214" s="12"/>
      <c r="AF214" s="12"/>
      <c r="AG214" s="12"/>
      <c r="AH214" s="12"/>
    </row>
    <row r="215" s="7" customFormat="1" ht="30.6" customHeight="1" spans="1:23">
      <c r="A215" s="30"/>
      <c r="B215" s="31" t="s">
        <v>194</v>
      </c>
      <c r="C215" s="30" t="s">
        <v>21</v>
      </c>
      <c r="D215" s="31"/>
      <c r="E215" s="31" t="s">
        <v>63</v>
      </c>
      <c r="F215" s="31" t="s">
        <v>195</v>
      </c>
      <c r="G215" s="31" t="s">
        <v>44</v>
      </c>
      <c r="H215" s="105">
        <v>0</v>
      </c>
      <c r="I215" s="57"/>
      <c r="J215" s="64"/>
      <c r="K215" s="59">
        <f t="shared" si="8"/>
        <v>0</v>
      </c>
      <c r="L215" s="59"/>
      <c r="M215" s="59"/>
      <c r="N215" s="57">
        <v>1</v>
      </c>
      <c r="O215" s="59">
        <f t="shared" si="9"/>
        <v>3457.8</v>
      </c>
      <c r="P215" s="59">
        <v>3457.8</v>
      </c>
      <c r="Q215" s="59"/>
      <c r="S215" s="162"/>
      <c r="T215" s="162"/>
      <c r="U215" s="162"/>
      <c r="V215" s="162"/>
      <c r="W215" s="12"/>
    </row>
    <row r="216" s="7" customFormat="1" ht="27" customHeight="1" spans="1:23">
      <c r="A216" s="30"/>
      <c r="B216" s="31" t="s">
        <v>194</v>
      </c>
      <c r="C216" s="30" t="s">
        <v>21</v>
      </c>
      <c r="D216" s="31"/>
      <c r="E216" s="31" t="s">
        <v>63</v>
      </c>
      <c r="F216" s="31" t="s">
        <v>23</v>
      </c>
      <c r="G216" s="31" t="s">
        <v>32</v>
      </c>
      <c r="H216" s="105">
        <v>0</v>
      </c>
      <c r="I216" s="57"/>
      <c r="J216" s="58"/>
      <c r="K216" s="59">
        <f t="shared" si="8"/>
        <v>0</v>
      </c>
      <c r="L216" s="59"/>
      <c r="M216" s="59"/>
      <c r="N216" s="57"/>
      <c r="O216" s="59">
        <f t="shared" si="9"/>
        <v>1574.43</v>
      </c>
      <c r="P216" s="59">
        <v>1574.43</v>
      </c>
      <c r="Q216" s="59"/>
      <c r="S216" s="162"/>
      <c r="T216" s="162"/>
      <c r="U216" s="162"/>
      <c r="V216" s="162"/>
      <c r="W216" s="12"/>
    </row>
    <row r="217" s="7" customFormat="1" ht="27" customHeight="1" spans="1:23">
      <c r="A217" s="123">
        <v>110</v>
      </c>
      <c r="B217" s="124" t="s">
        <v>196</v>
      </c>
      <c r="C217" s="123" t="s">
        <v>21</v>
      </c>
      <c r="D217" s="124"/>
      <c r="E217" s="124" t="s">
        <v>78</v>
      </c>
      <c r="F217" s="34" t="s">
        <v>318</v>
      </c>
      <c r="G217" s="124" t="s">
        <v>24</v>
      </c>
      <c r="H217" s="5">
        <v>19</v>
      </c>
      <c r="I217" s="145">
        <v>5</v>
      </c>
      <c r="J217" s="146">
        <v>6</v>
      </c>
      <c r="K217" s="53">
        <f t="shared" si="8"/>
        <v>4656.5</v>
      </c>
      <c r="L217" s="114">
        <v>4656.5</v>
      </c>
      <c r="M217" s="114"/>
      <c r="N217" s="145">
        <v>1</v>
      </c>
      <c r="O217" s="53">
        <f t="shared" si="9"/>
        <v>0</v>
      </c>
      <c r="P217" s="114"/>
      <c r="Q217" s="114"/>
      <c r="R217" s="162"/>
      <c r="S217" s="162"/>
      <c r="T217" s="162"/>
      <c r="U217" s="162"/>
      <c r="V217" s="162"/>
      <c r="W217" s="12"/>
    </row>
    <row r="218" s="7" customFormat="1" ht="27" customHeight="1" spans="1:23">
      <c r="A218" s="125"/>
      <c r="B218" s="126" t="s">
        <v>197</v>
      </c>
      <c r="C218" s="125" t="s">
        <v>21</v>
      </c>
      <c r="D218" s="126"/>
      <c r="E218" s="126" t="s">
        <v>78</v>
      </c>
      <c r="F218" s="126" t="s">
        <v>29</v>
      </c>
      <c r="G218" s="126" t="s">
        <v>26</v>
      </c>
      <c r="H218" s="176">
        <v>0</v>
      </c>
      <c r="I218" s="148"/>
      <c r="J218" s="149"/>
      <c r="K218" s="59">
        <f t="shared" si="8"/>
        <v>0</v>
      </c>
      <c r="L218" s="150"/>
      <c r="M218" s="150"/>
      <c r="N218" s="148"/>
      <c r="O218" s="93">
        <f t="shared" si="9"/>
        <v>0</v>
      </c>
      <c r="P218" s="150"/>
      <c r="Q218" s="150"/>
      <c r="S218" s="162"/>
      <c r="T218" s="162"/>
      <c r="U218" s="162"/>
      <c r="V218" s="162"/>
      <c r="W218" s="12"/>
    </row>
    <row r="219" s="7" customFormat="1" ht="27" customHeight="1" spans="1:23">
      <c r="A219" s="128"/>
      <c r="B219" s="129" t="s">
        <v>197</v>
      </c>
      <c r="C219" s="128" t="s">
        <v>21</v>
      </c>
      <c r="D219" s="129"/>
      <c r="E219" s="129" t="s">
        <v>258</v>
      </c>
      <c r="F219" s="129" t="s">
        <v>259</v>
      </c>
      <c r="G219" s="129" t="s">
        <v>44</v>
      </c>
      <c r="H219" s="184">
        <v>17</v>
      </c>
      <c r="I219" s="151">
        <v>4</v>
      </c>
      <c r="J219" s="152">
        <v>4</v>
      </c>
      <c r="K219" s="59">
        <f t="shared" si="8"/>
        <v>5955.1</v>
      </c>
      <c r="L219" s="153">
        <v>5955.1</v>
      </c>
      <c r="M219" s="153"/>
      <c r="N219" s="151">
        <v>4</v>
      </c>
      <c r="O219" s="93">
        <f t="shared" si="9"/>
        <v>6339.3</v>
      </c>
      <c r="P219" s="153">
        <v>6339.3</v>
      </c>
      <c r="Q219" s="153"/>
      <c r="S219" s="162"/>
      <c r="T219" s="162"/>
      <c r="U219" s="162"/>
      <c r="V219" s="162"/>
      <c r="W219" s="12"/>
    </row>
    <row r="220" s="8" customFormat="1" ht="27" customHeight="1" spans="1:33">
      <c r="A220" s="123">
        <v>111</v>
      </c>
      <c r="B220" s="124" t="s">
        <v>198</v>
      </c>
      <c r="C220" s="123" t="s">
        <v>21</v>
      </c>
      <c r="D220" s="124"/>
      <c r="E220" s="124" t="s">
        <v>58</v>
      </c>
      <c r="F220" s="34" t="s">
        <v>319</v>
      </c>
      <c r="G220" s="124" t="s">
        <v>24</v>
      </c>
      <c r="H220" s="5">
        <v>15</v>
      </c>
      <c r="I220" s="145">
        <v>8</v>
      </c>
      <c r="J220" s="154">
        <v>9</v>
      </c>
      <c r="K220" s="53">
        <f t="shared" si="8"/>
        <v>4991.99</v>
      </c>
      <c r="L220" s="114">
        <v>4991.99</v>
      </c>
      <c r="M220" s="74"/>
      <c r="N220" s="145">
        <v>1</v>
      </c>
      <c r="O220" s="53">
        <f t="shared" si="9"/>
        <v>14327.87</v>
      </c>
      <c r="P220" s="114">
        <v>14327.87</v>
      </c>
      <c r="Q220" s="74"/>
      <c r="R220" s="162"/>
      <c r="S220" s="162"/>
      <c r="T220" s="162"/>
      <c r="U220" s="162"/>
      <c r="V220" s="162"/>
      <c r="AB220" s="12"/>
      <c r="AC220" s="12"/>
      <c r="AD220" s="12"/>
      <c r="AE220" s="12"/>
      <c r="AF220" s="12"/>
      <c r="AG220" s="12"/>
    </row>
    <row r="221" s="7" customFormat="1" ht="27" customHeight="1" spans="1:22">
      <c r="A221" s="128"/>
      <c r="B221" s="31" t="s">
        <v>198</v>
      </c>
      <c r="C221" s="30" t="s">
        <v>21</v>
      </c>
      <c r="D221" s="31"/>
      <c r="E221" s="31" t="s">
        <v>58</v>
      </c>
      <c r="F221" s="31" t="s">
        <v>23</v>
      </c>
      <c r="G221" s="31" t="s">
        <v>44</v>
      </c>
      <c r="H221" s="105">
        <v>0</v>
      </c>
      <c r="I221" s="57"/>
      <c r="J221" s="58"/>
      <c r="K221" s="59">
        <f t="shared" si="8"/>
        <v>0</v>
      </c>
      <c r="L221" s="59"/>
      <c r="M221" s="59"/>
      <c r="N221" s="57"/>
      <c r="O221" s="59">
        <f t="shared" si="9"/>
        <v>0</v>
      </c>
      <c r="P221" s="59"/>
      <c r="Q221" s="59"/>
      <c r="S221" s="162"/>
      <c r="T221" s="162"/>
      <c r="U221" s="162"/>
      <c r="V221" s="162"/>
    </row>
    <row r="222" s="7" customFormat="1" ht="18.75" customHeight="1" spans="1:22">
      <c r="A222" s="131"/>
      <c r="B222" s="132" t="s">
        <v>198</v>
      </c>
      <c r="C222" s="133" t="s">
        <v>21</v>
      </c>
      <c r="D222" s="132"/>
      <c r="E222" s="132" t="s">
        <v>76</v>
      </c>
      <c r="F222" s="37" t="s">
        <v>323</v>
      </c>
      <c r="G222" s="132" t="s">
        <v>32</v>
      </c>
      <c r="H222" s="185">
        <v>14</v>
      </c>
      <c r="I222" s="155">
        <v>7</v>
      </c>
      <c r="J222" s="156">
        <v>7</v>
      </c>
      <c r="K222" s="59">
        <f t="shared" si="8"/>
        <v>0</v>
      </c>
      <c r="L222" s="157"/>
      <c r="M222" s="157"/>
      <c r="N222" s="155">
        <v>1</v>
      </c>
      <c r="O222" s="59">
        <f t="shared" si="9"/>
        <v>2945.6</v>
      </c>
      <c r="P222" s="157">
        <v>2945.6</v>
      </c>
      <c r="Q222" s="157"/>
      <c r="S222" s="162"/>
      <c r="T222" s="162"/>
      <c r="U222" s="162"/>
      <c r="V222" s="162"/>
    </row>
    <row r="223" s="8" customFormat="1" ht="16.5" customHeight="1" spans="1:36">
      <c r="A223" s="137" t="s">
        <v>199</v>
      </c>
      <c r="B223" s="137"/>
      <c r="C223" s="138"/>
      <c r="D223" s="139"/>
      <c r="E223" s="139"/>
      <c r="F223" s="139"/>
      <c r="G223" s="139"/>
      <c r="H223" s="138">
        <f t="shared" ref="H223:Q223" si="10">SUM(H10:H222)</f>
        <v>2182</v>
      </c>
      <c r="I223" s="138">
        <f t="shared" si="10"/>
        <v>1002</v>
      </c>
      <c r="J223" s="138">
        <f t="shared" si="10"/>
        <v>1069</v>
      </c>
      <c r="K223" s="158">
        <f t="shared" si="10"/>
        <v>976319.57</v>
      </c>
      <c r="L223" s="158">
        <f t="shared" si="10"/>
        <v>976319.57</v>
      </c>
      <c r="M223" s="138">
        <f t="shared" si="10"/>
        <v>0</v>
      </c>
      <c r="N223" s="138">
        <f t="shared" si="10"/>
        <v>1066</v>
      </c>
      <c r="O223" s="158">
        <f t="shared" si="10"/>
        <v>5515342.44</v>
      </c>
      <c r="P223" s="158">
        <f t="shared" si="10"/>
        <v>5515342.44</v>
      </c>
      <c r="Q223" s="158">
        <f t="shared" si="10"/>
        <v>0</v>
      </c>
      <c r="R223" s="187"/>
      <c r="S223" s="10"/>
      <c r="AE223" s="12"/>
      <c r="AF223" s="12"/>
      <c r="AG223" s="12"/>
      <c r="AH223" s="12"/>
      <c r="AI223" s="12"/>
      <c r="AJ223" s="12"/>
    </row>
    <row r="224" s="8" customFormat="1" ht="15" customHeight="1" spans="1:36">
      <c r="A224" s="141"/>
      <c r="B224" s="142"/>
      <c r="C224" s="141"/>
      <c r="D224" s="142"/>
      <c r="E224" s="142"/>
      <c r="F224" s="142"/>
      <c r="G224" s="142"/>
      <c r="H224" s="159"/>
      <c r="I224" s="159"/>
      <c r="J224" s="159"/>
      <c r="K224" s="159"/>
      <c r="L224" s="159"/>
      <c r="M224" s="186"/>
      <c r="N224" s="159"/>
      <c r="O224" s="159"/>
      <c r="P224" s="141"/>
      <c r="Q224" s="121"/>
      <c r="R224" s="7"/>
      <c r="S224" s="12"/>
      <c r="AE224" s="12"/>
      <c r="AF224" s="12"/>
      <c r="AG224" s="12"/>
      <c r="AH224" s="12"/>
      <c r="AI224" s="12"/>
      <c r="AJ224" s="12"/>
    </row>
    <row r="225" s="8" customFormat="1" spans="1:3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63"/>
      <c r="P225" s="12"/>
      <c r="Q225" s="12"/>
      <c r="R225" s="12"/>
      <c r="S225" s="12"/>
      <c r="AE225" s="12"/>
      <c r="AF225" s="12"/>
      <c r="AG225" s="12"/>
      <c r="AH225" s="12"/>
      <c r="AI225" s="12"/>
      <c r="AJ225" s="12"/>
    </row>
    <row r="226" s="8" customFormat="1" hidden="1" spans="1:3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2"/>
      <c r="M226" s="12"/>
      <c r="N226" s="12"/>
      <c r="O226" s="12"/>
      <c r="P226" s="12"/>
      <c r="Q226" s="12"/>
      <c r="R226" s="12"/>
      <c r="S226" s="12"/>
      <c r="AE226" s="12"/>
      <c r="AF226" s="12"/>
      <c r="AG226" s="12"/>
      <c r="AH226" s="12"/>
      <c r="AI226" s="12"/>
      <c r="AJ226" s="12"/>
    </row>
    <row r="227" s="8" customFormat="1" hidden="1" spans="1:3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2"/>
      <c r="M227" s="12"/>
      <c r="N227" s="12"/>
      <c r="O227" s="12"/>
      <c r="P227" s="12"/>
      <c r="Q227" s="12"/>
      <c r="R227" s="12"/>
      <c r="S227" s="12"/>
      <c r="AE227" s="12"/>
      <c r="AF227" s="12"/>
      <c r="AG227" s="12"/>
      <c r="AH227" s="12"/>
      <c r="AI227" s="12"/>
      <c r="AJ227" s="12"/>
    </row>
    <row r="228" s="8" customFormat="1" hidden="1" spans="1:3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2"/>
      <c r="M228" s="12"/>
      <c r="N228" s="12"/>
      <c r="O228" s="12"/>
      <c r="P228" s="12"/>
      <c r="Q228" s="12"/>
      <c r="R228" s="12"/>
      <c r="S228" s="12"/>
      <c r="AE228" s="12"/>
      <c r="AF228" s="12"/>
      <c r="AG228" s="12"/>
      <c r="AH228" s="12"/>
      <c r="AI228" s="12"/>
      <c r="AJ228" s="12"/>
    </row>
    <row r="229" s="8" customFormat="1" hidden="1" spans="1:3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2"/>
      <c r="M229" s="12"/>
      <c r="N229" s="12"/>
      <c r="O229" s="12"/>
      <c r="P229" s="12"/>
      <c r="Q229" s="12"/>
      <c r="R229" s="12"/>
      <c r="S229" s="12"/>
      <c r="AE229" s="12"/>
      <c r="AF229" s="12"/>
      <c r="AG229" s="12"/>
      <c r="AH229" s="12"/>
      <c r="AI229" s="12"/>
      <c r="AJ229" s="12"/>
    </row>
    <row r="230" s="8" customFormat="1" hidden="1" spans="1:3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63"/>
      <c r="L230" s="12"/>
      <c r="M230" s="12"/>
      <c r="N230" s="12"/>
      <c r="O230" s="12"/>
      <c r="P230" s="12"/>
      <c r="Q230" s="12"/>
      <c r="R230" s="12"/>
      <c r="S230" s="12"/>
      <c r="AE230" s="12"/>
      <c r="AF230" s="12"/>
      <c r="AG230" s="12"/>
      <c r="AH230" s="12"/>
      <c r="AI230" s="12"/>
      <c r="AJ230" s="12"/>
    </row>
    <row r="231" s="8" customFormat="1" hidden="1" spans="1:3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63"/>
      <c r="L231" s="12"/>
      <c r="M231" s="12"/>
      <c r="N231" s="12"/>
      <c r="O231" s="12"/>
      <c r="P231" s="12"/>
      <c r="Q231" s="12"/>
      <c r="R231" s="12"/>
      <c r="S231" s="12"/>
      <c r="AE231" s="12"/>
      <c r="AF231" s="12"/>
      <c r="AG231" s="12"/>
      <c r="AH231" s="12"/>
      <c r="AI231" s="12"/>
      <c r="AJ231" s="12"/>
    </row>
    <row r="232" hidden="1" spans="11:34">
      <c r="K232" s="163"/>
      <c r="M232" s="12"/>
      <c r="Q232" s="12"/>
      <c r="R232" s="12"/>
      <c r="S232" s="12"/>
      <c r="T232" s="8"/>
      <c r="U232" s="8"/>
      <c r="AE232" s="12"/>
      <c r="AF232" s="12"/>
      <c r="AG232" s="12"/>
      <c r="AH232" s="12"/>
    </row>
    <row r="233" hidden="1" spans="11:34">
      <c r="K233" s="163"/>
      <c r="M233" s="12"/>
      <c r="Q233" s="12"/>
      <c r="R233" s="12"/>
      <c r="S233" s="12"/>
      <c r="T233" s="8"/>
      <c r="U233" s="8"/>
      <c r="AE233" s="12"/>
      <c r="AF233" s="12"/>
      <c r="AG233" s="12"/>
      <c r="AH233" s="12"/>
    </row>
    <row r="234" spans="12:34">
      <c r="L234" s="163"/>
      <c r="M234" s="12"/>
      <c r="N234" s="191"/>
      <c r="O234" s="192"/>
      <c r="P234" s="192"/>
      <c r="Q234" s="8"/>
      <c r="R234" s="8"/>
      <c r="S234" s="8"/>
      <c r="T234" s="8"/>
      <c r="U234" s="8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1:34">
      <c r="K235" s="163"/>
      <c r="L235" s="8"/>
      <c r="M235" s="8"/>
      <c r="N235" s="193"/>
      <c r="O235" s="10"/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1:34">
      <c r="K236" s="194"/>
      <c r="L236" s="8"/>
      <c r="M236" s="8"/>
      <c r="N236" s="195"/>
      <c r="O236" s="192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pans="12:34">
      <c r="L237" s="8"/>
      <c r="M237" s="8"/>
      <c r="N237" s="196"/>
      <c r="O237" s="197"/>
      <c r="P237" s="77"/>
      <c r="Q237" s="8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="11" customFormat="1" spans="1:23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8"/>
      <c r="M238" s="8"/>
      <c r="N238" s="77"/>
      <c r="O238" s="170"/>
      <c r="P238" s="77"/>
      <c r="Q238" s="8"/>
      <c r="R238" s="12"/>
      <c r="S238" s="12"/>
      <c r="T238" s="12"/>
      <c r="U238" s="12"/>
      <c r="V238" s="12"/>
      <c r="W238" s="12"/>
    </row>
    <row r="239" spans="12:34">
      <c r="L239" s="8"/>
      <c r="M239" s="8"/>
      <c r="N239" s="193"/>
      <c r="O239" s="170"/>
      <c r="P239" s="170"/>
      <c r="Q239" s="8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2:34">
      <c r="L240" s="8"/>
      <c r="M240" s="8"/>
      <c r="N240" s="170"/>
      <c r="O240" s="170"/>
      <c r="P240" s="77"/>
      <c r="Q240" s="8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2:34">
      <c r="L241" s="8"/>
      <c r="M241" s="8"/>
      <c r="N241" s="8"/>
      <c r="O241" s="8"/>
      <c r="P241" s="8"/>
      <c r="Q241" s="8"/>
      <c r="R241" s="8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</row>
    <row r="242" spans="13:34">
      <c r="M242" s="12"/>
      <c r="P242" s="8"/>
      <c r="Q242" s="8"/>
      <c r="R242" s="8"/>
      <c r="S242" s="8"/>
      <c r="T242" s="8"/>
      <c r="U242" s="8"/>
      <c r="AA242" s="12"/>
      <c r="AB242" s="12"/>
      <c r="AC242" s="12"/>
      <c r="AD242" s="12"/>
      <c r="AE242" s="12"/>
      <c r="AF242" s="12"/>
      <c r="AG242" s="12"/>
      <c r="AH242" s="12"/>
    </row>
    <row r="243" spans="13:34">
      <c r="M243" s="12"/>
      <c r="P243" s="8"/>
      <c r="Q243" s="8"/>
      <c r="R243" s="8"/>
      <c r="S243" s="8"/>
      <c r="T243" s="8"/>
      <c r="U243" s="8"/>
      <c r="AA243" s="12"/>
      <c r="AB243" s="12"/>
      <c r="AC243" s="12"/>
      <c r="AD243" s="12"/>
      <c r="AE243" s="12"/>
      <c r="AF243" s="12"/>
      <c r="AG243" s="12"/>
      <c r="AH243" s="12"/>
    </row>
    <row r="244" spans="13:34">
      <c r="M244" s="12"/>
      <c r="P244" s="8"/>
      <c r="Q244" s="8"/>
      <c r="R244" s="8"/>
      <c r="S244" s="8"/>
      <c r="T244" s="8"/>
      <c r="U244" s="8"/>
      <c r="AA244" s="12"/>
      <c r="AB244" s="12"/>
      <c r="AC244" s="12"/>
      <c r="AD244" s="12"/>
      <c r="AE244" s="12"/>
      <c r="AF244" s="12"/>
      <c r="AG244" s="12"/>
      <c r="AH244" s="12"/>
    </row>
    <row r="245" spans="13:34">
      <c r="M245" s="12"/>
      <c r="P245" s="8"/>
      <c r="Q245" s="8"/>
      <c r="R245" s="8"/>
      <c r="S245" s="8"/>
      <c r="T245" s="8"/>
      <c r="U245" s="8"/>
      <c r="AA245" s="12"/>
      <c r="AB245" s="12"/>
      <c r="AC245" s="12"/>
      <c r="AD245" s="12"/>
      <c r="AE245" s="12"/>
      <c r="AF245" s="12"/>
      <c r="AG245" s="12"/>
      <c r="AH245" s="12"/>
    </row>
    <row r="246" spans="13:34">
      <c r="M246" s="12"/>
      <c r="P246" s="8"/>
      <c r="Q246" s="8"/>
      <c r="R246" s="8"/>
      <c r="S246" s="8"/>
      <c r="T246" s="8"/>
      <c r="U246" s="8"/>
      <c r="AA246" s="12"/>
      <c r="AB246" s="12"/>
      <c r="AC246" s="12"/>
      <c r="AD246" s="12"/>
      <c r="AE246" s="12"/>
      <c r="AF246" s="12"/>
      <c r="AG246" s="12"/>
      <c r="AH246" s="12"/>
    </row>
    <row r="247" spans="13:34">
      <c r="M247" s="12"/>
      <c r="P247" s="8"/>
      <c r="Q247" s="8"/>
      <c r="R247" s="8"/>
      <c r="S247" s="8"/>
      <c r="T247" s="8"/>
      <c r="U247" s="8"/>
      <c r="AA247" s="12"/>
      <c r="AB247" s="12"/>
      <c r="AC247" s="12"/>
      <c r="AD247" s="12"/>
      <c r="AE247" s="12"/>
      <c r="AF247" s="12"/>
      <c r="AG247" s="12"/>
      <c r="AH247" s="12"/>
    </row>
    <row r="248" spans="13:34">
      <c r="M248" s="12"/>
      <c r="P248" s="8"/>
      <c r="Q248" s="8"/>
      <c r="R248" s="8"/>
      <c r="S248" s="8"/>
      <c r="T248" s="8"/>
      <c r="U248" s="8"/>
      <c r="AA248" s="12"/>
      <c r="AB248" s="12"/>
      <c r="AC248" s="12"/>
      <c r="AD248" s="12"/>
      <c r="AE248" s="12"/>
      <c r="AF248" s="12"/>
      <c r="AG248" s="12"/>
      <c r="AH248" s="12"/>
    </row>
    <row r="249" spans="13:34">
      <c r="M249" s="12"/>
      <c r="P249" s="8"/>
      <c r="Q249" s="8"/>
      <c r="R249" s="8"/>
      <c r="S249" s="8"/>
      <c r="T249" s="8"/>
      <c r="U249" s="8"/>
      <c r="AA249" s="12"/>
      <c r="AB249" s="12"/>
      <c r="AC249" s="12"/>
      <c r="AD249" s="12"/>
      <c r="AE249" s="12"/>
      <c r="AF249" s="12"/>
      <c r="AG249" s="12"/>
      <c r="AH249" s="12"/>
    </row>
    <row r="250" spans="13:34">
      <c r="M250" s="12"/>
      <c r="P250" s="8"/>
      <c r="Q250" s="8"/>
      <c r="R250" s="8"/>
      <c r="S250" s="8"/>
      <c r="T250" s="8"/>
      <c r="U250" s="8"/>
      <c r="AA250" s="12"/>
      <c r="AB250" s="12"/>
      <c r="AC250" s="12"/>
      <c r="AD250" s="12"/>
      <c r="AE250" s="12"/>
      <c r="AF250" s="12"/>
      <c r="AG250" s="12"/>
      <c r="AH250" s="12"/>
    </row>
    <row r="251" spans="13:34">
      <c r="M251" s="12"/>
      <c r="P251" s="8"/>
      <c r="Q251" s="8"/>
      <c r="R251" s="8"/>
      <c r="S251" s="8"/>
      <c r="T251" s="8"/>
      <c r="U251" s="8"/>
      <c r="AA251" s="12"/>
      <c r="AB251" s="12"/>
      <c r="AC251" s="12"/>
      <c r="AD251" s="12"/>
      <c r="AE251" s="12"/>
      <c r="AF251" s="12"/>
      <c r="AG251" s="12"/>
      <c r="AH251" s="12"/>
    </row>
    <row r="252" spans="13:23">
      <c r="M252" s="12"/>
      <c r="Q252" s="12"/>
      <c r="R252" s="12"/>
      <c r="S252" s="12"/>
      <c r="T252" s="12"/>
      <c r="U252" s="12"/>
      <c r="V252" s="12"/>
      <c r="W252" s="12"/>
    </row>
    <row r="253" spans="13:23">
      <c r="M253" s="12"/>
      <c r="Q253" s="12"/>
      <c r="R253" s="12"/>
      <c r="S253" s="12"/>
      <c r="T253" s="12"/>
      <c r="U253" s="12"/>
      <c r="V253" s="12"/>
      <c r="W253" s="12"/>
    </row>
    <row r="254" spans="13:23">
      <c r="M254" s="12"/>
      <c r="Q254" s="12"/>
      <c r="R254" s="12"/>
      <c r="S254" s="12"/>
      <c r="T254" s="12"/>
      <c r="U254" s="12"/>
      <c r="V254" s="12"/>
      <c r="W254" s="12"/>
    </row>
    <row r="255" spans="13:23">
      <c r="M255" s="12"/>
      <c r="Q255" s="12"/>
      <c r="R255" s="12"/>
      <c r="S255" s="12"/>
      <c r="T255" s="12"/>
      <c r="U255" s="12"/>
      <c r="V255" s="12"/>
      <c r="W255" s="12"/>
    </row>
    <row r="256" spans="13:23">
      <c r="M256" s="12"/>
      <c r="Q256" s="12"/>
      <c r="R256" s="12"/>
      <c r="S256" s="12"/>
      <c r="T256" s="12"/>
      <c r="U256" s="12"/>
      <c r="V256" s="12"/>
      <c r="W256" s="12"/>
    </row>
    <row r="257" spans="13:23">
      <c r="M257" s="12"/>
      <c r="Q257" s="12"/>
      <c r="R257" s="12"/>
      <c r="S257" s="12"/>
      <c r="T257" s="12"/>
      <c r="U257" s="12"/>
      <c r="V257" s="12"/>
      <c r="W257" s="12"/>
    </row>
    <row r="258" spans="13:23">
      <c r="M258" s="12"/>
      <c r="Q258" s="12"/>
      <c r="R258" s="12"/>
      <c r="S258" s="12"/>
      <c r="T258" s="12"/>
      <c r="U258" s="12"/>
      <c r="V258" s="12"/>
      <c r="W258" s="12"/>
    </row>
    <row r="259" spans="13:23">
      <c r="M259" s="12"/>
      <c r="Q259" s="12"/>
      <c r="R259" s="12"/>
      <c r="S259" s="12"/>
      <c r="T259" s="12"/>
      <c r="U259" s="12"/>
      <c r="V259" s="12"/>
      <c r="W259" s="12"/>
    </row>
    <row r="260" spans="13:23">
      <c r="M260" s="12"/>
      <c r="Q260" s="12"/>
      <c r="R260" s="12"/>
      <c r="S260" s="12"/>
      <c r="T260" s="12"/>
      <c r="U260" s="12"/>
      <c r="V260" s="12"/>
      <c r="W260" s="12"/>
    </row>
    <row r="261" spans="13:23">
      <c r="M261" s="12"/>
      <c r="Q261" s="12"/>
      <c r="R261" s="12"/>
      <c r="S261" s="12"/>
      <c r="T261" s="12"/>
      <c r="U261" s="12"/>
      <c r="V261" s="12"/>
      <c r="W261" s="12"/>
    </row>
    <row r="262" spans="13:23">
      <c r="M262" s="12"/>
      <c r="Q262" s="12"/>
      <c r="R262" s="12"/>
      <c r="S262" s="12"/>
      <c r="T262" s="12"/>
      <c r="U262" s="12"/>
      <c r="V262" s="12"/>
      <c r="W262" s="12"/>
    </row>
    <row r="263" spans="13:23">
      <c r="M263" s="12"/>
      <c r="Q263" s="12"/>
      <c r="R263" s="12"/>
      <c r="S263" s="12"/>
      <c r="T263" s="12"/>
      <c r="U263" s="12"/>
      <c r="V263" s="12"/>
      <c r="W263" s="12"/>
    </row>
    <row r="264" spans="13:23">
      <c r="M264" s="12"/>
      <c r="Q264" s="12"/>
      <c r="R264" s="12"/>
      <c r="S264" s="12"/>
      <c r="T264" s="12"/>
      <c r="U264" s="12"/>
      <c r="V264" s="12"/>
      <c r="W264" s="12"/>
    </row>
    <row r="265" spans="13:23">
      <c r="M265" s="12"/>
      <c r="Q265" s="12"/>
      <c r="R265" s="12"/>
      <c r="S265" s="12"/>
      <c r="T265" s="12"/>
      <c r="U265" s="12"/>
      <c r="V265" s="12"/>
      <c r="W265" s="12"/>
    </row>
    <row r="266" spans="13:23">
      <c r="M266" s="12"/>
      <c r="Q266" s="12"/>
      <c r="R266" s="12"/>
      <c r="S266" s="12"/>
      <c r="T266" s="12"/>
      <c r="U266" s="12"/>
      <c r="V266" s="12"/>
      <c r="W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9">
      <c r="M269" s="12"/>
      <c r="Q269" s="12"/>
      <c r="R269" s="12"/>
      <c r="S269" s="12"/>
    </row>
    <row r="270" spans="13:19">
      <c r="M270" s="12"/>
      <c r="Q270" s="12"/>
      <c r="R270" s="12"/>
      <c r="S270" s="12"/>
    </row>
    <row r="271" spans="13:19">
      <c r="M271" s="12"/>
      <c r="Q271" s="12"/>
      <c r="R271" s="12"/>
      <c r="S271" s="12"/>
    </row>
    <row r="272" spans="13:19">
      <c r="M272" s="12"/>
      <c r="Q272" s="12"/>
      <c r="R272" s="12"/>
      <c r="S272" s="12"/>
    </row>
    <row r="273" spans="13:19">
      <c r="M273" s="12"/>
      <c r="Q273" s="12"/>
      <c r="R273" s="12"/>
      <c r="S273" s="12"/>
    </row>
    <row r="274" spans="13:19">
      <c r="M274" s="12"/>
      <c r="Q274" s="12"/>
      <c r="R274" s="12"/>
      <c r="S274" s="12"/>
    </row>
    <row r="275" spans="13:19">
      <c r="M275" s="12"/>
      <c r="Q275" s="12"/>
      <c r="R275" s="12"/>
      <c r="S275" s="12"/>
    </row>
    <row r="276" spans="13:19">
      <c r="M276" s="12"/>
      <c r="Q276" s="12"/>
      <c r="R276" s="12"/>
      <c r="S276" s="12"/>
    </row>
    <row r="277" spans="13:19">
      <c r="M277" s="12"/>
      <c r="Q277" s="12"/>
      <c r="R277" s="12"/>
      <c r="S277" s="12"/>
    </row>
    <row r="278" spans="13:19">
      <c r="M278" s="12"/>
      <c r="Q278" s="12"/>
      <c r="R278" s="12"/>
      <c r="S278" s="12"/>
    </row>
    <row r="279" spans="13:19">
      <c r="M279" s="12"/>
      <c r="Q279" s="12"/>
      <c r="R279" s="12"/>
      <c r="S279" s="12"/>
    </row>
    <row r="280" spans="13:19">
      <c r="M280" s="12"/>
      <c r="Q280" s="12"/>
      <c r="R280" s="12"/>
      <c r="S280" s="12"/>
    </row>
    <row r="281" spans="13:19">
      <c r="M281" s="12"/>
      <c r="Q281" s="12"/>
      <c r="R281" s="12"/>
      <c r="S281" s="12"/>
    </row>
    <row r="282" spans="13:19">
      <c r="M282" s="12"/>
      <c r="Q282" s="12"/>
      <c r="R282" s="12"/>
      <c r="S282" s="12"/>
    </row>
    <row r="283" spans="13:19">
      <c r="M283" s="12"/>
      <c r="Q283" s="12"/>
      <c r="R283" s="12"/>
      <c r="S283" s="12"/>
    </row>
    <row r="284" spans="13:19">
      <c r="M284" s="12"/>
      <c r="Q284" s="12"/>
      <c r="R284" s="12"/>
      <c r="S284" s="12"/>
    </row>
    <row r="285" spans="13:19">
      <c r="M285" s="12"/>
      <c r="Q285" s="12"/>
      <c r="R285" s="12"/>
      <c r="S285" s="12"/>
    </row>
    <row r="286" spans="13:19">
      <c r="M286" s="12"/>
      <c r="Q286" s="12"/>
      <c r="R286" s="12"/>
      <c r="S286" s="12"/>
    </row>
    <row r="287" spans="13:19">
      <c r="M287" s="12"/>
      <c r="Q287" s="12"/>
      <c r="R287" s="12"/>
      <c r="S287" s="12"/>
    </row>
    <row r="288" spans="13:19">
      <c r="M288" s="12"/>
      <c r="Q288" s="12"/>
      <c r="R288" s="12"/>
      <c r="S288" s="12"/>
    </row>
    <row r="289" spans="13:19">
      <c r="M289" s="12"/>
      <c r="Q289" s="12"/>
      <c r="R289" s="12"/>
      <c r="S289" s="12"/>
    </row>
    <row r="290" spans="13:19">
      <c r="M290" s="12"/>
      <c r="Q290" s="12"/>
      <c r="R290" s="12"/>
      <c r="S290" s="12"/>
    </row>
    <row r="291" spans="13:19">
      <c r="M291" s="12"/>
      <c r="Q291" s="12"/>
      <c r="R291" s="12"/>
      <c r="S291" s="12"/>
    </row>
    <row r="292" spans="13:19">
      <c r="M292" s="12"/>
      <c r="Q292" s="12"/>
      <c r="R292" s="12"/>
      <c r="S292" s="12"/>
    </row>
    <row r="293" spans="13:19">
      <c r="M293" s="12"/>
      <c r="Q293" s="12"/>
      <c r="R293" s="12"/>
      <c r="S293" s="12"/>
    </row>
    <row r="294" spans="13:19">
      <c r="M294" s="12"/>
      <c r="Q294" s="12"/>
      <c r="R294" s="12"/>
      <c r="S294" s="12"/>
    </row>
    <row r="295" spans="13:19">
      <c r="M295" s="12"/>
      <c r="Q295" s="12"/>
      <c r="R295" s="12"/>
      <c r="S295" s="12"/>
    </row>
    <row r="296" spans="13:19">
      <c r="M296" s="12"/>
      <c r="Q296" s="12"/>
      <c r="R296" s="12"/>
      <c r="S296" s="12"/>
    </row>
    <row r="297" spans="13:19">
      <c r="M297" s="12"/>
      <c r="Q297" s="12"/>
      <c r="R297" s="12"/>
      <c r="S297" s="12"/>
    </row>
    <row r="298" spans="13:19">
      <c r="M298" s="12"/>
      <c r="Q298" s="12"/>
      <c r="R298" s="12"/>
      <c r="S298" s="12"/>
    </row>
    <row r="299" spans="13:19">
      <c r="M299" s="12"/>
      <c r="Q299" s="12"/>
      <c r="R299" s="12"/>
      <c r="S299" s="12"/>
    </row>
    <row r="300" spans="13:19">
      <c r="M300" s="12"/>
      <c r="Q300" s="12"/>
      <c r="R300" s="12"/>
      <c r="S300" s="12"/>
    </row>
    <row r="301" spans="13:19">
      <c r="M301" s="12"/>
      <c r="Q301" s="12"/>
      <c r="R301" s="12"/>
      <c r="S301" s="12"/>
    </row>
    <row r="302" spans="13:19">
      <c r="M302" s="12"/>
      <c r="Q302" s="12"/>
      <c r="R302" s="12"/>
      <c r="S302" s="12"/>
    </row>
    <row r="303" spans="13:19">
      <c r="M303" s="12"/>
      <c r="Q303" s="12"/>
      <c r="R303" s="12"/>
      <c r="S303" s="12"/>
    </row>
    <row r="304" spans="13:19">
      <c r="M304" s="12"/>
      <c r="Q304" s="12"/>
      <c r="R304" s="12"/>
      <c r="S304" s="12"/>
    </row>
    <row r="305" spans="13:19">
      <c r="M305" s="12"/>
      <c r="Q305" s="12"/>
      <c r="R305" s="12"/>
      <c r="S305" s="12"/>
    </row>
    <row r="306" spans="13:19">
      <c r="M306" s="12"/>
      <c r="Q306" s="12"/>
      <c r="R306" s="12"/>
      <c r="S306" s="12"/>
    </row>
    <row r="307" spans="13:19">
      <c r="M307" s="12"/>
      <c r="Q307" s="12"/>
      <c r="R307" s="12"/>
      <c r="S307" s="12"/>
    </row>
    <row r="308" spans="13:19">
      <c r="M308" s="12"/>
      <c r="Q308" s="12"/>
      <c r="R308" s="12"/>
      <c r="S308" s="12"/>
    </row>
    <row r="309" spans="13:19">
      <c r="M309" s="12"/>
      <c r="Q309" s="12"/>
      <c r="R309" s="12"/>
      <c r="S309" s="12"/>
    </row>
    <row r="310" spans="13:19">
      <c r="M310" s="12"/>
      <c r="Q310" s="12"/>
      <c r="R310" s="12"/>
      <c r="S310" s="12"/>
    </row>
    <row r="311" spans="13:19">
      <c r="M311" s="12"/>
      <c r="Q311" s="12"/>
      <c r="R311" s="12"/>
      <c r="S311" s="12"/>
    </row>
    <row r="312" spans="13:19">
      <c r="M312" s="12"/>
      <c r="Q312" s="12"/>
      <c r="R312" s="12"/>
      <c r="S312" s="12"/>
    </row>
    <row r="313" spans="13:19">
      <c r="M313" s="12"/>
      <c r="Q313" s="12"/>
      <c r="R313" s="12"/>
      <c r="S313" s="12"/>
    </row>
    <row r="314" spans="13:19">
      <c r="M314" s="12"/>
      <c r="Q314" s="12"/>
      <c r="R314" s="12"/>
      <c r="S314" s="12"/>
    </row>
    <row r="315" spans="13:19">
      <c r="M315" s="12"/>
      <c r="Q315" s="12"/>
      <c r="R315" s="12"/>
      <c r="S315" s="12"/>
    </row>
    <row r="316" spans="13:19">
      <c r="M316" s="12"/>
      <c r="Q316" s="12"/>
      <c r="R316" s="12"/>
      <c r="S316" s="12"/>
    </row>
    <row r="317" spans="13:19">
      <c r="M317" s="12"/>
      <c r="Q317" s="12"/>
      <c r="R317" s="12"/>
      <c r="S317" s="12"/>
    </row>
    <row r="318" spans="13:19">
      <c r="M318" s="12"/>
      <c r="Q318" s="12"/>
      <c r="R318" s="12"/>
      <c r="S318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3:B223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O318"/>
  <sheetViews>
    <sheetView zoomScale="90" zoomScaleNormal="90" topLeftCell="B206" workbookViewId="0">
      <selection activeCell="O235" sqref="O235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18" width="11.5666666666667" style="7" customWidth="1"/>
    <col min="19" max="20" width="10.2833333333333" style="7" customWidth="1"/>
    <col min="21" max="21" width="10.425" style="7" customWidth="1"/>
    <col min="22" max="22" width="9" style="8"/>
    <col min="23" max="23" width="10.5666666666667" style="8" customWidth="1"/>
    <col min="24" max="24" width="10.425" style="8" customWidth="1"/>
    <col min="25" max="34" width="9" style="8"/>
    <col min="35" max="16384" width="9" style="12"/>
  </cols>
  <sheetData>
    <row r="1" ht="101.25" hidden="1" customHeight="1" spans="1:2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</row>
    <row r="2" spans="1:2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</row>
    <row r="3" ht="15" customHeight="1" spans="1:23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</row>
    <row r="4" spans="1:23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</row>
    <row r="5" ht="13.9" customHeight="1" spans="1:23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</row>
    <row r="6" spans="1:2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V6" s="7"/>
      <c r="W6" s="12"/>
    </row>
    <row r="7" ht="59.45" customHeight="1" spans="1:23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V7" s="7"/>
      <c r="W7" s="12"/>
    </row>
    <row r="8" ht="126.6" customHeight="1" spans="1:23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V8" s="7"/>
      <c r="W8" s="12"/>
    </row>
    <row r="9" ht="15" customHeight="1" spans="1:23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V9" s="7"/>
      <c r="W9" s="12"/>
    </row>
    <row r="10" s="6" customFormat="1" ht="15" customHeight="1" spans="1:36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4" si="2">P10+Q10</f>
        <v>0</v>
      </c>
      <c r="P10" s="56"/>
      <c r="Q10" s="72"/>
      <c r="R10" s="7"/>
      <c r="S10" s="162"/>
      <c r="T10" s="7"/>
      <c r="U10" s="7"/>
      <c r="V10" s="7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="7" customFormat="1" ht="15" customHeight="1" spans="1:21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38</v>
      </c>
      <c r="I11" s="57">
        <v>10</v>
      </c>
      <c r="J11" s="58">
        <v>10</v>
      </c>
      <c r="K11" s="59">
        <f t="shared" si="1"/>
        <v>9528.16</v>
      </c>
      <c r="L11" s="60">
        <v>9528.16</v>
      </c>
      <c r="M11" s="61"/>
      <c r="N11" s="57">
        <v>15</v>
      </c>
      <c r="O11" s="59">
        <f t="shared" si="2"/>
        <v>60127.3</v>
      </c>
      <c r="P11" s="59">
        <v>60127.3</v>
      </c>
      <c r="Q11" s="59"/>
      <c r="S11" s="162"/>
      <c r="T11" s="162"/>
      <c r="U11" s="162"/>
    </row>
    <row r="12" s="8" customFormat="1" ht="15" customHeight="1" spans="1:22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36</v>
      </c>
      <c r="I12" s="51">
        <v>18</v>
      </c>
      <c r="J12" s="52">
        <v>26</v>
      </c>
      <c r="K12" s="53">
        <f t="shared" si="1"/>
        <v>16817.87</v>
      </c>
      <c r="L12" s="53">
        <v>16817.87</v>
      </c>
      <c r="M12" s="63"/>
      <c r="N12" s="51">
        <v>33</v>
      </c>
      <c r="O12" s="53">
        <f t="shared" si="2"/>
        <v>157519.8</v>
      </c>
      <c r="P12" s="63">
        <v>157519.8</v>
      </c>
      <c r="Q12" s="63"/>
      <c r="R12" s="162"/>
      <c r="S12" s="162"/>
      <c r="T12" s="162"/>
      <c r="U12" s="162"/>
      <c r="V12" s="162"/>
    </row>
    <row r="13" s="7" customFormat="1" ht="15" customHeight="1" spans="1:22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S13" s="162"/>
      <c r="T13" s="162"/>
      <c r="U13" s="162"/>
      <c r="V13" s="162"/>
    </row>
    <row r="14" s="9" customFormat="1" ht="15" customHeight="1" spans="1:22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3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162"/>
      <c r="T14" s="162"/>
      <c r="U14" s="162"/>
      <c r="V14" s="162"/>
    </row>
    <row r="15" s="7" customFormat="1" ht="13.9" customHeight="1" spans="1:22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S15" s="162"/>
      <c r="T15" s="162"/>
      <c r="U15" s="162"/>
      <c r="V15" s="162"/>
    </row>
    <row r="16" s="9" customFormat="1" ht="15" customHeight="1" spans="1:22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41</v>
      </c>
      <c r="I16" s="51">
        <v>21</v>
      </c>
      <c r="J16" s="52">
        <v>24</v>
      </c>
      <c r="K16" s="53">
        <f t="shared" si="1"/>
        <v>37999.83</v>
      </c>
      <c r="L16" s="53">
        <v>37999.83</v>
      </c>
      <c r="M16" s="63"/>
      <c r="N16" s="51">
        <v>26</v>
      </c>
      <c r="O16" s="53">
        <f t="shared" si="2"/>
        <v>139014.44</v>
      </c>
      <c r="P16" s="53">
        <v>139014.44</v>
      </c>
      <c r="Q16" s="63"/>
      <c r="R16" s="162"/>
      <c r="S16" s="162"/>
      <c r="T16" s="162"/>
      <c r="U16" s="162"/>
      <c r="V16" s="162"/>
    </row>
    <row r="17" s="7" customFormat="1" ht="15" customHeight="1" spans="1:22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S17" s="162"/>
      <c r="T17" s="162"/>
      <c r="U17" s="162"/>
      <c r="V17" s="162"/>
    </row>
    <row r="18" s="6" customFormat="1" ht="15" customHeight="1" spans="1:67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162"/>
      <c r="T18" s="162"/>
      <c r="U18" s="162"/>
      <c r="V18" s="162"/>
      <c r="W18" s="8"/>
      <c r="X18" s="8"/>
      <c r="Y18" s="8"/>
      <c r="Z18" s="8"/>
      <c r="AA18" s="8"/>
      <c r="AB18" s="8"/>
      <c r="AC18" s="8"/>
      <c r="AD18" s="8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</row>
    <row r="19" ht="15" customHeight="1" spans="1:34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S19" s="162"/>
      <c r="T19" s="162"/>
      <c r="U19" s="162"/>
      <c r="V19" s="162"/>
      <c r="AE19" s="12"/>
      <c r="AF19" s="12"/>
      <c r="AG19" s="12"/>
      <c r="AH19" s="12"/>
    </row>
    <row r="20" s="9" customFormat="1" ht="15" customHeight="1" spans="1:22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39</v>
      </c>
      <c r="I20" s="51">
        <v>30</v>
      </c>
      <c r="J20" s="52">
        <v>33</v>
      </c>
      <c r="K20" s="53">
        <f t="shared" si="1"/>
        <v>36598.37</v>
      </c>
      <c r="L20" s="53">
        <v>36598.37</v>
      </c>
      <c r="M20" s="63"/>
      <c r="N20" s="51">
        <v>31</v>
      </c>
      <c r="O20" s="53">
        <f t="shared" si="2"/>
        <v>267477.2</v>
      </c>
      <c r="P20" s="53">
        <v>267477.2</v>
      </c>
      <c r="Q20" s="63"/>
      <c r="R20" s="162"/>
      <c r="S20" s="162"/>
      <c r="T20" s="162"/>
      <c r="U20" s="162"/>
      <c r="V20" s="162"/>
    </row>
    <row r="21" s="7" customFormat="1" ht="15" customHeight="1" spans="1:22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2</v>
      </c>
      <c r="J21" s="58">
        <v>2</v>
      </c>
      <c r="K21" s="59">
        <f t="shared" si="1"/>
        <v>1728.9</v>
      </c>
      <c r="L21" s="59">
        <v>1728.9</v>
      </c>
      <c r="M21" s="59"/>
      <c r="N21" s="57">
        <v>2</v>
      </c>
      <c r="O21" s="59">
        <f t="shared" si="2"/>
        <v>8140.3</v>
      </c>
      <c r="P21" s="59">
        <v>8140.3</v>
      </c>
      <c r="Q21" s="59"/>
      <c r="S21" s="162"/>
      <c r="T21" s="162"/>
      <c r="U21" s="162"/>
      <c r="V21" s="162"/>
    </row>
    <row r="22" s="7" customFormat="1" ht="37.5" customHeight="1" spans="1:22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2</v>
      </c>
      <c r="J22" s="64">
        <v>2</v>
      </c>
      <c r="K22" s="59">
        <f t="shared" si="1"/>
        <v>4130.15</v>
      </c>
      <c r="L22" s="59">
        <v>4130.15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S22" s="162"/>
      <c r="T22" s="162"/>
      <c r="U22" s="162"/>
      <c r="V22" s="162"/>
    </row>
    <row r="23" ht="15" customHeight="1" spans="1:34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S23" s="162"/>
      <c r="T23" s="162"/>
      <c r="U23" s="162"/>
      <c r="V23" s="162"/>
      <c r="AE23" s="12"/>
      <c r="AF23" s="12"/>
      <c r="AG23" s="12"/>
      <c r="AH23" s="12"/>
    </row>
    <row r="24" s="7" customFormat="1" ht="31.5" customHeight="1" spans="1:22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0</v>
      </c>
      <c r="L24" s="59"/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U24" s="162"/>
      <c r="V24" s="162"/>
    </row>
    <row r="25" s="7" customFormat="1" ht="15" customHeight="1" spans="1:22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S25" s="162"/>
      <c r="T25" s="162"/>
      <c r="U25" s="162"/>
      <c r="V25" s="162"/>
    </row>
    <row r="26" s="7" customFormat="1" ht="15" customHeight="1" spans="1:22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S26" s="162"/>
      <c r="T26" s="162"/>
      <c r="U26" s="162"/>
      <c r="V26" s="162"/>
    </row>
    <row r="27" s="7" customFormat="1" ht="36.75" customHeight="1" spans="1:22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18</v>
      </c>
      <c r="I27" s="51">
        <v>12</v>
      </c>
      <c r="J27" s="65">
        <v>12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S27" s="162"/>
      <c r="T27" s="162"/>
      <c r="U27" s="162"/>
      <c r="V27" s="162"/>
    </row>
    <row r="28" s="7" customFormat="1" ht="15" customHeight="1" spans="1:22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13</v>
      </c>
      <c r="I28" s="57">
        <v>4</v>
      </c>
      <c r="J28" s="58">
        <v>4</v>
      </c>
      <c r="K28" s="59"/>
      <c r="L28" s="59"/>
      <c r="M28" s="59"/>
      <c r="N28" s="57"/>
      <c r="O28" s="59">
        <f t="shared" si="2"/>
        <v>0</v>
      </c>
      <c r="P28" s="59"/>
      <c r="Q28" s="59"/>
      <c r="S28" s="162"/>
      <c r="T28" s="162"/>
      <c r="U28" s="162"/>
      <c r="V28" s="162"/>
    </row>
    <row r="29" s="7" customFormat="1" ht="15" customHeight="1" spans="1:22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31</v>
      </c>
      <c r="I29" s="57">
        <v>6</v>
      </c>
      <c r="J29" s="58">
        <v>6</v>
      </c>
      <c r="K29" s="59">
        <f t="shared" ref="K29:K76" si="3">L29+M29</f>
        <v>3292.67</v>
      </c>
      <c r="L29" s="60">
        <v>3292.67</v>
      </c>
      <c r="M29" s="59"/>
      <c r="N29" s="57">
        <v>5</v>
      </c>
      <c r="O29" s="59">
        <f t="shared" si="2"/>
        <v>15315.11</v>
      </c>
      <c r="P29" s="59">
        <v>15315.11</v>
      </c>
      <c r="Q29" s="59"/>
      <c r="S29" s="162"/>
      <c r="T29" s="162"/>
      <c r="U29" s="162"/>
      <c r="V29" s="162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S30" s="162"/>
      <c r="T30" s="162"/>
      <c r="U30" s="162"/>
      <c r="V30" s="162"/>
      <c r="AD30" s="12"/>
      <c r="AE30" s="12"/>
      <c r="AF30" s="12"/>
      <c r="AG30" s="12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15</v>
      </c>
      <c r="I31" s="51">
        <v>9</v>
      </c>
      <c r="J31" s="65">
        <v>9</v>
      </c>
      <c r="K31" s="53">
        <f t="shared" si="3"/>
        <v>3973.2</v>
      </c>
      <c r="L31" s="63">
        <v>3973.2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AD31" s="12"/>
      <c r="AE31" s="12"/>
      <c r="AF31" s="12"/>
      <c r="AG31" s="12"/>
      <c r="AH31" s="12"/>
    </row>
    <row r="32" s="7" customFormat="1" ht="27.75" customHeight="1" spans="1:22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S32" s="162"/>
      <c r="T32" s="162"/>
      <c r="U32" s="162"/>
      <c r="V32" s="162"/>
    </row>
    <row r="33" s="9" customFormat="1" ht="15" customHeight="1" spans="1:22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3"/>
        <v>16755.58</v>
      </c>
      <c r="L33" s="63">
        <v>16755.58</v>
      </c>
      <c r="M33" s="63"/>
      <c r="N33" s="51">
        <v>32</v>
      </c>
      <c r="O33" s="53">
        <f t="shared" si="2"/>
        <v>163268.23</v>
      </c>
      <c r="P33" s="63">
        <v>163268.23</v>
      </c>
      <c r="Q33" s="63"/>
      <c r="R33" s="162"/>
      <c r="S33" s="162"/>
      <c r="T33" s="162"/>
      <c r="U33" s="162"/>
      <c r="V33" s="162"/>
    </row>
    <row r="34" s="7" customFormat="1" ht="15" customHeight="1" spans="1:22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S34" s="162"/>
      <c r="T34" s="162"/>
      <c r="U34" s="162"/>
      <c r="V34" s="162"/>
    </row>
    <row r="35" s="7" customFormat="1" ht="15" customHeight="1" spans="1:22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4</v>
      </c>
      <c r="O35" s="59">
        <f t="shared" si="2"/>
        <v>21099.5</v>
      </c>
      <c r="P35" s="59">
        <v>21099.5</v>
      </c>
      <c r="Q35" s="59"/>
      <c r="S35" s="162"/>
      <c r="T35" s="162"/>
      <c r="U35" s="162"/>
      <c r="V35" s="162"/>
    </row>
    <row r="36" s="9" customFormat="1" ht="15" customHeight="1" spans="1:22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18</v>
      </c>
      <c r="I36" s="51">
        <v>5</v>
      </c>
      <c r="J36" s="52">
        <v>6</v>
      </c>
      <c r="K36" s="53">
        <f t="shared" si="3"/>
        <v>12479.15</v>
      </c>
      <c r="L36" s="63">
        <v>12479.15</v>
      </c>
      <c r="M36" s="63"/>
      <c r="N36" s="51">
        <v>5</v>
      </c>
      <c r="O36" s="53">
        <f t="shared" si="2"/>
        <v>50866.18</v>
      </c>
      <c r="P36" s="53">
        <v>50866.18</v>
      </c>
      <c r="Q36" s="63"/>
      <c r="R36" s="162"/>
      <c r="S36" s="162"/>
      <c r="T36" s="162"/>
      <c r="U36" s="162"/>
      <c r="V36" s="162"/>
    </row>
    <row r="37" s="7" customFormat="1" ht="15" customHeight="1" spans="1:22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/>
      <c r="J37" s="58"/>
      <c r="K37" s="59">
        <f t="shared" si="3"/>
        <v>1404.9</v>
      </c>
      <c r="L37" s="59">
        <v>1404.9</v>
      </c>
      <c r="M37" s="59"/>
      <c r="N37" s="57">
        <v>3</v>
      </c>
      <c r="O37" s="59">
        <f t="shared" si="2"/>
        <v>13303.6</v>
      </c>
      <c r="P37" s="59">
        <v>10764.15</v>
      </c>
      <c r="Q37" s="59">
        <v>2539.45</v>
      </c>
      <c r="S37" s="162"/>
      <c r="T37" s="162"/>
      <c r="U37" s="162"/>
      <c r="V37" s="162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1</v>
      </c>
      <c r="O38" s="53">
        <f t="shared" si="2"/>
        <v>32035.13</v>
      </c>
      <c r="P38" s="53">
        <v>32035.13</v>
      </c>
      <c r="Q38" s="63"/>
      <c r="R38" s="162"/>
      <c r="S38" s="162"/>
      <c r="T38" s="162"/>
      <c r="U38" s="162"/>
      <c r="V38" s="162"/>
      <c r="AD38" s="12"/>
      <c r="AE38" s="12"/>
      <c r="AF38" s="12"/>
      <c r="AG38" s="12"/>
      <c r="AH38" s="12"/>
    </row>
    <row r="39" s="7" customFormat="1" ht="15.6" customHeight="1" spans="1:22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6</v>
      </c>
      <c r="I39" s="57"/>
      <c r="J39" s="58"/>
      <c r="K39" s="59">
        <f t="shared" si="3"/>
        <v>0</v>
      </c>
      <c r="L39" s="59"/>
      <c r="M39" s="59"/>
      <c r="N39" s="57">
        <v>5</v>
      </c>
      <c r="O39" s="59">
        <f t="shared" si="2"/>
        <v>12290.29</v>
      </c>
      <c r="P39" s="59">
        <v>12290.29</v>
      </c>
      <c r="Q39" s="59"/>
      <c r="S39" s="162"/>
      <c r="T39" s="162"/>
      <c r="U39" s="162"/>
      <c r="V39" s="162"/>
    </row>
    <row r="40" s="9" customFormat="1" ht="15" customHeight="1" spans="1:22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13</v>
      </c>
      <c r="I40" s="51">
        <v>4</v>
      </c>
      <c r="J40" s="52">
        <v>5</v>
      </c>
      <c r="K40" s="53">
        <f t="shared" si="3"/>
        <v>7166.58</v>
      </c>
      <c r="L40" s="63">
        <v>7166.58</v>
      </c>
      <c r="M40" s="63"/>
      <c r="N40" s="51">
        <v>9</v>
      </c>
      <c r="O40" s="53">
        <f t="shared" si="2"/>
        <v>48086.97</v>
      </c>
      <c r="P40" s="53">
        <v>48086.97</v>
      </c>
      <c r="Q40" s="74"/>
      <c r="R40" s="162"/>
      <c r="S40" s="162"/>
      <c r="T40" s="162"/>
      <c r="U40" s="162"/>
      <c r="V40" s="162"/>
    </row>
    <row r="41" s="7" customFormat="1" ht="15" customHeight="1" spans="1:22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14</v>
      </c>
      <c r="I41" s="57"/>
      <c r="J41" s="58"/>
      <c r="K41" s="59">
        <f t="shared" si="3"/>
        <v>0</v>
      </c>
      <c r="L41" s="59"/>
      <c r="M41" s="59"/>
      <c r="N41" s="57">
        <v>5</v>
      </c>
      <c r="O41" s="59">
        <f t="shared" si="2"/>
        <v>57702.6</v>
      </c>
      <c r="P41" s="67">
        <v>57702.6</v>
      </c>
      <c r="Q41" s="59"/>
      <c r="S41" s="162"/>
      <c r="T41" s="162"/>
      <c r="U41" s="162"/>
      <c r="V41" s="162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28</v>
      </c>
      <c r="I42" s="51">
        <v>16</v>
      </c>
      <c r="J42" s="52">
        <v>17</v>
      </c>
      <c r="K42" s="53">
        <f t="shared" si="3"/>
        <v>20776.3</v>
      </c>
      <c r="L42" s="63">
        <v>20776.3</v>
      </c>
      <c r="M42" s="63"/>
      <c r="N42" s="51">
        <v>12</v>
      </c>
      <c r="O42" s="53">
        <f t="shared" si="2"/>
        <v>75101.51</v>
      </c>
      <c r="P42" s="53">
        <v>75101.51</v>
      </c>
      <c r="Q42" s="75"/>
      <c r="R42" s="162"/>
      <c r="S42" s="162"/>
      <c r="T42" s="162"/>
      <c r="U42" s="162"/>
      <c r="V42" s="162"/>
      <c r="AD42" s="12"/>
      <c r="AE42" s="12"/>
      <c r="AF42" s="12"/>
      <c r="AG42" s="12"/>
      <c r="AH42" s="12"/>
    </row>
    <row r="43" s="7" customFormat="1" ht="14.45" customHeight="1" spans="1:22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10</v>
      </c>
      <c r="I43" s="57">
        <v>1</v>
      </c>
      <c r="J43" s="58">
        <v>1</v>
      </c>
      <c r="K43" s="59">
        <f t="shared" si="3"/>
        <v>0</v>
      </c>
      <c r="L43" s="59"/>
      <c r="M43" s="59"/>
      <c r="N43" s="57">
        <v>10</v>
      </c>
      <c r="O43" s="59">
        <f t="shared" si="2"/>
        <v>72486</v>
      </c>
      <c r="P43" s="59">
        <v>72486</v>
      </c>
      <c r="Q43" s="59"/>
      <c r="S43" s="162"/>
      <c r="T43" s="162"/>
      <c r="U43" s="162"/>
      <c r="V43" s="162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17</v>
      </c>
      <c r="I44" s="51">
        <v>3</v>
      </c>
      <c r="J44" s="52">
        <v>3</v>
      </c>
      <c r="K44" s="53">
        <f t="shared" si="3"/>
        <v>1008.53</v>
      </c>
      <c r="L44" s="63">
        <v>1008.53</v>
      </c>
      <c r="M44" s="63"/>
      <c r="N44" s="51">
        <v>8</v>
      </c>
      <c r="O44" s="53">
        <f t="shared" si="2"/>
        <v>17855.38</v>
      </c>
      <c r="P44" s="53">
        <v>17855.38</v>
      </c>
      <c r="Q44" s="63"/>
      <c r="R44" s="162"/>
      <c r="S44" s="162"/>
      <c r="T44" s="162"/>
      <c r="U44" s="162"/>
      <c r="V44" s="162"/>
      <c r="AD44" s="12"/>
      <c r="AE44" s="12"/>
      <c r="AF44" s="12"/>
      <c r="AG44" s="12"/>
      <c r="AH44" s="12"/>
    </row>
    <row r="45" s="7" customFormat="1" ht="15" customHeight="1" spans="1:22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15</v>
      </c>
      <c r="I45" s="57">
        <v>1</v>
      </c>
      <c r="J45" s="58">
        <v>1</v>
      </c>
      <c r="K45" s="59">
        <f t="shared" si="3"/>
        <v>2497.3</v>
      </c>
      <c r="L45" s="60">
        <v>2497.3</v>
      </c>
      <c r="M45" s="59"/>
      <c r="N45" s="57">
        <v>6</v>
      </c>
      <c r="O45" s="59">
        <f t="shared" si="2"/>
        <v>21575.84</v>
      </c>
      <c r="P45" s="68">
        <v>21575.84</v>
      </c>
      <c r="Q45" s="59"/>
      <c r="S45" s="162"/>
      <c r="T45" s="162"/>
      <c r="U45" s="162"/>
      <c r="V45" s="162"/>
    </row>
    <row r="46" s="9" customFormat="1" ht="15" customHeight="1" spans="1:22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27</v>
      </c>
      <c r="I46" s="51">
        <v>7</v>
      </c>
      <c r="J46" s="52">
        <v>9</v>
      </c>
      <c r="K46" s="53">
        <f t="shared" si="3"/>
        <v>15061.43</v>
      </c>
      <c r="L46" s="63">
        <v>15061.43</v>
      </c>
      <c r="M46" s="63"/>
      <c r="N46" s="51">
        <v>12</v>
      </c>
      <c r="O46" s="53">
        <f t="shared" si="2"/>
        <v>40519.67</v>
      </c>
      <c r="P46" s="53">
        <v>40519.67</v>
      </c>
      <c r="Q46" s="63"/>
      <c r="R46" s="162"/>
      <c r="S46" s="162"/>
      <c r="T46" s="162"/>
      <c r="U46" s="162"/>
      <c r="V46" s="162"/>
    </row>
    <row r="47" s="7" customFormat="1" ht="15" customHeight="1" spans="1:2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U47" s="162"/>
      <c r="V47" s="162"/>
      <c r="W47" s="12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2"/>
      <c r="AF48" s="12"/>
      <c r="AG48" s="12"/>
      <c r="AH48" s="12"/>
    </row>
    <row r="49" s="7" customFormat="1" ht="15.6" customHeight="1" spans="1:2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7</v>
      </c>
      <c r="I49" s="57"/>
      <c r="J49" s="58"/>
      <c r="K49" s="59">
        <f t="shared" si="3"/>
        <v>0</v>
      </c>
      <c r="L49" s="59"/>
      <c r="M49" s="59"/>
      <c r="N49" s="57">
        <v>2</v>
      </c>
      <c r="O49" s="59">
        <f t="shared" si="2"/>
        <v>4994.6</v>
      </c>
      <c r="P49" s="59">
        <v>4994.6</v>
      </c>
      <c r="Q49" s="59"/>
      <c r="S49" s="162"/>
      <c r="T49" s="162"/>
      <c r="U49" s="162"/>
      <c r="V49" s="162"/>
      <c r="W49" s="12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2"/>
      <c r="AF50" s="12"/>
      <c r="AG50" s="12"/>
      <c r="AH50" s="12"/>
    </row>
    <row r="51" s="7" customFormat="1" ht="13.9" customHeight="1" spans="1:2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10</v>
      </c>
      <c r="I51" s="57">
        <v>1</v>
      </c>
      <c r="J51" s="58">
        <v>1</v>
      </c>
      <c r="K51" s="59">
        <f t="shared" si="3"/>
        <v>2497.3</v>
      </c>
      <c r="L51" s="60">
        <v>2497.3</v>
      </c>
      <c r="M51" s="59"/>
      <c r="N51" s="57">
        <v>6</v>
      </c>
      <c r="O51" s="59">
        <f t="shared" si="2"/>
        <v>6723.5</v>
      </c>
      <c r="P51" s="59">
        <v>6723.5</v>
      </c>
      <c r="Q51" s="59"/>
      <c r="S51" s="162"/>
      <c r="T51" s="162"/>
      <c r="U51" s="162"/>
      <c r="V51" s="162"/>
      <c r="W51" s="12"/>
    </row>
    <row r="52" spans="1:34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15</v>
      </c>
      <c r="I52" s="51">
        <v>11</v>
      </c>
      <c r="J52" s="52">
        <v>12</v>
      </c>
      <c r="K52" s="53">
        <f t="shared" si="3"/>
        <v>11063.37</v>
      </c>
      <c r="L52" s="63">
        <v>11063.37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62"/>
      <c r="T52" s="162"/>
      <c r="U52" s="162"/>
      <c r="V52" s="162"/>
      <c r="W52" s="12"/>
      <c r="AG52" s="12"/>
      <c r="AH52" s="12"/>
    </row>
    <row r="53" s="7" customFormat="1" ht="13.9" customHeight="1" spans="1:2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8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U53" s="162"/>
      <c r="V53" s="162"/>
      <c r="W53" s="12"/>
    </row>
    <row r="54" ht="15" customHeight="1" spans="1:34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6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2"/>
      <c r="AG54" s="12"/>
      <c r="AH54" s="12"/>
    </row>
    <row r="55" s="7" customFormat="1" ht="15" customHeight="1" spans="1:2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S55" s="162"/>
      <c r="T55" s="162"/>
      <c r="U55" s="162"/>
      <c r="V55" s="162"/>
      <c r="W55" s="12"/>
    </row>
    <row r="56" ht="15" customHeight="1" spans="1:34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S56" s="162"/>
      <c r="T56" s="162"/>
      <c r="U56" s="162"/>
      <c r="V56" s="162"/>
      <c r="W56" s="12"/>
      <c r="AG56" s="12"/>
      <c r="AH56" s="12"/>
    </row>
    <row r="57" s="9" customFormat="1" ht="15" customHeight="1" spans="1:2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38</v>
      </c>
      <c r="I57" s="51">
        <v>28</v>
      </c>
      <c r="J57" s="52">
        <v>29</v>
      </c>
      <c r="K57" s="53">
        <f t="shared" si="3"/>
        <v>40470.03</v>
      </c>
      <c r="L57" s="63">
        <v>40470.03</v>
      </c>
      <c r="M57" s="63"/>
      <c r="N57" s="51">
        <v>14</v>
      </c>
      <c r="O57" s="53">
        <f t="shared" si="2"/>
        <v>131770.58</v>
      </c>
      <c r="P57" s="53">
        <v>131770.58</v>
      </c>
      <c r="Q57" s="63"/>
      <c r="R57" s="162"/>
      <c r="S57" s="162"/>
      <c r="T57" s="162"/>
      <c r="U57" s="162"/>
      <c r="V57" s="162"/>
      <c r="W57" s="12"/>
    </row>
    <row r="58" s="7" customFormat="1" ht="15" customHeight="1" spans="1:2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1</v>
      </c>
      <c r="J58" s="58">
        <v>1</v>
      </c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  <c r="S58" s="162"/>
      <c r="T58" s="162"/>
      <c r="U58" s="162"/>
      <c r="V58" s="162"/>
      <c r="W58" s="12"/>
    </row>
    <row r="59" s="7" customFormat="1" ht="15" customHeight="1" spans="1:2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S59" s="162"/>
      <c r="T59" s="162"/>
      <c r="U59" s="162"/>
      <c r="V59" s="162"/>
      <c r="W59" s="12"/>
    </row>
    <row r="60" s="7" customFormat="1" ht="15" customHeight="1" spans="1:2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8</v>
      </c>
      <c r="J60" s="58">
        <v>8</v>
      </c>
      <c r="K60" s="59">
        <f t="shared" si="3"/>
        <v>1344.7</v>
      </c>
      <c r="L60" s="59">
        <v>1344.7</v>
      </c>
      <c r="M60" s="59"/>
      <c r="N60" s="57">
        <v>4</v>
      </c>
      <c r="O60" s="59">
        <f t="shared" si="2"/>
        <v>37595.03</v>
      </c>
      <c r="P60" s="59">
        <v>37595.03</v>
      </c>
      <c r="Q60" s="59"/>
      <c r="S60" s="162"/>
      <c r="T60" s="162"/>
      <c r="U60" s="162"/>
      <c r="V60" s="162"/>
      <c r="W60" s="12"/>
    </row>
    <row r="61" s="10" customFormat="1" spans="1:32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162"/>
      <c r="T61" s="162"/>
      <c r="U61" s="162"/>
      <c r="V61" s="162"/>
      <c r="W61" s="12"/>
      <c r="X61" s="77"/>
      <c r="Y61" s="77"/>
      <c r="Z61" s="77"/>
      <c r="AA61" s="77"/>
      <c r="AB61" s="77"/>
      <c r="AC61" s="77"/>
      <c r="AD61" s="77"/>
      <c r="AE61" s="77"/>
      <c r="AF61" s="77"/>
    </row>
    <row r="62" s="10" customFormat="1" spans="1:32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162"/>
      <c r="T62" s="162"/>
      <c r="U62" s="162"/>
      <c r="V62" s="162"/>
      <c r="W62" s="12"/>
      <c r="X62" s="77"/>
      <c r="Y62" s="77"/>
      <c r="Z62" s="77"/>
      <c r="AA62" s="77"/>
      <c r="AB62" s="77"/>
      <c r="AC62" s="77"/>
      <c r="AD62" s="77"/>
      <c r="AE62" s="77"/>
      <c r="AF62" s="77"/>
    </row>
    <row r="63" s="10" customFormat="1" spans="1:32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32</v>
      </c>
      <c r="I63" s="52">
        <v>13</v>
      </c>
      <c r="J63" s="52">
        <v>14</v>
      </c>
      <c r="K63" s="53">
        <f t="shared" si="3"/>
        <v>19450.98</v>
      </c>
      <c r="L63" s="63">
        <v>19450.98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2"/>
      <c r="X63" s="77"/>
      <c r="Y63" s="77"/>
      <c r="Z63" s="77"/>
      <c r="AA63" s="77"/>
      <c r="AB63" s="77"/>
      <c r="AC63" s="77"/>
      <c r="AD63" s="77"/>
      <c r="AE63" s="77"/>
      <c r="AF63" s="77"/>
    </row>
    <row r="64" s="9" customFormat="1" ht="24.75" customHeight="1" spans="1:2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18</v>
      </c>
      <c r="I64" s="51">
        <v>10</v>
      </c>
      <c r="J64" s="52">
        <v>10</v>
      </c>
      <c r="K64" s="53">
        <f t="shared" si="3"/>
        <v>5350.95</v>
      </c>
      <c r="L64" s="63">
        <v>5350.95</v>
      </c>
      <c r="M64" s="63"/>
      <c r="N64" s="51">
        <v>8</v>
      </c>
      <c r="O64" s="53">
        <f t="shared" si="2"/>
        <v>69365.39</v>
      </c>
      <c r="P64" s="53">
        <v>69365.39</v>
      </c>
      <c r="Q64" s="63"/>
      <c r="R64" s="162"/>
      <c r="S64" s="162"/>
      <c r="T64" s="162"/>
      <c r="U64" s="162"/>
      <c r="V64" s="162"/>
      <c r="W64" s="12"/>
    </row>
    <row r="65" ht="15" customHeight="1" spans="1:34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23</v>
      </c>
      <c r="I65" s="51">
        <v>20</v>
      </c>
      <c r="J65" s="52">
        <v>22</v>
      </c>
      <c r="K65" s="53">
        <f t="shared" si="3"/>
        <v>12810.18</v>
      </c>
      <c r="L65" s="63">
        <v>12810.18</v>
      </c>
      <c r="M65" s="63"/>
      <c r="N65" s="51">
        <v>11</v>
      </c>
      <c r="O65" s="53">
        <f t="shared" si="2"/>
        <v>43634.09</v>
      </c>
      <c r="P65" s="53">
        <v>43634.09</v>
      </c>
      <c r="Q65" s="63"/>
      <c r="R65" s="162"/>
      <c r="S65" s="162"/>
      <c r="T65" s="162"/>
      <c r="U65" s="162"/>
      <c r="V65" s="162"/>
      <c r="W65" s="12"/>
      <c r="AG65" s="12"/>
      <c r="AH65" s="12"/>
    </row>
    <row r="66" s="7" customFormat="1" ht="15" customHeight="1" spans="1:2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5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18153.45</v>
      </c>
      <c r="P66" s="59">
        <v>18153.45</v>
      </c>
      <c r="Q66" s="59"/>
      <c r="S66" s="162"/>
      <c r="T66" s="162"/>
      <c r="U66" s="162"/>
      <c r="V66" s="162"/>
      <c r="W66" s="12"/>
    </row>
    <row r="67" s="9" customFormat="1" ht="15" customHeight="1" spans="1:2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62"/>
      <c r="S67" s="162"/>
      <c r="T67" s="162"/>
      <c r="U67" s="162"/>
      <c r="V67" s="162"/>
      <c r="W67" s="12"/>
    </row>
    <row r="68" s="7" customFormat="1" ht="15.6" customHeight="1" spans="1:2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S68" s="162"/>
      <c r="T68" s="162"/>
      <c r="U68" s="162"/>
      <c r="V68" s="162"/>
      <c r="W68" s="12"/>
    </row>
    <row r="69" s="9" customFormat="1" ht="15" customHeight="1" spans="1:23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19</v>
      </c>
      <c r="I69" s="51">
        <v>8</v>
      </c>
      <c r="J69" s="52">
        <v>8</v>
      </c>
      <c r="K69" s="53">
        <f t="shared" si="3"/>
        <v>9433.04</v>
      </c>
      <c r="L69" s="53">
        <v>9433.04</v>
      </c>
      <c r="M69" s="63"/>
      <c r="N69" s="51">
        <v>6</v>
      </c>
      <c r="O69" s="53">
        <f t="shared" si="2"/>
        <v>8239.37</v>
      </c>
      <c r="P69" s="53">
        <v>8239.37</v>
      </c>
      <c r="Q69" s="63"/>
      <c r="R69" s="162"/>
      <c r="S69" s="162"/>
      <c r="T69" s="162"/>
      <c r="U69" s="162"/>
      <c r="V69" s="162"/>
      <c r="W69" s="12"/>
    </row>
    <row r="70" s="9" customFormat="1" ht="15" customHeight="1" spans="1:23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11</v>
      </c>
      <c r="I70" s="51">
        <v>3</v>
      </c>
      <c r="J70" s="52">
        <v>3</v>
      </c>
      <c r="K70" s="53">
        <f t="shared" si="3"/>
        <v>17428.45</v>
      </c>
      <c r="L70" s="63">
        <v>17428.45</v>
      </c>
      <c r="M70" s="63"/>
      <c r="N70" s="51">
        <v>2</v>
      </c>
      <c r="O70" s="53">
        <f t="shared" si="2"/>
        <v>59996.18</v>
      </c>
      <c r="P70" s="53">
        <v>59996.18</v>
      </c>
      <c r="Q70" s="63"/>
      <c r="R70" s="162"/>
      <c r="S70" s="162"/>
      <c r="T70" s="162"/>
      <c r="U70" s="162"/>
      <c r="V70" s="162"/>
      <c r="W70" s="12"/>
    </row>
    <row r="71" s="7" customFormat="1" ht="15" customHeight="1" spans="1:23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3073.6</v>
      </c>
      <c r="P71" s="59">
        <v>3073.6</v>
      </c>
      <c r="Q71" s="59"/>
      <c r="S71" s="162"/>
      <c r="T71" s="162"/>
      <c r="U71" s="162"/>
      <c r="V71" s="162"/>
      <c r="W71" s="12"/>
    </row>
    <row r="72" s="7" customFormat="1" ht="15" customHeight="1" spans="1:23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27</v>
      </c>
      <c r="I72" s="51">
        <v>19</v>
      </c>
      <c r="J72" s="52">
        <v>20</v>
      </c>
      <c r="K72" s="53">
        <f t="shared" si="3"/>
        <v>25213.01</v>
      </c>
      <c r="L72" s="53">
        <v>25213.01</v>
      </c>
      <c r="M72" s="53"/>
      <c r="N72" s="51"/>
      <c r="O72" s="53">
        <f t="shared" si="2"/>
        <v>0</v>
      </c>
      <c r="P72" s="53"/>
      <c r="Q72" s="53"/>
      <c r="R72" s="162"/>
      <c r="S72" s="162"/>
      <c r="T72" s="162"/>
      <c r="U72" s="162"/>
      <c r="V72" s="162"/>
      <c r="W72" s="12"/>
    </row>
    <row r="73" s="7" customFormat="1" ht="15" customHeight="1" spans="1:23">
      <c r="A73" s="78"/>
      <c r="B73" s="79" t="s">
        <v>330</v>
      </c>
      <c r="C73" s="78" t="s">
        <v>21</v>
      </c>
      <c r="D73" s="79"/>
      <c r="E73" s="80" t="s">
        <v>331</v>
      </c>
      <c r="F73" s="80" t="s">
        <v>25</v>
      </c>
      <c r="G73" s="80" t="s">
        <v>32</v>
      </c>
      <c r="H73" s="182">
        <v>2</v>
      </c>
      <c r="I73" s="88"/>
      <c r="J73" s="89"/>
      <c r="K73" s="90"/>
      <c r="L73" s="90"/>
      <c r="M73" s="90"/>
      <c r="N73" s="88"/>
      <c r="O73" s="90"/>
      <c r="P73" s="90"/>
      <c r="Q73" s="90"/>
      <c r="R73" s="162"/>
      <c r="S73" s="162"/>
      <c r="T73" s="162"/>
      <c r="U73" s="162"/>
      <c r="V73" s="162"/>
      <c r="W73" s="12"/>
    </row>
    <row r="74" ht="15" customHeight="1" spans="1:34">
      <c r="A74" s="33">
        <v>36</v>
      </c>
      <c r="B74" s="34" t="s">
        <v>89</v>
      </c>
      <c r="C74" s="33" t="s">
        <v>21</v>
      </c>
      <c r="D74" s="34"/>
      <c r="E74" s="34" t="s">
        <v>90</v>
      </c>
      <c r="F74" s="34" t="s">
        <v>333</v>
      </c>
      <c r="G74" s="34" t="s">
        <v>24</v>
      </c>
      <c r="H74" s="2">
        <v>22</v>
      </c>
      <c r="I74" s="51">
        <v>15</v>
      </c>
      <c r="J74" s="52">
        <v>15</v>
      </c>
      <c r="K74" s="53">
        <f t="shared" si="3"/>
        <v>20976.61</v>
      </c>
      <c r="L74" s="63">
        <v>20976.61</v>
      </c>
      <c r="M74" s="63"/>
      <c r="N74" s="51">
        <v>14</v>
      </c>
      <c r="O74" s="53">
        <f t="shared" si="2"/>
        <v>73012.35</v>
      </c>
      <c r="P74" s="53">
        <v>73012.35</v>
      </c>
      <c r="Q74" s="63"/>
      <c r="R74" s="162"/>
      <c r="S74" s="162"/>
      <c r="T74" s="162"/>
      <c r="U74" s="162"/>
      <c r="V74" s="162"/>
      <c r="W74" s="12"/>
      <c r="AG74" s="12"/>
      <c r="AH74" s="12"/>
    </row>
    <row r="75" s="7" customFormat="1" ht="15" customHeight="1" spans="1:23">
      <c r="A75" s="30"/>
      <c r="B75" s="31" t="s">
        <v>91</v>
      </c>
      <c r="C75" s="30" t="s">
        <v>21</v>
      </c>
      <c r="D75" s="31"/>
      <c r="E75" s="31" t="s">
        <v>90</v>
      </c>
      <c r="F75" s="37" t="s">
        <v>322</v>
      </c>
      <c r="G75" s="31" t="s">
        <v>32</v>
      </c>
      <c r="H75" s="105">
        <v>15</v>
      </c>
      <c r="I75" s="57">
        <v>4</v>
      </c>
      <c r="J75" s="58">
        <v>4</v>
      </c>
      <c r="K75" s="59">
        <f t="shared" si="3"/>
        <v>0</v>
      </c>
      <c r="L75" s="59"/>
      <c r="M75" s="59"/>
      <c r="N75" s="57">
        <v>6</v>
      </c>
      <c r="O75" s="59">
        <f>P75+Q75</f>
        <v>17393.15</v>
      </c>
      <c r="P75" s="59">
        <v>17393.15</v>
      </c>
      <c r="Q75" s="59"/>
      <c r="S75" s="162"/>
      <c r="T75" s="162"/>
      <c r="U75" s="162"/>
      <c r="V75" s="162"/>
      <c r="W75" s="12"/>
    </row>
    <row r="76" ht="15" customHeight="1" spans="1:34">
      <c r="A76" s="1">
        <v>37</v>
      </c>
      <c r="B76" s="28" t="s">
        <v>92</v>
      </c>
      <c r="C76" s="1" t="s">
        <v>21</v>
      </c>
      <c r="D76" s="28"/>
      <c r="E76" s="28" t="s">
        <v>22</v>
      </c>
      <c r="F76" s="34" t="s">
        <v>277</v>
      </c>
      <c r="G76" s="28" t="s">
        <v>24</v>
      </c>
      <c r="H76" s="2">
        <v>21</v>
      </c>
      <c r="I76" s="51">
        <v>11</v>
      </c>
      <c r="J76" s="52">
        <v>12</v>
      </c>
      <c r="K76" s="53">
        <f t="shared" si="3"/>
        <v>12702.96</v>
      </c>
      <c r="L76" s="63">
        <v>12702.96</v>
      </c>
      <c r="M76" s="63"/>
      <c r="N76" s="51">
        <v>6</v>
      </c>
      <c r="O76" s="53">
        <f>P76+Q76</f>
        <v>28869.91</v>
      </c>
      <c r="P76" s="53">
        <v>28869.91</v>
      </c>
      <c r="Q76" s="63"/>
      <c r="R76" s="162"/>
      <c r="S76" s="162"/>
      <c r="T76" s="162"/>
      <c r="U76" s="162"/>
      <c r="V76" s="162"/>
      <c r="W76" s="12"/>
      <c r="AG76" s="12"/>
      <c r="AH76" s="12"/>
    </row>
    <row r="77" ht="15" customHeight="1" spans="1:34">
      <c r="A77" s="82"/>
      <c r="B77" s="83" t="s">
        <v>92</v>
      </c>
      <c r="C77" s="82" t="s">
        <v>21</v>
      </c>
      <c r="D77" s="83"/>
      <c r="E77" s="83" t="s">
        <v>22</v>
      </c>
      <c r="F77" s="83" t="s">
        <v>25</v>
      </c>
      <c r="G77" s="83" t="s">
        <v>26</v>
      </c>
      <c r="H77" s="183">
        <v>2</v>
      </c>
      <c r="I77" s="91"/>
      <c r="J77" s="92"/>
      <c r="K77" s="93"/>
      <c r="L77" s="94"/>
      <c r="M77" s="94"/>
      <c r="N77" s="91"/>
      <c r="O77" s="93"/>
      <c r="P77" s="93"/>
      <c r="Q77" s="94"/>
      <c r="S77" s="162"/>
      <c r="T77" s="162"/>
      <c r="U77" s="162"/>
      <c r="V77" s="162"/>
      <c r="W77" s="12"/>
      <c r="AG77" s="12"/>
      <c r="AH77" s="12"/>
    </row>
    <row r="78" s="9" customFormat="1" ht="15" customHeight="1" spans="1:23">
      <c r="A78" s="33">
        <v>38</v>
      </c>
      <c r="B78" s="34" t="s">
        <v>93</v>
      </c>
      <c r="C78" s="33" t="s">
        <v>21</v>
      </c>
      <c r="D78" s="34"/>
      <c r="E78" s="34" t="s">
        <v>63</v>
      </c>
      <c r="F78" s="34" t="s">
        <v>278</v>
      </c>
      <c r="G78" s="34" t="s">
        <v>24</v>
      </c>
      <c r="H78" s="2">
        <v>22</v>
      </c>
      <c r="I78" s="51">
        <v>9</v>
      </c>
      <c r="J78" s="52">
        <v>9</v>
      </c>
      <c r="K78" s="53">
        <f>L78+M78</f>
        <v>20967.12</v>
      </c>
      <c r="L78" s="63">
        <v>20967.12</v>
      </c>
      <c r="M78" s="63"/>
      <c r="N78" s="51">
        <v>16</v>
      </c>
      <c r="O78" s="53">
        <f t="shared" ref="O78:O142" si="4">P78+Q78</f>
        <v>179089.03</v>
      </c>
      <c r="P78" s="53">
        <v>179089.03</v>
      </c>
      <c r="Q78" s="63"/>
      <c r="R78" s="162"/>
      <c r="S78" s="162"/>
      <c r="T78" s="162"/>
      <c r="U78" s="162"/>
      <c r="V78" s="162"/>
      <c r="W78" s="12"/>
    </row>
    <row r="79" s="7" customFormat="1" ht="15" customHeight="1" spans="1:23">
      <c r="A79" s="30"/>
      <c r="B79" s="31" t="s">
        <v>93</v>
      </c>
      <c r="C79" s="30" t="s">
        <v>21</v>
      </c>
      <c r="D79" s="31"/>
      <c r="E79" s="31" t="s">
        <v>63</v>
      </c>
      <c r="F79" s="31" t="s">
        <v>31</v>
      </c>
      <c r="G79" s="31" t="s">
        <v>32</v>
      </c>
      <c r="H79" s="105">
        <v>0</v>
      </c>
      <c r="I79" s="57"/>
      <c r="J79" s="58"/>
      <c r="K79" s="59">
        <f>L79+M79</f>
        <v>0</v>
      </c>
      <c r="L79" s="59"/>
      <c r="M79" s="59"/>
      <c r="N79" s="57"/>
      <c r="O79" s="59">
        <f t="shared" si="4"/>
        <v>0</v>
      </c>
      <c r="P79" s="59"/>
      <c r="Q79" s="59"/>
      <c r="S79" s="162"/>
      <c r="T79" s="162"/>
      <c r="U79" s="162"/>
      <c r="V79" s="162"/>
      <c r="W79" s="12"/>
    </row>
    <row r="80" ht="15" customHeight="1" spans="1:34">
      <c r="A80" s="33">
        <v>39</v>
      </c>
      <c r="B80" s="34" t="s">
        <v>94</v>
      </c>
      <c r="C80" s="33" t="s">
        <v>21</v>
      </c>
      <c r="D80" s="34"/>
      <c r="E80" s="34" t="s">
        <v>39</v>
      </c>
      <c r="F80" s="34" t="s">
        <v>279</v>
      </c>
      <c r="G80" s="34" t="s">
        <v>24</v>
      </c>
      <c r="H80" s="2">
        <v>22</v>
      </c>
      <c r="I80" s="51">
        <v>14</v>
      </c>
      <c r="J80" s="52">
        <v>14</v>
      </c>
      <c r="K80" s="53">
        <f>L80+M80</f>
        <v>11886.41</v>
      </c>
      <c r="L80" s="63">
        <v>11886.41</v>
      </c>
      <c r="M80" s="63"/>
      <c r="N80" s="51">
        <v>12</v>
      </c>
      <c r="O80" s="53">
        <f t="shared" si="4"/>
        <v>181632.2</v>
      </c>
      <c r="P80" s="63">
        <v>181632.2</v>
      </c>
      <c r="Q80" s="63"/>
      <c r="R80" s="162"/>
      <c r="S80" s="162"/>
      <c r="T80" s="162"/>
      <c r="U80" s="162"/>
      <c r="V80" s="162"/>
      <c r="W80" s="12"/>
      <c r="AG80" s="12"/>
      <c r="AH80" s="12"/>
    </row>
    <row r="81" s="7" customFormat="1" ht="15" customHeight="1" spans="1:23">
      <c r="A81" s="30"/>
      <c r="B81" s="31" t="s">
        <v>94</v>
      </c>
      <c r="C81" s="30" t="s">
        <v>21</v>
      </c>
      <c r="D81" s="31"/>
      <c r="E81" s="31" t="s">
        <v>39</v>
      </c>
      <c r="F81" s="31" t="s">
        <v>334</v>
      </c>
      <c r="G81" s="31" t="s">
        <v>44</v>
      </c>
      <c r="H81" s="105">
        <v>2</v>
      </c>
      <c r="I81" s="57"/>
      <c r="J81" s="58"/>
      <c r="K81" s="59">
        <f>L81+M81</f>
        <v>0</v>
      </c>
      <c r="L81" s="59"/>
      <c r="M81" s="59"/>
      <c r="N81" s="57">
        <v>1</v>
      </c>
      <c r="O81" s="59">
        <f t="shared" si="4"/>
        <v>5630.9</v>
      </c>
      <c r="P81" s="59">
        <v>5630.9</v>
      </c>
      <c r="Q81" s="59"/>
      <c r="S81" s="162"/>
      <c r="T81" s="162"/>
      <c r="U81" s="162"/>
      <c r="V81" s="162"/>
      <c r="W81" s="12"/>
    </row>
    <row r="82" s="7" customFormat="1" ht="15" customHeight="1" spans="1:23">
      <c r="A82" s="30"/>
      <c r="B82" s="31" t="s">
        <v>94</v>
      </c>
      <c r="C82" s="30" t="s">
        <v>21</v>
      </c>
      <c r="D82" s="31"/>
      <c r="E82" s="31" t="s">
        <v>39</v>
      </c>
      <c r="F82" s="31" t="s">
        <v>218</v>
      </c>
      <c r="G82" s="31" t="s">
        <v>26</v>
      </c>
      <c r="H82" s="105">
        <v>11</v>
      </c>
      <c r="I82" s="57">
        <v>4</v>
      </c>
      <c r="J82" s="58">
        <v>4</v>
      </c>
      <c r="K82" s="59">
        <f>L82+M82</f>
        <v>576.3</v>
      </c>
      <c r="L82" s="112">
        <v>576.3</v>
      </c>
      <c r="M82" s="59"/>
      <c r="N82" s="57">
        <v>7</v>
      </c>
      <c r="O82" s="59">
        <f t="shared" si="4"/>
        <v>29582</v>
      </c>
      <c r="P82" s="59">
        <v>29582</v>
      </c>
      <c r="Q82" s="59"/>
      <c r="S82" s="162"/>
      <c r="T82" s="162"/>
      <c r="U82" s="162"/>
      <c r="V82" s="162"/>
      <c r="W82" s="12"/>
    </row>
    <row r="83" s="7" customFormat="1" ht="15" customHeight="1" spans="1:23">
      <c r="A83" s="30"/>
      <c r="B83" s="31" t="s">
        <v>94</v>
      </c>
      <c r="C83" s="30" t="s">
        <v>21</v>
      </c>
      <c r="D83" s="31"/>
      <c r="E83" s="31" t="s">
        <v>22</v>
      </c>
      <c r="F83" s="31" t="s">
        <v>23</v>
      </c>
      <c r="G83" s="31" t="s">
        <v>32</v>
      </c>
      <c r="H83" s="105">
        <v>1</v>
      </c>
      <c r="I83" s="57"/>
      <c r="J83" s="58"/>
      <c r="K83" s="59"/>
      <c r="L83" s="59"/>
      <c r="M83" s="59"/>
      <c r="N83" s="57"/>
      <c r="O83" s="59">
        <f t="shared" si="4"/>
        <v>0</v>
      </c>
      <c r="P83" s="59"/>
      <c r="Q83" s="59"/>
      <c r="S83" s="162"/>
      <c r="T83" s="162"/>
      <c r="U83" s="162"/>
      <c r="V83" s="162"/>
      <c r="W83" s="12"/>
    </row>
    <row r="84" s="7" customFormat="1" ht="15" customHeight="1" spans="1:23">
      <c r="A84" s="30"/>
      <c r="B84" s="31" t="s">
        <v>94</v>
      </c>
      <c r="C84" s="30" t="s">
        <v>21</v>
      </c>
      <c r="D84" s="31"/>
      <c r="E84" s="31" t="s">
        <v>39</v>
      </c>
      <c r="F84" s="31" t="s">
        <v>23</v>
      </c>
      <c r="G84" s="31" t="s">
        <v>95</v>
      </c>
      <c r="H84" s="105">
        <v>0</v>
      </c>
      <c r="I84" s="57"/>
      <c r="J84" s="58"/>
      <c r="K84" s="59">
        <f t="shared" ref="K84:K148" si="5">L84+M84</f>
        <v>0</v>
      </c>
      <c r="L84" s="59"/>
      <c r="M84" s="59"/>
      <c r="N84" s="57">
        <v>5</v>
      </c>
      <c r="O84" s="59">
        <f t="shared" si="4"/>
        <v>45387.15</v>
      </c>
      <c r="P84" s="59">
        <v>45387.15</v>
      </c>
      <c r="Q84" s="59"/>
      <c r="S84" s="162"/>
      <c r="T84" s="162"/>
      <c r="U84" s="162"/>
      <c r="V84" s="162"/>
      <c r="W84" s="12"/>
    </row>
    <row r="85" s="7" customFormat="1" ht="15" customHeight="1" spans="1:23">
      <c r="A85" s="1">
        <v>40</v>
      </c>
      <c r="B85" s="28" t="s">
        <v>324</v>
      </c>
      <c r="C85" s="33" t="s">
        <v>21</v>
      </c>
      <c r="D85" s="28"/>
      <c r="E85" s="28" t="s">
        <v>39</v>
      </c>
      <c r="F85" s="28" t="s">
        <v>325</v>
      </c>
      <c r="G85" s="34" t="s">
        <v>24</v>
      </c>
      <c r="H85" s="2">
        <v>20</v>
      </c>
      <c r="I85" s="51">
        <v>11</v>
      </c>
      <c r="J85" s="52">
        <v>11</v>
      </c>
      <c r="K85" s="53">
        <f t="shared" si="5"/>
        <v>2394.53</v>
      </c>
      <c r="L85" s="53">
        <v>2394.53</v>
      </c>
      <c r="M85" s="53"/>
      <c r="N85" s="51"/>
      <c r="O85" s="53">
        <f t="shared" si="4"/>
        <v>0</v>
      </c>
      <c r="P85" s="53"/>
      <c r="Q85" s="53"/>
      <c r="R85" s="162"/>
      <c r="S85" s="162"/>
      <c r="T85" s="162"/>
      <c r="U85" s="162"/>
      <c r="V85" s="162"/>
      <c r="W85" s="12"/>
    </row>
    <row r="86" ht="15" customHeight="1" spans="1:34">
      <c r="A86" s="33">
        <v>41</v>
      </c>
      <c r="B86" s="34" t="s">
        <v>96</v>
      </c>
      <c r="C86" s="33" t="s">
        <v>21</v>
      </c>
      <c r="D86" s="34"/>
      <c r="E86" s="34" t="s">
        <v>63</v>
      </c>
      <c r="F86" s="34" t="s">
        <v>280</v>
      </c>
      <c r="G86" s="34" t="s">
        <v>24</v>
      </c>
      <c r="H86" s="2">
        <v>6</v>
      </c>
      <c r="I86" s="51">
        <v>3</v>
      </c>
      <c r="J86" s="52">
        <v>4</v>
      </c>
      <c r="K86" s="53">
        <f t="shared" si="5"/>
        <v>7437.88</v>
      </c>
      <c r="L86" s="63">
        <v>7437.88</v>
      </c>
      <c r="M86" s="63"/>
      <c r="N86" s="51">
        <v>19</v>
      </c>
      <c r="O86" s="53">
        <f t="shared" si="4"/>
        <v>92742.05</v>
      </c>
      <c r="P86" s="53">
        <v>92742.05</v>
      </c>
      <c r="Q86" s="63"/>
      <c r="R86" s="162"/>
      <c r="S86" s="162"/>
      <c r="T86" s="162"/>
      <c r="U86" s="162"/>
      <c r="V86" s="162"/>
      <c r="W86" s="12"/>
      <c r="AG86" s="12"/>
      <c r="AH86" s="12"/>
    </row>
    <row r="87" s="7" customFormat="1" ht="15" customHeight="1" spans="1:23">
      <c r="A87" s="30"/>
      <c r="B87" s="31" t="s">
        <v>96</v>
      </c>
      <c r="C87" s="30" t="s">
        <v>21</v>
      </c>
      <c r="D87" s="31"/>
      <c r="E87" s="36" t="s">
        <v>63</v>
      </c>
      <c r="F87" s="37" t="s">
        <v>219</v>
      </c>
      <c r="G87" s="31" t="s">
        <v>32</v>
      </c>
      <c r="H87" s="105">
        <v>12</v>
      </c>
      <c r="I87" s="57">
        <v>3</v>
      </c>
      <c r="J87" s="58">
        <v>3</v>
      </c>
      <c r="K87" s="59">
        <f t="shared" si="5"/>
        <v>3073.6</v>
      </c>
      <c r="L87" s="59">
        <v>3073.6</v>
      </c>
      <c r="M87" s="59"/>
      <c r="N87" s="57">
        <v>16</v>
      </c>
      <c r="O87" s="59">
        <f t="shared" si="4"/>
        <v>42178.89</v>
      </c>
      <c r="P87" s="95">
        <v>42178.89</v>
      </c>
      <c r="Q87" s="59"/>
      <c r="S87" s="162"/>
      <c r="T87" s="162"/>
      <c r="U87" s="162"/>
      <c r="V87" s="162"/>
      <c r="W87" s="12"/>
    </row>
    <row r="88" s="6" customFormat="1" ht="15" customHeight="1" spans="1:32">
      <c r="A88" s="1">
        <v>42</v>
      </c>
      <c r="B88" s="28" t="s">
        <v>97</v>
      </c>
      <c r="C88" s="1" t="s">
        <v>21</v>
      </c>
      <c r="D88" s="28"/>
      <c r="E88" s="28" t="s">
        <v>63</v>
      </c>
      <c r="F88" s="28" t="s">
        <v>23</v>
      </c>
      <c r="G88" s="28" t="s">
        <v>24</v>
      </c>
      <c r="H88" s="2">
        <v>0</v>
      </c>
      <c r="I88" s="51">
        <v>1</v>
      </c>
      <c r="J88" s="52">
        <v>1</v>
      </c>
      <c r="K88" s="53">
        <f t="shared" si="5"/>
        <v>0</v>
      </c>
      <c r="L88" s="63"/>
      <c r="M88" s="63"/>
      <c r="N88" s="51"/>
      <c r="O88" s="53">
        <f t="shared" si="4"/>
        <v>1841</v>
      </c>
      <c r="P88" s="53">
        <v>1841</v>
      </c>
      <c r="Q88" s="63"/>
      <c r="R88" s="162"/>
      <c r="S88" s="162"/>
      <c r="T88" s="162"/>
      <c r="U88" s="162"/>
      <c r="V88" s="162"/>
      <c r="W88" s="12"/>
      <c r="X88" s="8"/>
      <c r="Y88" s="8"/>
      <c r="Z88" s="8"/>
      <c r="AA88" s="8"/>
      <c r="AB88" s="8"/>
      <c r="AC88" s="8"/>
      <c r="AD88" s="8"/>
      <c r="AE88" s="8"/>
      <c r="AF88" s="8"/>
    </row>
    <row r="89" s="7" customFormat="1" ht="15" customHeight="1" spans="1:23">
      <c r="A89" s="30"/>
      <c r="B89" s="31" t="s">
        <v>97</v>
      </c>
      <c r="C89" s="30" t="s">
        <v>21</v>
      </c>
      <c r="D89" s="31"/>
      <c r="E89" s="31" t="s">
        <v>63</v>
      </c>
      <c r="F89" s="31" t="s">
        <v>220</v>
      </c>
      <c r="G89" s="31" t="s">
        <v>26</v>
      </c>
      <c r="H89" s="105">
        <v>8</v>
      </c>
      <c r="I89" s="57">
        <v>1</v>
      </c>
      <c r="J89" s="58">
        <v>1</v>
      </c>
      <c r="K89" s="59">
        <f t="shared" si="5"/>
        <v>1728.9</v>
      </c>
      <c r="L89" s="59">
        <v>1728.9</v>
      </c>
      <c r="M89" s="59"/>
      <c r="N89" s="57">
        <v>8</v>
      </c>
      <c r="O89" s="59">
        <f t="shared" si="4"/>
        <v>6147.2</v>
      </c>
      <c r="P89" s="59">
        <v>6147.2</v>
      </c>
      <c r="Q89" s="59"/>
      <c r="S89" s="162"/>
      <c r="T89" s="162"/>
      <c r="U89" s="162"/>
      <c r="V89" s="162"/>
      <c r="W89" s="12"/>
    </row>
    <row r="90" ht="15" customHeight="1" spans="1:34">
      <c r="A90" s="1">
        <v>43</v>
      </c>
      <c r="B90" s="28" t="s">
        <v>98</v>
      </c>
      <c r="C90" s="1" t="s">
        <v>21</v>
      </c>
      <c r="D90" s="28"/>
      <c r="E90" s="28" t="s">
        <v>22</v>
      </c>
      <c r="F90" s="34" t="s">
        <v>281</v>
      </c>
      <c r="G90" s="28" t="s">
        <v>24</v>
      </c>
      <c r="H90" s="2">
        <v>6</v>
      </c>
      <c r="I90" s="51">
        <v>5</v>
      </c>
      <c r="J90" s="52">
        <v>7</v>
      </c>
      <c r="K90" s="53">
        <f t="shared" si="5"/>
        <v>3133.99</v>
      </c>
      <c r="L90" s="63">
        <v>3133.99</v>
      </c>
      <c r="M90" s="63"/>
      <c r="N90" s="51">
        <v>8</v>
      </c>
      <c r="O90" s="53">
        <f t="shared" si="4"/>
        <v>24485.3</v>
      </c>
      <c r="P90" s="53">
        <v>24485.3</v>
      </c>
      <c r="Q90" s="63"/>
      <c r="R90" s="162"/>
      <c r="S90" s="162"/>
      <c r="T90" s="162"/>
      <c r="U90" s="162"/>
      <c r="V90" s="162"/>
      <c r="W90" s="12"/>
      <c r="AG90" s="12"/>
      <c r="AH90" s="12"/>
    </row>
    <row r="91" s="7" customFormat="1" ht="15" customHeight="1" spans="1:23">
      <c r="A91" s="30"/>
      <c r="B91" s="31" t="s">
        <v>98</v>
      </c>
      <c r="C91" s="30" t="s">
        <v>21</v>
      </c>
      <c r="D91" s="31"/>
      <c r="E91" s="31" t="s">
        <v>22</v>
      </c>
      <c r="F91" s="31" t="s">
        <v>23</v>
      </c>
      <c r="G91" s="31" t="s">
        <v>26</v>
      </c>
      <c r="H91" s="105">
        <v>0</v>
      </c>
      <c r="I91" s="57"/>
      <c r="J91" s="58"/>
      <c r="K91" s="59">
        <f t="shared" si="5"/>
        <v>0</v>
      </c>
      <c r="L91" s="59"/>
      <c r="M91" s="59"/>
      <c r="N91" s="57">
        <v>3</v>
      </c>
      <c r="O91" s="59">
        <f t="shared" si="4"/>
        <v>9605</v>
      </c>
      <c r="P91" s="59">
        <v>9605</v>
      </c>
      <c r="Q91" s="59"/>
      <c r="S91" s="162"/>
      <c r="T91" s="162"/>
      <c r="U91" s="162"/>
      <c r="V91" s="162"/>
      <c r="W91" s="12"/>
    </row>
    <row r="92" s="6" customFormat="1" ht="15" customHeight="1" spans="1:32">
      <c r="A92" s="1">
        <v>44</v>
      </c>
      <c r="B92" s="28" t="s">
        <v>99</v>
      </c>
      <c r="C92" s="1" t="s">
        <v>21</v>
      </c>
      <c r="D92" s="28"/>
      <c r="E92" s="28" t="s">
        <v>63</v>
      </c>
      <c r="F92" s="34" t="s">
        <v>282</v>
      </c>
      <c r="G92" s="28" t="s">
        <v>24</v>
      </c>
      <c r="H92" s="2">
        <v>56</v>
      </c>
      <c r="I92" s="51">
        <v>27</v>
      </c>
      <c r="J92" s="52">
        <v>27</v>
      </c>
      <c r="K92" s="53">
        <f t="shared" si="5"/>
        <v>23872.15</v>
      </c>
      <c r="L92" s="63">
        <v>23872.15</v>
      </c>
      <c r="M92" s="63"/>
      <c r="N92" s="51">
        <v>34</v>
      </c>
      <c r="O92" s="53">
        <f t="shared" si="4"/>
        <v>93918.56</v>
      </c>
      <c r="P92" s="53">
        <v>93918.56</v>
      </c>
      <c r="Q92" s="63"/>
      <c r="R92" s="162"/>
      <c r="S92" s="162"/>
      <c r="T92" s="162"/>
      <c r="U92" s="162"/>
      <c r="V92" s="162"/>
      <c r="W92" s="12"/>
      <c r="X92" s="8"/>
      <c r="Y92" s="8"/>
      <c r="Z92" s="8"/>
      <c r="AA92" s="8"/>
      <c r="AB92" s="8"/>
      <c r="AC92" s="8"/>
      <c r="AD92" s="8"/>
      <c r="AE92" s="8"/>
      <c r="AF92" s="8"/>
    </row>
    <row r="93" s="7" customFormat="1" ht="15" customHeight="1" spans="1:22">
      <c r="A93" s="30"/>
      <c r="B93" s="31" t="s">
        <v>99</v>
      </c>
      <c r="C93" s="30" t="s">
        <v>21</v>
      </c>
      <c r="D93" s="31"/>
      <c r="E93" s="31" t="s">
        <v>63</v>
      </c>
      <c r="F93" s="31" t="s">
        <v>282</v>
      </c>
      <c r="G93" s="31" t="s">
        <v>32</v>
      </c>
      <c r="H93" s="105">
        <v>2</v>
      </c>
      <c r="I93" s="57"/>
      <c r="J93" s="58"/>
      <c r="K93" s="59"/>
      <c r="L93" s="59"/>
      <c r="M93" s="59"/>
      <c r="N93" s="57"/>
      <c r="O93" s="59"/>
      <c r="P93" s="59"/>
      <c r="Q93" s="59"/>
      <c r="R93" s="162"/>
      <c r="S93" s="162"/>
      <c r="T93" s="162"/>
      <c r="U93" s="162"/>
      <c r="V93" s="162"/>
    </row>
    <row r="94" s="7" customFormat="1" ht="15" customHeight="1" spans="1:23">
      <c r="A94" s="30">
        <v>45</v>
      </c>
      <c r="B94" s="31" t="s">
        <v>100</v>
      </c>
      <c r="C94" s="30" t="s">
        <v>21</v>
      </c>
      <c r="D94" s="31"/>
      <c r="E94" s="31" t="s">
        <v>115</v>
      </c>
      <c r="F94" s="31" t="s">
        <v>221</v>
      </c>
      <c r="G94" s="31" t="s">
        <v>37</v>
      </c>
      <c r="H94" s="105">
        <v>19</v>
      </c>
      <c r="I94" s="57">
        <v>4</v>
      </c>
      <c r="J94" s="58">
        <v>4</v>
      </c>
      <c r="K94" s="59">
        <f t="shared" si="5"/>
        <v>0</v>
      </c>
      <c r="L94" s="59"/>
      <c r="M94" s="59"/>
      <c r="N94" s="57">
        <v>5</v>
      </c>
      <c r="O94" s="59">
        <f t="shared" si="4"/>
        <v>22583.9</v>
      </c>
      <c r="P94" s="96">
        <v>22583.9</v>
      </c>
      <c r="Q94" s="59"/>
      <c r="R94" s="162"/>
      <c r="S94" s="162"/>
      <c r="T94" s="162"/>
      <c r="U94" s="162"/>
      <c r="V94" s="162"/>
      <c r="W94" s="12"/>
    </row>
    <row r="95" s="9" customFormat="1" ht="15" customHeight="1" spans="1:23">
      <c r="A95" s="33">
        <v>46</v>
      </c>
      <c r="B95" s="34" t="s">
        <v>102</v>
      </c>
      <c r="C95" s="33" t="s">
        <v>21</v>
      </c>
      <c r="D95" s="34"/>
      <c r="E95" s="34" t="s">
        <v>103</v>
      </c>
      <c r="F95" s="34" t="s">
        <v>29</v>
      </c>
      <c r="G95" s="34" t="s">
        <v>24</v>
      </c>
      <c r="H95" s="2">
        <v>0</v>
      </c>
      <c r="I95" s="51"/>
      <c r="J95" s="52"/>
      <c r="K95" s="53">
        <f t="shared" si="5"/>
        <v>0</v>
      </c>
      <c r="L95" s="63"/>
      <c r="M95" s="63"/>
      <c r="N95" s="51"/>
      <c r="O95" s="53">
        <f t="shared" si="4"/>
        <v>3050.28</v>
      </c>
      <c r="P95" s="63">
        <v>3050.28</v>
      </c>
      <c r="Q95" s="63"/>
      <c r="R95" s="162"/>
      <c r="S95" s="162"/>
      <c r="T95" s="162"/>
      <c r="U95" s="162"/>
      <c r="V95" s="162"/>
      <c r="W95" s="12"/>
    </row>
    <row r="96" s="7" customFormat="1" ht="15" customHeight="1" spans="1:23">
      <c r="A96" s="30"/>
      <c r="B96" s="31" t="s">
        <v>102</v>
      </c>
      <c r="C96" s="30" t="s">
        <v>21</v>
      </c>
      <c r="D96" s="31"/>
      <c r="E96" s="31" t="s">
        <v>103</v>
      </c>
      <c r="F96" s="31" t="s">
        <v>23</v>
      </c>
      <c r="G96" s="31" t="s">
        <v>32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  <c r="S96" s="162"/>
      <c r="T96" s="162"/>
      <c r="U96" s="162"/>
      <c r="V96" s="162"/>
      <c r="W96" s="12"/>
    </row>
    <row r="97" s="9" customFormat="1" ht="15" customHeight="1" spans="1:23">
      <c r="A97" s="33">
        <v>47</v>
      </c>
      <c r="B97" s="34" t="s">
        <v>104</v>
      </c>
      <c r="C97" s="33" t="s">
        <v>21</v>
      </c>
      <c r="D97" s="34"/>
      <c r="E97" s="34" t="s">
        <v>39</v>
      </c>
      <c r="F97" s="34" t="s">
        <v>283</v>
      </c>
      <c r="G97" s="34" t="s">
        <v>24</v>
      </c>
      <c r="H97" s="2">
        <v>31</v>
      </c>
      <c r="I97" s="51">
        <v>26</v>
      </c>
      <c r="J97" s="52">
        <v>28</v>
      </c>
      <c r="K97" s="53">
        <f t="shared" si="5"/>
        <v>37480.15</v>
      </c>
      <c r="L97" s="63">
        <v>37480.15</v>
      </c>
      <c r="M97" s="63"/>
      <c r="N97" s="51">
        <v>19</v>
      </c>
      <c r="O97" s="53">
        <f t="shared" si="4"/>
        <v>118170.12</v>
      </c>
      <c r="P97" s="53">
        <v>118170.12</v>
      </c>
      <c r="Q97" s="63"/>
      <c r="R97" s="162"/>
      <c r="S97" s="162"/>
      <c r="T97" s="162"/>
      <c r="U97" s="162"/>
      <c r="V97" s="162"/>
      <c r="W97" s="12"/>
    </row>
    <row r="98" s="7" customFormat="1" ht="15" customHeight="1" spans="1:23">
      <c r="A98" s="30"/>
      <c r="B98" s="31" t="s">
        <v>104</v>
      </c>
      <c r="C98" s="30" t="s">
        <v>21</v>
      </c>
      <c r="D98" s="31"/>
      <c r="E98" s="31" t="s">
        <v>22</v>
      </c>
      <c r="F98" s="31" t="s">
        <v>23</v>
      </c>
      <c r="G98" s="31" t="s">
        <v>26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  <c r="S98" s="162"/>
      <c r="T98" s="162"/>
      <c r="U98" s="162"/>
      <c r="V98" s="162"/>
      <c r="W98" s="12"/>
    </row>
    <row r="99" ht="15" customHeight="1" spans="1:34">
      <c r="A99" s="33">
        <v>48</v>
      </c>
      <c r="B99" s="34" t="s">
        <v>105</v>
      </c>
      <c r="C99" s="33" t="s">
        <v>21</v>
      </c>
      <c r="D99" s="33"/>
      <c r="E99" s="34" t="s">
        <v>78</v>
      </c>
      <c r="F99" s="34" t="s">
        <v>29</v>
      </c>
      <c r="G99" s="34" t="s">
        <v>24</v>
      </c>
      <c r="H99" s="2">
        <v>0</v>
      </c>
      <c r="I99" s="51"/>
      <c r="J99" s="52"/>
      <c r="K99" s="53">
        <f t="shared" si="5"/>
        <v>0</v>
      </c>
      <c r="L99" s="63"/>
      <c r="M99" s="63"/>
      <c r="N99" s="51"/>
      <c r="O99" s="53">
        <f t="shared" si="4"/>
        <v>0</v>
      </c>
      <c r="P99" s="53"/>
      <c r="Q99" s="63"/>
      <c r="S99" s="162"/>
      <c r="T99" s="162"/>
      <c r="U99" s="162"/>
      <c r="V99" s="162"/>
      <c r="W99" s="12"/>
      <c r="AG99" s="12"/>
      <c r="AH99" s="12"/>
    </row>
    <row r="100" s="7" customFormat="1" ht="15" customHeight="1" spans="1:23">
      <c r="A100" s="30"/>
      <c r="B100" s="31" t="s">
        <v>105</v>
      </c>
      <c r="C100" s="30" t="s">
        <v>21</v>
      </c>
      <c r="D100" s="31"/>
      <c r="E100" s="31" t="s">
        <v>78</v>
      </c>
      <c r="F100" s="31" t="s">
        <v>23</v>
      </c>
      <c r="G100" s="31" t="s">
        <v>32</v>
      </c>
      <c r="H100" s="105">
        <v>0</v>
      </c>
      <c r="I100" s="57"/>
      <c r="J100" s="58"/>
      <c r="K100" s="59">
        <f t="shared" si="5"/>
        <v>0</v>
      </c>
      <c r="L100" s="59"/>
      <c r="M100" s="59"/>
      <c r="N100" s="57"/>
      <c r="O100" s="59">
        <f t="shared" si="4"/>
        <v>0</v>
      </c>
      <c r="P100" s="59"/>
      <c r="Q100" s="59"/>
      <c r="S100" s="162"/>
      <c r="T100" s="162"/>
      <c r="U100" s="162"/>
      <c r="V100" s="162"/>
      <c r="W100" s="12"/>
    </row>
    <row r="101" s="7" customFormat="1" ht="15" customHeight="1" spans="1:23">
      <c r="A101" s="30"/>
      <c r="B101" s="31" t="s">
        <v>105</v>
      </c>
      <c r="C101" s="30" t="s">
        <v>21</v>
      </c>
      <c r="D101" s="31"/>
      <c r="E101" s="31" t="s">
        <v>78</v>
      </c>
      <c r="F101" s="31" t="s">
        <v>31</v>
      </c>
      <c r="G101" s="31" t="s">
        <v>44</v>
      </c>
      <c r="H101" s="105">
        <v>0</v>
      </c>
      <c r="I101" s="57"/>
      <c r="J101" s="58"/>
      <c r="K101" s="59">
        <f t="shared" si="5"/>
        <v>0</v>
      </c>
      <c r="L101" s="59"/>
      <c r="M101" s="59"/>
      <c r="N101" s="57"/>
      <c r="O101" s="59">
        <f t="shared" si="4"/>
        <v>0</v>
      </c>
      <c r="P101" s="59"/>
      <c r="Q101" s="59"/>
      <c r="S101" s="162"/>
      <c r="T101" s="162"/>
      <c r="U101" s="162"/>
      <c r="V101" s="162"/>
      <c r="W101" s="12"/>
    </row>
    <row r="102" ht="15" customHeight="1" spans="1:34">
      <c r="A102" s="33">
        <v>49</v>
      </c>
      <c r="B102" s="34" t="s">
        <v>106</v>
      </c>
      <c r="C102" s="33" t="s">
        <v>21</v>
      </c>
      <c r="D102" s="34"/>
      <c r="E102" s="34" t="s">
        <v>63</v>
      </c>
      <c r="F102" s="34" t="s">
        <v>284</v>
      </c>
      <c r="G102" s="34" t="s">
        <v>24</v>
      </c>
      <c r="H102" s="2">
        <v>24</v>
      </c>
      <c r="I102" s="51">
        <v>17</v>
      </c>
      <c r="J102" s="52">
        <v>23</v>
      </c>
      <c r="K102" s="53">
        <f t="shared" si="5"/>
        <v>21454.17</v>
      </c>
      <c r="L102" s="63">
        <v>21454.17</v>
      </c>
      <c r="M102" s="63"/>
      <c r="N102" s="51">
        <v>7</v>
      </c>
      <c r="O102" s="53">
        <f t="shared" si="4"/>
        <v>33312.47</v>
      </c>
      <c r="P102" s="53">
        <v>33312.47</v>
      </c>
      <c r="Q102" s="63"/>
      <c r="R102" s="162"/>
      <c r="S102" s="162"/>
      <c r="T102" s="162"/>
      <c r="U102" s="162"/>
      <c r="V102" s="162"/>
      <c r="W102" s="12"/>
      <c r="AG102" s="12"/>
      <c r="AH102" s="12"/>
    </row>
    <row r="103" s="7" customFormat="1" ht="15" customHeight="1" spans="1:23">
      <c r="A103" s="30"/>
      <c r="B103" s="31" t="s">
        <v>106</v>
      </c>
      <c r="C103" s="30" t="s">
        <v>21</v>
      </c>
      <c r="D103" s="31"/>
      <c r="E103" s="36" t="s">
        <v>78</v>
      </c>
      <c r="F103" s="37" t="s">
        <v>222</v>
      </c>
      <c r="G103" s="31" t="s">
        <v>32</v>
      </c>
      <c r="H103" s="105">
        <v>4</v>
      </c>
      <c r="I103" s="57">
        <v>1</v>
      </c>
      <c r="J103" s="58">
        <v>1</v>
      </c>
      <c r="K103" s="59">
        <f t="shared" si="5"/>
        <v>0</v>
      </c>
      <c r="L103" s="59"/>
      <c r="M103" s="59"/>
      <c r="N103" s="57">
        <v>1</v>
      </c>
      <c r="O103" s="59">
        <f t="shared" si="4"/>
        <v>16224.5</v>
      </c>
      <c r="P103" s="99">
        <v>16224.5</v>
      </c>
      <c r="Q103" s="59"/>
      <c r="S103" s="162"/>
      <c r="T103" s="162"/>
      <c r="U103" s="162"/>
      <c r="V103" s="162"/>
      <c r="W103" s="12"/>
    </row>
    <row r="104" s="7" customFormat="1" ht="15" customHeight="1" spans="1:23">
      <c r="A104" s="30"/>
      <c r="B104" s="31" t="s">
        <v>106</v>
      </c>
      <c r="C104" s="30" t="s">
        <v>21</v>
      </c>
      <c r="D104" s="31"/>
      <c r="E104" s="31" t="s">
        <v>78</v>
      </c>
      <c r="F104" s="31" t="s">
        <v>23</v>
      </c>
      <c r="G104" s="31" t="s">
        <v>44</v>
      </c>
      <c r="H104" s="105">
        <v>0</v>
      </c>
      <c r="I104" s="57"/>
      <c r="J104" s="58"/>
      <c r="K104" s="59">
        <f t="shared" si="5"/>
        <v>0</v>
      </c>
      <c r="L104" s="59"/>
      <c r="M104" s="59"/>
      <c r="N104" s="57"/>
      <c r="O104" s="59">
        <f t="shared" si="4"/>
        <v>0</v>
      </c>
      <c r="P104" s="59"/>
      <c r="Q104" s="59"/>
      <c r="S104" s="162"/>
      <c r="T104" s="162"/>
      <c r="U104" s="162"/>
      <c r="V104" s="162"/>
      <c r="W104" s="12"/>
    </row>
    <row r="105" s="9" customFormat="1" ht="15" customHeight="1" spans="1:23">
      <c r="A105" s="33">
        <v>50</v>
      </c>
      <c r="B105" s="34" t="s">
        <v>107</v>
      </c>
      <c r="C105" s="33" t="s">
        <v>21</v>
      </c>
      <c r="D105" s="34"/>
      <c r="E105" s="34" t="s">
        <v>39</v>
      </c>
      <c r="F105" s="34" t="s">
        <v>31</v>
      </c>
      <c r="G105" s="34" t="s">
        <v>24</v>
      </c>
      <c r="H105" s="2">
        <v>0</v>
      </c>
      <c r="I105" s="51"/>
      <c r="J105" s="52"/>
      <c r="K105" s="53">
        <f t="shared" si="5"/>
        <v>0</v>
      </c>
      <c r="L105" s="63"/>
      <c r="M105" s="63"/>
      <c r="N105" s="51"/>
      <c r="O105" s="53">
        <f t="shared" si="4"/>
        <v>0</v>
      </c>
      <c r="P105" s="53"/>
      <c r="Q105" s="63"/>
      <c r="R105" s="7"/>
      <c r="S105" s="162"/>
      <c r="T105" s="162"/>
      <c r="U105" s="162"/>
      <c r="V105" s="162"/>
      <c r="W105" s="12"/>
    </row>
    <row r="106" s="9" customFormat="1" ht="15.75" customHeight="1" spans="1:23">
      <c r="A106" s="33">
        <v>51</v>
      </c>
      <c r="B106" s="34" t="s">
        <v>108</v>
      </c>
      <c r="C106" s="33" t="s">
        <v>21</v>
      </c>
      <c r="D106" s="34"/>
      <c r="E106" s="34" t="s">
        <v>39</v>
      </c>
      <c r="F106" s="34" t="s">
        <v>285</v>
      </c>
      <c r="G106" s="34" t="s">
        <v>24</v>
      </c>
      <c r="H106" s="2">
        <v>14</v>
      </c>
      <c r="I106" s="51">
        <v>8</v>
      </c>
      <c r="J106" s="52">
        <v>8</v>
      </c>
      <c r="K106" s="53">
        <f t="shared" si="5"/>
        <v>4183.94</v>
      </c>
      <c r="L106" s="63">
        <v>4183.94</v>
      </c>
      <c r="M106" s="63"/>
      <c r="N106" s="51">
        <v>3</v>
      </c>
      <c r="O106" s="53">
        <f t="shared" si="4"/>
        <v>54009.61</v>
      </c>
      <c r="P106" s="53">
        <v>54009.61</v>
      </c>
      <c r="Q106" s="63"/>
      <c r="R106" s="162"/>
      <c r="S106" s="162"/>
      <c r="T106" s="162"/>
      <c r="U106" s="162"/>
      <c r="V106" s="162"/>
      <c r="W106" s="12"/>
    </row>
    <row r="107" ht="15" customHeight="1" spans="1:34">
      <c r="A107" s="33">
        <v>52</v>
      </c>
      <c r="B107" s="34" t="s">
        <v>109</v>
      </c>
      <c r="C107" s="33" t="s">
        <v>21</v>
      </c>
      <c r="D107" s="34"/>
      <c r="E107" s="34" t="s">
        <v>52</v>
      </c>
      <c r="F107" s="34" t="s">
        <v>31</v>
      </c>
      <c r="G107" s="34" t="s">
        <v>110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S107" s="162"/>
      <c r="T107" s="162"/>
      <c r="U107" s="162"/>
      <c r="V107" s="162"/>
      <c r="W107" s="12"/>
      <c r="AG107" s="12"/>
      <c r="AH107" s="12"/>
    </row>
    <row r="108" s="7" customFormat="1" ht="15" customHeight="1" spans="1:23">
      <c r="A108" s="30"/>
      <c r="B108" s="31" t="s">
        <v>109</v>
      </c>
      <c r="C108" s="30" t="s">
        <v>21</v>
      </c>
      <c r="D108" s="31"/>
      <c r="E108" s="31" t="s">
        <v>52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  <c r="S108" s="162"/>
      <c r="T108" s="162"/>
      <c r="U108" s="162"/>
      <c r="V108" s="162"/>
      <c r="W108" s="12"/>
    </row>
    <row r="109" ht="15" customHeight="1" spans="1:34">
      <c r="A109" s="33">
        <v>53</v>
      </c>
      <c r="B109" s="34" t="s">
        <v>111</v>
      </c>
      <c r="C109" s="33" t="s">
        <v>21</v>
      </c>
      <c r="D109" s="34"/>
      <c r="E109" s="34" t="s">
        <v>39</v>
      </c>
      <c r="F109" s="34" t="s">
        <v>25</v>
      </c>
      <c r="G109" s="34" t="s">
        <v>24</v>
      </c>
      <c r="H109" s="2">
        <v>0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S109" s="162"/>
      <c r="T109" s="162"/>
      <c r="U109" s="162"/>
      <c r="V109" s="162"/>
      <c r="W109" s="12"/>
      <c r="AF109" s="12"/>
      <c r="AG109" s="12"/>
      <c r="AH109" s="12"/>
    </row>
    <row r="110" s="7" customFormat="1" ht="15" customHeight="1" spans="1:23">
      <c r="A110" s="30"/>
      <c r="B110" s="31" t="s">
        <v>111</v>
      </c>
      <c r="C110" s="30" t="s">
        <v>21</v>
      </c>
      <c r="D110" s="31"/>
      <c r="E110" s="31" t="s">
        <v>39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5"/>
        <v>0</v>
      </c>
      <c r="L110" s="59"/>
      <c r="M110" s="59"/>
      <c r="N110" s="57"/>
      <c r="O110" s="59">
        <f t="shared" si="4"/>
        <v>0</v>
      </c>
      <c r="P110" s="59"/>
      <c r="Q110" s="59"/>
      <c r="S110" s="162"/>
      <c r="T110" s="162"/>
      <c r="U110" s="162"/>
      <c r="V110" s="162"/>
      <c r="W110" s="12"/>
    </row>
    <row r="111" ht="15" customHeight="1" spans="1:34">
      <c r="A111" s="33">
        <v>54</v>
      </c>
      <c r="B111" s="34" t="s">
        <v>112</v>
      </c>
      <c r="C111" s="33" t="s">
        <v>21</v>
      </c>
      <c r="D111" s="34"/>
      <c r="E111" s="34" t="s">
        <v>39</v>
      </c>
      <c r="F111" s="34" t="s">
        <v>287</v>
      </c>
      <c r="G111" s="34" t="s">
        <v>24</v>
      </c>
      <c r="H111" s="2">
        <v>6</v>
      </c>
      <c r="I111" s="51"/>
      <c r="J111" s="52"/>
      <c r="K111" s="53">
        <f t="shared" si="5"/>
        <v>0</v>
      </c>
      <c r="L111" s="53"/>
      <c r="M111" s="63"/>
      <c r="N111" s="51"/>
      <c r="O111" s="53">
        <f t="shared" si="4"/>
        <v>0</v>
      </c>
      <c r="P111" s="53"/>
      <c r="Q111" s="63"/>
      <c r="S111" s="162"/>
      <c r="T111" s="162"/>
      <c r="U111" s="162"/>
      <c r="V111" s="162"/>
      <c r="W111" s="12"/>
      <c r="AF111" s="12"/>
      <c r="AG111" s="12"/>
      <c r="AH111" s="12"/>
    </row>
    <row r="112" s="9" customFormat="1" ht="15" customHeight="1" spans="1:23">
      <c r="A112" s="33">
        <v>55</v>
      </c>
      <c r="B112" s="34" t="s">
        <v>113</v>
      </c>
      <c r="C112" s="33" t="s">
        <v>21</v>
      </c>
      <c r="D112" s="34"/>
      <c r="E112" s="34" t="s">
        <v>39</v>
      </c>
      <c r="F112" s="34" t="s">
        <v>288</v>
      </c>
      <c r="G112" s="34" t="s">
        <v>24</v>
      </c>
      <c r="H112" s="2">
        <v>18</v>
      </c>
      <c r="I112" s="51">
        <v>11</v>
      </c>
      <c r="J112" s="52">
        <v>11</v>
      </c>
      <c r="K112" s="53">
        <f t="shared" si="5"/>
        <v>4916.79</v>
      </c>
      <c r="L112" s="63">
        <v>4916.79</v>
      </c>
      <c r="M112" s="63"/>
      <c r="N112" s="51">
        <v>6</v>
      </c>
      <c r="O112" s="53">
        <f t="shared" si="4"/>
        <v>41385.33</v>
      </c>
      <c r="P112" s="53">
        <v>41385.33</v>
      </c>
      <c r="Q112" s="63"/>
      <c r="R112" s="162"/>
      <c r="S112" s="162"/>
      <c r="T112" s="162"/>
      <c r="U112" s="162"/>
      <c r="V112" s="162"/>
      <c r="W112" s="12"/>
    </row>
    <row r="113" s="9" customFormat="1" ht="15" customHeight="1" spans="1:23">
      <c r="A113" s="33">
        <v>56</v>
      </c>
      <c r="B113" s="34" t="s">
        <v>114</v>
      </c>
      <c r="C113" s="33" t="s">
        <v>21</v>
      </c>
      <c r="D113" s="34"/>
      <c r="E113" s="34" t="s">
        <v>39</v>
      </c>
      <c r="F113" s="34" t="s">
        <v>289</v>
      </c>
      <c r="G113" s="34" t="s">
        <v>24</v>
      </c>
      <c r="H113" s="2">
        <v>23</v>
      </c>
      <c r="I113" s="51">
        <v>11</v>
      </c>
      <c r="J113" s="52">
        <v>11</v>
      </c>
      <c r="K113" s="53">
        <f t="shared" si="5"/>
        <v>7627.87</v>
      </c>
      <c r="L113" s="63">
        <v>7627.87</v>
      </c>
      <c r="M113" s="63"/>
      <c r="N113" s="51">
        <v>3</v>
      </c>
      <c r="O113" s="53">
        <f t="shared" si="4"/>
        <v>31850.97</v>
      </c>
      <c r="P113" s="53">
        <v>31850.97</v>
      </c>
      <c r="Q113" s="63"/>
      <c r="R113" s="162"/>
      <c r="S113" s="162"/>
      <c r="T113" s="162"/>
      <c r="U113" s="162"/>
      <c r="V113" s="162"/>
      <c r="W113" s="12"/>
    </row>
    <row r="114" s="7" customFormat="1" ht="15" customHeight="1" spans="1:23">
      <c r="A114" s="30"/>
      <c r="B114" s="31" t="s">
        <v>114</v>
      </c>
      <c r="C114" s="30" t="s">
        <v>21</v>
      </c>
      <c r="D114" s="31"/>
      <c r="E114" s="31" t="s">
        <v>223</v>
      </c>
      <c r="F114" s="31" t="s">
        <v>224</v>
      </c>
      <c r="G114" s="31" t="s">
        <v>37</v>
      </c>
      <c r="H114" s="105">
        <v>10</v>
      </c>
      <c r="I114" s="57">
        <v>1</v>
      </c>
      <c r="J114" s="58">
        <v>1</v>
      </c>
      <c r="K114" s="59">
        <f t="shared" si="5"/>
        <v>0</v>
      </c>
      <c r="L114" s="59"/>
      <c r="M114" s="59"/>
      <c r="N114" s="57">
        <v>2</v>
      </c>
      <c r="O114" s="59">
        <f t="shared" si="4"/>
        <v>11638.1</v>
      </c>
      <c r="P114" s="59">
        <v>11638.1</v>
      </c>
      <c r="Q114" s="59"/>
      <c r="R114" s="162"/>
      <c r="S114" s="162"/>
      <c r="T114" s="162"/>
      <c r="U114" s="162"/>
      <c r="V114" s="162"/>
      <c r="W114" s="12"/>
    </row>
    <row r="115" s="7" customFormat="1" ht="15" customHeight="1" spans="1:23">
      <c r="A115" s="30"/>
      <c r="B115" s="31" t="s">
        <v>114</v>
      </c>
      <c r="C115" s="30" t="s">
        <v>21</v>
      </c>
      <c r="D115" s="31"/>
      <c r="E115" s="36" t="s">
        <v>117</v>
      </c>
      <c r="F115" s="37" t="s">
        <v>225</v>
      </c>
      <c r="G115" s="31" t="s">
        <v>32</v>
      </c>
      <c r="H115" s="105">
        <v>36</v>
      </c>
      <c r="I115" s="57">
        <v>15</v>
      </c>
      <c r="J115" s="58">
        <v>15</v>
      </c>
      <c r="K115" s="59">
        <f t="shared" si="5"/>
        <v>5174.16</v>
      </c>
      <c r="L115" s="59">
        <v>5174.16</v>
      </c>
      <c r="M115" s="59"/>
      <c r="N115" s="57">
        <v>10</v>
      </c>
      <c r="O115" s="59">
        <f t="shared" si="4"/>
        <v>51267.21</v>
      </c>
      <c r="P115" s="95">
        <v>51267.21</v>
      </c>
      <c r="Q115" s="59"/>
      <c r="S115" s="162"/>
      <c r="T115" s="162"/>
      <c r="U115" s="162"/>
      <c r="V115" s="162"/>
      <c r="W115" s="12"/>
    </row>
    <row r="116" ht="15" customHeight="1" spans="1:34">
      <c r="A116" s="33">
        <v>57</v>
      </c>
      <c r="B116" s="34" t="s">
        <v>116</v>
      </c>
      <c r="C116" s="33" t="s">
        <v>21</v>
      </c>
      <c r="D116" s="34"/>
      <c r="E116" s="34" t="s">
        <v>39</v>
      </c>
      <c r="F116" s="34" t="s">
        <v>290</v>
      </c>
      <c r="G116" s="34" t="s">
        <v>24</v>
      </c>
      <c r="H116" s="2">
        <v>9</v>
      </c>
      <c r="I116" s="51">
        <v>5</v>
      </c>
      <c r="J116" s="52">
        <v>5</v>
      </c>
      <c r="K116" s="53">
        <f t="shared" si="5"/>
        <v>2624.09</v>
      </c>
      <c r="L116" s="63">
        <v>2624.09</v>
      </c>
      <c r="M116" s="63"/>
      <c r="N116" s="51">
        <v>9</v>
      </c>
      <c r="O116" s="53">
        <f t="shared" si="4"/>
        <v>95466.59</v>
      </c>
      <c r="P116" s="63">
        <v>95466.59</v>
      </c>
      <c r="Q116" s="63"/>
      <c r="R116" s="162"/>
      <c r="S116" s="162"/>
      <c r="T116" s="162"/>
      <c r="U116" s="162"/>
      <c r="V116" s="162"/>
      <c r="W116" s="12"/>
      <c r="AF116" s="12"/>
      <c r="AG116" s="12"/>
      <c r="AH116" s="12"/>
    </row>
    <row r="117" s="7" customFormat="1" ht="12.75" customHeight="1" spans="1:23">
      <c r="A117" s="30"/>
      <c r="B117" s="31" t="s">
        <v>116</v>
      </c>
      <c r="C117" s="30" t="s">
        <v>21</v>
      </c>
      <c r="D117" s="31"/>
      <c r="E117" s="31" t="s">
        <v>226</v>
      </c>
      <c r="F117" s="31" t="s">
        <v>227</v>
      </c>
      <c r="G117" s="31" t="s">
        <v>37</v>
      </c>
      <c r="H117" s="105">
        <v>46</v>
      </c>
      <c r="I117" s="57">
        <v>20</v>
      </c>
      <c r="J117" s="58">
        <v>20</v>
      </c>
      <c r="K117" s="59">
        <f t="shared" si="5"/>
        <v>0</v>
      </c>
      <c r="L117" s="59"/>
      <c r="M117" s="59"/>
      <c r="N117" s="57">
        <v>19</v>
      </c>
      <c r="O117" s="59">
        <f t="shared" si="4"/>
        <v>101185.49</v>
      </c>
      <c r="P117" s="100">
        <v>101185.49</v>
      </c>
      <c r="Q117" s="102"/>
      <c r="R117" s="162"/>
      <c r="S117" s="162"/>
      <c r="T117" s="162"/>
      <c r="U117" s="162"/>
      <c r="V117" s="162"/>
      <c r="W117" s="12"/>
    </row>
    <row r="118" s="7" customFormat="1" ht="15" customHeight="1" spans="1:23">
      <c r="A118" s="30"/>
      <c r="B118" s="31" t="s">
        <v>118</v>
      </c>
      <c r="C118" s="30" t="s">
        <v>21</v>
      </c>
      <c r="D118" s="31"/>
      <c r="E118" s="36" t="s">
        <v>117</v>
      </c>
      <c r="F118" s="37" t="s">
        <v>228</v>
      </c>
      <c r="G118" s="31" t="s">
        <v>32</v>
      </c>
      <c r="H118" s="105">
        <v>34</v>
      </c>
      <c r="I118" s="57">
        <v>9</v>
      </c>
      <c r="J118" s="58">
        <v>9</v>
      </c>
      <c r="K118" s="59">
        <f t="shared" si="5"/>
        <v>3837.59</v>
      </c>
      <c r="L118" s="59">
        <v>3837.59</v>
      </c>
      <c r="M118" s="59"/>
      <c r="N118" s="57">
        <v>30</v>
      </c>
      <c r="O118" s="59">
        <f t="shared" si="4"/>
        <v>164820.46</v>
      </c>
      <c r="P118" s="95">
        <v>164820.46</v>
      </c>
      <c r="Q118" s="59"/>
      <c r="S118" s="162"/>
      <c r="T118" s="162"/>
      <c r="U118" s="162"/>
      <c r="V118" s="162"/>
      <c r="W118" s="12"/>
    </row>
    <row r="119" s="6" customFormat="1" ht="15" customHeight="1" spans="1:31">
      <c r="A119" s="1">
        <v>58</v>
      </c>
      <c r="B119" s="28" t="s">
        <v>119</v>
      </c>
      <c r="C119" s="1" t="s">
        <v>21</v>
      </c>
      <c r="D119" s="28"/>
      <c r="E119" s="28" t="s">
        <v>39</v>
      </c>
      <c r="F119" s="28" t="s">
        <v>23</v>
      </c>
      <c r="G119" s="28" t="s">
        <v>24</v>
      </c>
      <c r="H119" s="2">
        <v>0</v>
      </c>
      <c r="I119" s="51"/>
      <c r="J119" s="52"/>
      <c r="K119" s="53">
        <f t="shared" si="5"/>
        <v>0</v>
      </c>
      <c r="L119" s="63"/>
      <c r="M119" s="63"/>
      <c r="N119" s="51"/>
      <c r="O119" s="53">
        <f t="shared" si="4"/>
        <v>0</v>
      </c>
      <c r="P119" s="53"/>
      <c r="Q119" s="63"/>
      <c r="R119" s="162"/>
      <c r="S119" s="162"/>
      <c r="T119" s="162"/>
      <c r="U119" s="162"/>
      <c r="V119" s="162"/>
      <c r="W119" s="12"/>
      <c r="X119" s="8"/>
      <c r="Y119" s="8"/>
      <c r="Z119" s="8"/>
      <c r="AA119" s="8"/>
      <c r="AB119" s="8"/>
      <c r="AC119" s="8"/>
      <c r="AD119" s="8"/>
      <c r="AE119" s="8"/>
    </row>
    <row r="120" s="7" customFormat="1" ht="15" customHeight="1" spans="1:23">
      <c r="A120" s="30"/>
      <c r="B120" s="31" t="s">
        <v>119</v>
      </c>
      <c r="C120" s="30" t="s">
        <v>21</v>
      </c>
      <c r="D120" s="31"/>
      <c r="E120" s="31" t="s">
        <v>36</v>
      </c>
      <c r="F120" s="31" t="s">
        <v>229</v>
      </c>
      <c r="G120" s="31" t="s">
        <v>37</v>
      </c>
      <c r="H120" s="105">
        <v>11</v>
      </c>
      <c r="I120" s="57">
        <v>7</v>
      </c>
      <c r="J120" s="58">
        <v>7</v>
      </c>
      <c r="K120" s="59">
        <f t="shared" si="5"/>
        <v>0</v>
      </c>
      <c r="L120" s="59"/>
      <c r="M120" s="59"/>
      <c r="N120" s="57">
        <v>6</v>
      </c>
      <c r="O120" s="59">
        <f t="shared" si="4"/>
        <v>53215.98</v>
      </c>
      <c r="P120" s="101">
        <v>53215.98</v>
      </c>
      <c r="Q120" s="103"/>
      <c r="R120" s="162"/>
      <c r="S120" s="162"/>
      <c r="T120" s="162"/>
      <c r="U120" s="162"/>
      <c r="V120" s="162"/>
      <c r="W120" s="12"/>
    </row>
    <row r="121" s="7" customFormat="1" ht="15" customHeight="1" spans="1:23">
      <c r="A121" s="30"/>
      <c r="B121" s="31" t="s">
        <v>119</v>
      </c>
      <c r="C121" s="30" t="s">
        <v>21</v>
      </c>
      <c r="D121" s="31"/>
      <c r="E121" s="31" t="s">
        <v>39</v>
      </c>
      <c r="F121" s="31" t="s">
        <v>230</v>
      </c>
      <c r="G121" s="31" t="s">
        <v>26</v>
      </c>
      <c r="H121" s="105">
        <v>5</v>
      </c>
      <c r="I121" s="57"/>
      <c r="J121" s="58"/>
      <c r="K121" s="59">
        <f t="shared" si="5"/>
        <v>0</v>
      </c>
      <c r="L121" s="59"/>
      <c r="M121" s="59"/>
      <c r="N121" s="57">
        <v>4</v>
      </c>
      <c r="O121" s="59">
        <f t="shared" si="4"/>
        <v>20746.8</v>
      </c>
      <c r="P121" s="59">
        <v>20746.8</v>
      </c>
      <c r="Q121" s="59"/>
      <c r="S121" s="162"/>
      <c r="T121" s="162"/>
      <c r="U121" s="162"/>
      <c r="V121" s="162"/>
      <c r="W121" s="12"/>
    </row>
    <row r="122" ht="15" customHeight="1" spans="1:34">
      <c r="A122" s="1">
        <v>59</v>
      </c>
      <c r="B122" s="28" t="s">
        <v>120</v>
      </c>
      <c r="C122" s="1" t="s">
        <v>50</v>
      </c>
      <c r="D122" s="28" t="s">
        <v>121</v>
      </c>
      <c r="E122" s="28" t="s">
        <v>22</v>
      </c>
      <c r="F122" s="34" t="s">
        <v>291</v>
      </c>
      <c r="G122" s="28" t="s">
        <v>24</v>
      </c>
      <c r="H122" s="2">
        <v>21</v>
      </c>
      <c r="I122" s="51">
        <v>12</v>
      </c>
      <c r="J122" s="52">
        <v>12</v>
      </c>
      <c r="K122" s="53">
        <f t="shared" si="5"/>
        <v>18774.06</v>
      </c>
      <c r="L122" s="63">
        <v>18774.06</v>
      </c>
      <c r="M122" s="63"/>
      <c r="N122" s="51">
        <v>4</v>
      </c>
      <c r="O122" s="53">
        <f t="shared" si="4"/>
        <v>39561.18</v>
      </c>
      <c r="P122" s="53">
        <v>39561.18</v>
      </c>
      <c r="Q122" s="63"/>
      <c r="R122" s="162"/>
      <c r="S122" s="162"/>
      <c r="T122" s="162"/>
      <c r="U122" s="162"/>
      <c r="V122" s="162"/>
      <c r="W122" s="12"/>
      <c r="AG122" s="12"/>
      <c r="AH122" s="12"/>
    </row>
    <row r="123" s="7" customFormat="1" ht="15" customHeight="1" spans="1:23">
      <c r="A123" s="30"/>
      <c r="B123" s="31" t="s">
        <v>120</v>
      </c>
      <c r="C123" s="30" t="s">
        <v>50</v>
      </c>
      <c r="D123" s="31" t="s">
        <v>121</v>
      </c>
      <c r="E123" s="31" t="s">
        <v>39</v>
      </c>
      <c r="F123" s="31" t="s">
        <v>231</v>
      </c>
      <c r="G123" s="31" t="s">
        <v>37</v>
      </c>
      <c r="H123" s="105">
        <v>7</v>
      </c>
      <c r="I123" s="57">
        <v>5</v>
      </c>
      <c r="J123" s="58">
        <v>5</v>
      </c>
      <c r="K123" s="59">
        <f t="shared" si="5"/>
        <v>0</v>
      </c>
      <c r="L123" s="59"/>
      <c r="M123" s="59"/>
      <c r="N123" s="57">
        <v>8</v>
      </c>
      <c r="O123" s="59">
        <f t="shared" si="4"/>
        <v>60994.34</v>
      </c>
      <c r="P123" s="59">
        <v>60994.34</v>
      </c>
      <c r="Q123" s="59"/>
      <c r="R123" s="162"/>
      <c r="S123" s="162"/>
      <c r="T123" s="162"/>
      <c r="U123" s="162"/>
      <c r="V123" s="162"/>
      <c r="W123" s="12"/>
    </row>
    <row r="124" s="7" customFormat="1" ht="15" customHeight="1" spans="1:23">
      <c r="A124" s="30"/>
      <c r="B124" s="31" t="s">
        <v>120</v>
      </c>
      <c r="C124" s="30" t="s">
        <v>50</v>
      </c>
      <c r="D124" s="31" t="s">
        <v>122</v>
      </c>
      <c r="E124" s="31" t="s">
        <v>39</v>
      </c>
      <c r="F124" s="31" t="s">
        <v>232</v>
      </c>
      <c r="G124" s="31" t="s">
        <v>26</v>
      </c>
      <c r="H124" s="105">
        <v>9</v>
      </c>
      <c r="I124" s="57"/>
      <c r="J124" s="58"/>
      <c r="K124" s="59">
        <f t="shared" si="5"/>
        <v>0</v>
      </c>
      <c r="L124" s="59"/>
      <c r="M124" s="59"/>
      <c r="N124" s="57">
        <v>4</v>
      </c>
      <c r="O124" s="59">
        <f t="shared" si="4"/>
        <v>14196.19</v>
      </c>
      <c r="P124" s="59">
        <v>14196.19</v>
      </c>
      <c r="Q124" s="59"/>
      <c r="S124" s="162"/>
      <c r="T124" s="162"/>
      <c r="U124" s="162"/>
      <c r="V124" s="162"/>
      <c r="W124" s="12"/>
    </row>
    <row r="125" ht="30.75" customHeight="1" spans="1:34">
      <c r="A125" s="33">
        <v>60</v>
      </c>
      <c r="B125" s="34" t="s">
        <v>339</v>
      </c>
      <c r="C125" s="33" t="s">
        <v>21</v>
      </c>
      <c r="D125" s="34" t="s">
        <v>124</v>
      </c>
      <c r="E125" s="34" t="s">
        <v>39</v>
      </c>
      <c r="F125" s="34" t="s">
        <v>292</v>
      </c>
      <c r="G125" s="34" t="s">
        <v>24</v>
      </c>
      <c r="H125" s="2">
        <v>19</v>
      </c>
      <c r="I125" s="51">
        <v>9</v>
      </c>
      <c r="J125" s="65">
        <v>11</v>
      </c>
      <c r="K125" s="53">
        <f t="shared" si="5"/>
        <v>5766.95</v>
      </c>
      <c r="L125" s="63">
        <v>5766.95</v>
      </c>
      <c r="M125" s="63"/>
      <c r="N125" s="51">
        <v>11</v>
      </c>
      <c r="O125" s="53">
        <f t="shared" si="4"/>
        <v>60173.29</v>
      </c>
      <c r="P125" s="53">
        <v>60173.29</v>
      </c>
      <c r="Q125" s="63"/>
      <c r="R125" s="162"/>
      <c r="S125" s="162"/>
      <c r="T125" s="162"/>
      <c r="U125" s="162"/>
      <c r="V125" s="162"/>
      <c r="W125" s="12"/>
      <c r="AG125" s="12"/>
      <c r="AH125" s="12"/>
    </row>
    <row r="126" s="7" customFormat="1" ht="15" customHeight="1" spans="1:23">
      <c r="A126" s="30"/>
      <c r="B126" s="31" t="s">
        <v>123</v>
      </c>
      <c r="C126" s="30" t="s">
        <v>21</v>
      </c>
      <c r="D126" s="31"/>
      <c r="E126" s="31" t="s">
        <v>39</v>
      </c>
      <c r="F126" s="31" t="s">
        <v>29</v>
      </c>
      <c r="G126" s="31" t="s">
        <v>37</v>
      </c>
      <c r="H126" s="105">
        <v>0</v>
      </c>
      <c r="I126" s="57"/>
      <c r="J126" s="58"/>
      <c r="K126" s="59">
        <f t="shared" si="5"/>
        <v>0</v>
      </c>
      <c r="L126" s="59"/>
      <c r="M126" s="59"/>
      <c r="N126" s="57"/>
      <c r="O126" s="59">
        <f t="shared" si="4"/>
        <v>0</v>
      </c>
      <c r="P126" s="59"/>
      <c r="Q126" s="59"/>
      <c r="S126" s="162"/>
      <c r="T126" s="162"/>
      <c r="U126" s="162"/>
      <c r="V126" s="162"/>
      <c r="W126" s="12"/>
    </row>
    <row r="127" s="7" customFormat="1" ht="15" customHeight="1" spans="1:23">
      <c r="A127" s="30"/>
      <c r="B127" s="31" t="s">
        <v>123</v>
      </c>
      <c r="C127" s="30" t="s">
        <v>21</v>
      </c>
      <c r="D127" s="31"/>
      <c r="E127" s="31" t="s">
        <v>39</v>
      </c>
      <c r="F127" s="31" t="s">
        <v>29</v>
      </c>
      <c r="G127" s="31" t="s">
        <v>26</v>
      </c>
      <c r="H127" s="105">
        <v>0</v>
      </c>
      <c r="I127" s="57"/>
      <c r="J127" s="58"/>
      <c r="K127" s="59">
        <f t="shared" si="5"/>
        <v>0</v>
      </c>
      <c r="L127" s="59"/>
      <c r="M127" s="59"/>
      <c r="N127" s="57"/>
      <c r="O127" s="59">
        <f t="shared" si="4"/>
        <v>0</v>
      </c>
      <c r="P127" s="59"/>
      <c r="Q127" s="59"/>
      <c r="S127" s="162"/>
      <c r="T127" s="162"/>
      <c r="U127" s="162"/>
      <c r="V127" s="162"/>
      <c r="W127" s="12"/>
    </row>
    <row r="128" ht="15" customHeight="1" spans="1:34">
      <c r="A128" s="33">
        <v>61</v>
      </c>
      <c r="B128" s="34" t="s">
        <v>125</v>
      </c>
      <c r="C128" s="33" t="s">
        <v>21</v>
      </c>
      <c r="D128" s="34"/>
      <c r="E128" s="34" t="s">
        <v>39</v>
      </c>
      <c r="F128" s="34"/>
      <c r="G128" s="34" t="s">
        <v>24</v>
      </c>
      <c r="H128" s="2">
        <v>0</v>
      </c>
      <c r="I128" s="51"/>
      <c r="J128" s="52"/>
      <c r="K128" s="53">
        <f t="shared" si="5"/>
        <v>0</v>
      </c>
      <c r="L128" s="63"/>
      <c r="M128" s="63"/>
      <c r="N128" s="51"/>
      <c r="O128" s="53">
        <f t="shared" si="4"/>
        <v>0</v>
      </c>
      <c r="P128" s="53"/>
      <c r="Q128" s="63"/>
      <c r="R128" s="162"/>
      <c r="S128" s="162"/>
      <c r="T128" s="162"/>
      <c r="U128" s="162"/>
      <c r="V128" s="162"/>
      <c r="W128" s="12"/>
      <c r="AG128" s="12"/>
      <c r="AH128" s="12"/>
    </row>
    <row r="129" ht="15" customHeight="1" spans="1:34">
      <c r="A129" s="33">
        <v>62</v>
      </c>
      <c r="B129" s="34" t="s">
        <v>126</v>
      </c>
      <c r="C129" s="33" t="s">
        <v>21</v>
      </c>
      <c r="D129" s="34"/>
      <c r="E129" s="34" t="s">
        <v>39</v>
      </c>
      <c r="F129" s="34" t="s">
        <v>293</v>
      </c>
      <c r="G129" s="34" t="s">
        <v>24</v>
      </c>
      <c r="H129" s="2">
        <v>12</v>
      </c>
      <c r="I129" s="51">
        <v>3</v>
      </c>
      <c r="J129" s="52">
        <v>3</v>
      </c>
      <c r="K129" s="53">
        <f t="shared" si="5"/>
        <v>672.65</v>
      </c>
      <c r="L129" s="63">
        <v>672.65</v>
      </c>
      <c r="M129" s="63"/>
      <c r="N129" s="51">
        <v>12</v>
      </c>
      <c r="O129" s="53">
        <f t="shared" si="4"/>
        <v>49912.78</v>
      </c>
      <c r="P129" s="53">
        <v>49912.78</v>
      </c>
      <c r="Q129" s="63"/>
      <c r="R129" s="162"/>
      <c r="S129" s="162"/>
      <c r="T129" s="162"/>
      <c r="U129" s="162"/>
      <c r="V129" s="162"/>
      <c r="W129" s="12"/>
      <c r="AG129" s="12"/>
      <c r="AH129" s="12"/>
    </row>
    <row r="130" s="7" customFormat="1" ht="15" customHeight="1" spans="1:23">
      <c r="A130" s="30"/>
      <c r="B130" s="31" t="s">
        <v>126</v>
      </c>
      <c r="C130" s="30" t="s">
        <v>21</v>
      </c>
      <c r="D130" s="31"/>
      <c r="E130" s="31" t="s">
        <v>39</v>
      </c>
      <c r="F130" s="31" t="s">
        <v>29</v>
      </c>
      <c r="G130" s="31" t="s">
        <v>26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  <c r="S130" s="162"/>
      <c r="T130" s="162"/>
      <c r="U130" s="162"/>
      <c r="V130" s="162"/>
      <c r="W130" s="12"/>
    </row>
    <row r="131" s="9" customFormat="1" ht="15" customHeight="1" spans="1:23">
      <c r="A131" s="1">
        <v>63</v>
      </c>
      <c r="B131" s="28" t="s">
        <v>127</v>
      </c>
      <c r="C131" s="1" t="s">
        <v>21</v>
      </c>
      <c r="D131" s="28"/>
      <c r="E131" s="28" t="s">
        <v>39</v>
      </c>
      <c r="F131" s="34" t="s">
        <v>294</v>
      </c>
      <c r="G131" s="28" t="s">
        <v>24</v>
      </c>
      <c r="H131" s="2">
        <v>37</v>
      </c>
      <c r="I131" s="51">
        <v>30</v>
      </c>
      <c r="J131" s="52">
        <v>30</v>
      </c>
      <c r="K131" s="53">
        <f t="shared" si="5"/>
        <v>35498.99</v>
      </c>
      <c r="L131" s="63">
        <v>35498.99</v>
      </c>
      <c r="M131" s="63"/>
      <c r="N131" s="51">
        <v>8</v>
      </c>
      <c r="O131" s="53">
        <f t="shared" si="4"/>
        <v>38394.15</v>
      </c>
      <c r="P131" s="63">
        <v>38394.15</v>
      </c>
      <c r="Q131" s="63"/>
      <c r="R131" s="162"/>
      <c r="S131" s="162"/>
      <c r="T131" s="162"/>
      <c r="U131" s="162"/>
      <c r="V131" s="162"/>
      <c r="W131" s="12"/>
    </row>
    <row r="132" s="7" customFormat="1" ht="15" customHeight="1" spans="1:23">
      <c r="A132" s="30">
        <v>64</v>
      </c>
      <c r="B132" s="31" t="s">
        <v>128</v>
      </c>
      <c r="C132" s="30" t="s">
        <v>21</v>
      </c>
      <c r="D132" s="31"/>
      <c r="E132" s="31"/>
      <c r="F132" s="31" t="s">
        <v>23</v>
      </c>
      <c r="G132" s="31" t="s">
        <v>37</v>
      </c>
      <c r="H132" s="105">
        <v>0</v>
      </c>
      <c r="I132" s="57"/>
      <c r="J132" s="58"/>
      <c r="K132" s="59">
        <f t="shared" si="5"/>
        <v>0</v>
      </c>
      <c r="L132" s="59"/>
      <c r="M132" s="59"/>
      <c r="N132" s="57"/>
      <c r="O132" s="59">
        <f t="shared" si="4"/>
        <v>0</v>
      </c>
      <c r="P132" s="59"/>
      <c r="Q132" s="59"/>
      <c r="S132" s="162"/>
      <c r="T132" s="162"/>
      <c r="U132" s="162"/>
      <c r="V132" s="162"/>
      <c r="W132" s="12"/>
    </row>
    <row r="133" s="7" customFormat="1" ht="15" customHeight="1" spans="1:23">
      <c r="A133" s="30"/>
      <c r="B133" s="31" t="s">
        <v>128</v>
      </c>
      <c r="C133" s="30" t="s">
        <v>21</v>
      </c>
      <c r="D133" s="31"/>
      <c r="E133" s="36" t="s">
        <v>63</v>
      </c>
      <c r="F133" s="37" t="s">
        <v>233</v>
      </c>
      <c r="G133" s="31" t="s">
        <v>32</v>
      </c>
      <c r="H133" s="105">
        <v>12</v>
      </c>
      <c r="I133" s="57"/>
      <c r="J133" s="58"/>
      <c r="K133" s="59">
        <f t="shared" si="5"/>
        <v>0</v>
      </c>
      <c r="L133" s="59"/>
      <c r="M133" s="59"/>
      <c r="N133" s="57">
        <v>1</v>
      </c>
      <c r="O133" s="59">
        <f t="shared" si="4"/>
        <v>14527.7</v>
      </c>
      <c r="P133" s="59">
        <v>14527.7</v>
      </c>
      <c r="Q133" s="59"/>
      <c r="S133" s="162"/>
      <c r="T133" s="162"/>
      <c r="U133" s="162"/>
      <c r="V133" s="162"/>
      <c r="W133" s="12"/>
    </row>
    <row r="134" s="9" customFormat="1" ht="15" customHeight="1" spans="1:23">
      <c r="A134" s="1">
        <v>65</v>
      </c>
      <c r="B134" s="28" t="s">
        <v>129</v>
      </c>
      <c r="C134" s="1" t="s">
        <v>54</v>
      </c>
      <c r="D134" s="28" t="s">
        <v>80</v>
      </c>
      <c r="E134" s="28" t="s">
        <v>22</v>
      </c>
      <c r="F134" s="28" t="s">
        <v>29</v>
      </c>
      <c r="G134" s="28" t="s">
        <v>24</v>
      </c>
      <c r="H134" s="2">
        <v>0</v>
      </c>
      <c r="I134" s="51"/>
      <c r="J134" s="52"/>
      <c r="K134" s="53">
        <f t="shared" si="5"/>
        <v>0</v>
      </c>
      <c r="L134" s="53"/>
      <c r="M134" s="63"/>
      <c r="N134" s="51"/>
      <c r="O134" s="53">
        <f t="shared" si="4"/>
        <v>0</v>
      </c>
      <c r="P134" s="53"/>
      <c r="Q134" s="63"/>
      <c r="R134" s="162"/>
      <c r="S134" s="162"/>
      <c r="T134" s="162"/>
      <c r="U134" s="162"/>
      <c r="V134" s="162"/>
      <c r="W134" s="12"/>
    </row>
    <row r="135" ht="15" customHeight="1" spans="1:34">
      <c r="A135" s="33">
        <v>66</v>
      </c>
      <c r="B135" s="34" t="s">
        <v>130</v>
      </c>
      <c r="C135" s="33" t="s">
        <v>21</v>
      </c>
      <c r="D135" s="34"/>
      <c r="E135" s="34" t="s">
        <v>39</v>
      </c>
      <c r="F135" s="34" t="s">
        <v>295</v>
      </c>
      <c r="G135" s="34" t="s">
        <v>24</v>
      </c>
      <c r="H135" s="2">
        <v>13</v>
      </c>
      <c r="I135" s="51">
        <v>4</v>
      </c>
      <c r="J135" s="52">
        <v>4</v>
      </c>
      <c r="K135" s="53">
        <f t="shared" si="5"/>
        <v>2285.03</v>
      </c>
      <c r="L135" s="53">
        <v>2285.03</v>
      </c>
      <c r="M135" s="63"/>
      <c r="N135" s="51">
        <v>6</v>
      </c>
      <c r="O135" s="53">
        <f t="shared" si="4"/>
        <v>51565.7</v>
      </c>
      <c r="P135" s="53">
        <v>51565.7</v>
      </c>
      <c r="Q135" s="63"/>
      <c r="R135" s="162"/>
      <c r="S135" s="162"/>
      <c r="T135" s="162"/>
      <c r="U135" s="162"/>
      <c r="V135" s="162"/>
      <c r="W135" s="12"/>
      <c r="AG135" s="12"/>
      <c r="AH135" s="12"/>
    </row>
    <row r="136" s="7" customFormat="1" ht="15" customHeight="1" spans="1:23">
      <c r="A136" s="30"/>
      <c r="B136" s="31" t="s">
        <v>130</v>
      </c>
      <c r="C136" s="30" t="s">
        <v>21</v>
      </c>
      <c r="D136" s="31"/>
      <c r="E136" s="31" t="s">
        <v>39</v>
      </c>
      <c r="F136" s="31" t="s">
        <v>335</v>
      </c>
      <c r="G136" s="31" t="s">
        <v>26</v>
      </c>
      <c r="H136" s="105">
        <v>3</v>
      </c>
      <c r="I136" s="57">
        <v>1</v>
      </c>
      <c r="J136" s="58">
        <v>1</v>
      </c>
      <c r="K136" s="59">
        <f t="shared" si="5"/>
        <v>1152.6</v>
      </c>
      <c r="L136" s="112">
        <v>1152.6</v>
      </c>
      <c r="M136" s="59"/>
      <c r="N136" s="57">
        <v>2</v>
      </c>
      <c r="O136" s="59">
        <f t="shared" si="4"/>
        <v>0</v>
      </c>
      <c r="P136" s="59"/>
      <c r="Q136" s="59"/>
      <c r="S136" s="162"/>
      <c r="T136" s="162"/>
      <c r="U136" s="162"/>
      <c r="V136" s="162"/>
      <c r="W136" s="12"/>
    </row>
    <row r="137" s="9" customFormat="1" ht="15" customHeight="1" spans="1:23">
      <c r="A137" s="33">
        <v>67</v>
      </c>
      <c r="B137" s="34" t="s">
        <v>131</v>
      </c>
      <c r="C137" s="33" t="s">
        <v>21</v>
      </c>
      <c r="D137" s="34"/>
      <c r="E137" s="34" t="s">
        <v>39</v>
      </c>
      <c r="F137" s="34" t="s">
        <v>296</v>
      </c>
      <c r="G137" s="34" t="s">
        <v>24</v>
      </c>
      <c r="H137" s="2">
        <v>19</v>
      </c>
      <c r="I137" s="51">
        <v>12</v>
      </c>
      <c r="J137" s="52">
        <v>12</v>
      </c>
      <c r="K137" s="53">
        <f t="shared" si="5"/>
        <v>6641.29</v>
      </c>
      <c r="L137" s="53">
        <v>6641.29</v>
      </c>
      <c r="M137" s="63"/>
      <c r="N137" s="51">
        <v>8</v>
      </c>
      <c r="O137" s="53">
        <f t="shared" si="4"/>
        <v>57450.96</v>
      </c>
      <c r="P137" s="53">
        <v>57450.96</v>
      </c>
      <c r="Q137" s="63"/>
      <c r="R137" s="162"/>
      <c r="S137" s="162"/>
      <c r="T137" s="162"/>
      <c r="U137" s="162"/>
      <c r="V137" s="162"/>
      <c r="W137" s="12"/>
    </row>
    <row r="138" s="7" customFormat="1" ht="15" customHeight="1" spans="1:23">
      <c r="A138" s="30"/>
      <c r="B138" s="31" t="s">
        <v>131</v>
      </c>
      <c r="C138" s="30" t="s">
        <v>21</v>
      </c>
      <c r="D138" s="31"/>
      <c r="E138" s="31" t="s">
        <v>39</v>
      </c>
      <c r="F138" s="31" t="s">
        <v>23</v>
      </c>
      <c r="G138" s="31" t="s">
        <v>26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  <c r="S138" s="162"/>
      <c r="T138" s="162"/>
      <c r="U138" s="162"/>
      <c r="V138" s="162"/>
      <c r="W138" s="12"/>
    </row>
    <row r="139" ht="14.45" customHeight="1" spans="1:34">
      <c r="A139" s="33">
        <v>68</v>
      </c>
      <c r="B139" s="34" t="s">
        <v>132</v>
      </c>
      <c r="C139" s="33" t="s">
        <v>50</v>
      </c>
      <c r="D139" s="34" t="s">
        <v>133</v>
      </c>
      <c r="E139" s="34" t="s">
        <v>39</v>
      </c>
      <c r="F139" s="34" t="s">
        <v>297</v>
      </c>
      <c r="G139" s="34" t="s">
        <v>24</v>
      </c>
      <c r="H139" s="2">
        <v>33</v>
      </c>
      <c r="I139" s="51">
        <v>26</v>
      </c>
      <c r="J139" s="52">
        <v>27</v>
      </c>
      <c r="K139" s="53">
        <f t="shared" si="5"/>
        <v>25549.03</v>
      </c>
      <c r="L139" s="63">
        <v>25549.03</v>
      </c>
      <c r="M139" s="63"/>
      <c r="N139" s="51">
        <v>14</v>
      </c>
      <c r="O139" s="53">
        <f t="shared" si="4"/>
        <v>68984.27</v>
      </c>
      <c r="P139" s="53">
        <v>68984.27</v>
      </c>
      <c r="Q139" s="63"/>
      <c r="R139" s="162"/>
      <c r="S139" s="162"/>
      <c r="T139" s="162"/>
      <c r="U139" s="162"/>
      <c r="V139" s="162"/>
      <c r="W139" s="12"/>
      <c r="AG139" s="12"/>
      <c r="AH139" s="12"/>
    </row>
    <row r="140" s="7" customFormat="1" ht="14.45" customHeight="1" spans="1:23">
      <c r="A140" s="30">
        <v>69</v>
      </c>
      <c r="B140" s="31" t="s">
        <v>134</v>
      </c>
      <c r="C140" s="30" t="s">
        <v>21</v>
      </c>
      <c r="D140" s="31"/>
      <c r="E140" s="31" t="s">
        <v>115</v>
      </c>
      <c r="F140" s="31" t="s">
        <v>31</v>
      </c>
      <c r="G140" s="31" t="s">
        <v>37</v>
      </c>
      <c r="H140" s="105">
        <v>0</v>
      </c>
      <c r="I140" s="57"/>
      <c r="J140" s="58"/>
      <c r="K140" s="59">
        <f t="shared" si="5"/>
        <v>0</v>
      </c>
      <c r="L140" s="59"/>
      <c r="M140" s="59"/>
      <c r="N140" s="57"/>
      <c r="O140" s="59">
        <f t="shared" si="4"/>
        <v>0</v>
      </c>
      <c r="P140" s="59"/>
      <c r="Q140" s="59"/>
      <c r="S140" s="162"/>
      <c r="T140" s="162"/>
      <c r="U140" s="162"/>
      <c r="V140" s="162"/>
      <c r="W140" s="12"/>
    </row>
    <row r="141" s="9" customFormat="1" ht="15" customHeight="1" spans="1:23">
      <c r="A141" s="33">
        <v>70</v>
      </c>
      <c r="B141" s="34" t="s">
        <v>135</v>
      </c>
      <c r="C141" s="33" t="s">
        <v>21</v>
      </c>
      <c r="D141" s="34"/>
      <c r="E141" s="34" t="s">
        <v>39</v>
      </c>
      <c r="F141" s="34" t="s">
        <v>298</v>
      </c>
      <c r="G141" s="34" t="s">
        <v>24</v>
      </c>
      <c r="H141" s="2">
        <v>19</v>
      </c>
      <c r="I141" s="51">
        <v>9</v>
      </c>
      <c r="J141" s="52">
        <v>10</v>
      </c>
      <c r="K141" s="53">
        <f t="shared" si="5"/>
        <v>8641</v>
      </c>
      <c r="L141" s="53">
        <v>8641</v>
      </c>
      <c r="M141" s="63"/>
      <c r="N141" s="51">
        <v>11</v>
      </c>
      <c r="O141" s="53">
        <f t="shared" si="4"/>
        <v>25319.01</v>
      </c>
      <c r="P141" s="53">
        <v>25319.01</v>
      </c>
      <c r="Q141" s="63"/>
      <c r="R141" s="162"/>
      <c r="S141" s="162"/>
      <c r="T141" s="162"/>
      <c r="U141" s="162"/>
      <c r="V141" s="162"/>
      <c r="W141" s="12"/>
    </row>
    <row r="142" s="7" customFormat="1" ht="15" customHeight="1" spans="1:23">
      <c r="A142" s="30"/>
      <c r="B142" s="31" t="s">
        <v>135</v>
      </c>
      <c r="C142" s="30" t="s">
        <v>21</v>
      </c>
      <c r="D142" s="31"/>
      <c r="E142" s="31" t="s">
        <v>39</v>
      </c>
      <c r="F142" s="31" t="s">
        <v>234</v>
      </c>
      <c r="G142" s="31" t="s">
        <v>26</v>
      </c>
      <c r="H142" s="105">
        <v>6</v>
      </c>
      <c r="I142" s="57">
        <v>1</v>
      </c>
      <c r="J142" s="58">
        <v>1</v>
      </c>
      <c r="K142" s="59">
        <f t="shared" si="5"/>
        <v>3649.9</v>
      </c>
      <c r="L142" s="60">
        <v>3649.9</v>
      </c>
      <c r="M142" s="59"/>
      <c r="N142" s="57">
        <v>1</v>
      </c>
      <c r="O142" s="59">
        <f t="shared" si="4"/>
        <v>8452.4</v>
      </c>
      <c r="P142" s="59">
        <v>8452.4</v>
      </c>
      <c r="Q142" s="59"/>
      <c r="S142" s="162"/>
      <c r="T142" s="162"/>
      <c r="U142" s="162"/>
      <c r="V142" s="162"/>
      <c r="W142" s="12"/>
    </row>
    <row r="143" ht="15" customHeight="1" spans="1:34">
      <c r="A143" s="33">
        <v>71</v>
      </c>
      <c r="B143" s="34" t="s">
        <v>136</v>
      </c>
      <c r="C143" s="33" t="s">
        <v>21</v>
      </c>
      <c r="D143" s="34"/>
      <c r="E143" s="34" t="s">
        <v>137</v>
      </c>
      <c r="F143" s="34" t="s">
        <v>299</v>
      </c>
      <c r="G143" s="34" t="s">
        <v>24</v>
      </c>
      <c r="H143" s="2">
        <v>29</v>
      </c>
      <c r="I143" s="51">
        <v>21</v>
      </c>
      <c r="J143" s="52">
        <v>23</v>
      </c>
      <c r="K143" s="53">
        <f t="shared" si="5"/>
        <v>27133.93</v>
      </c>
      <c r="L143" s="53">
        <v>27133.93</v>
      </c>
      <c r="M143" s="63"/>
      <c r="N143" s="51">
        <v>16</v>
      </c>
      <c r="O143" s="53">
        <f t="shared" ref="O143:O193" si="6">P143+Q143</f>
        <v>49454.94</v>
      </c>
      <c r="P143" s="53">
        <v>49454.94</v>
      </c>
      <c r="Q143" s="63"/>
      <c r="R143" s="162"/>
      <c r="S143" s="162"/>
      <c r="T143" s="162"/>
      <c r="U143" s="162"/>
      <c r="V143" s="162"/>
      <c r="W143" s="12"/>
      <c r="AG143" s="12"/>
      <c r="AH143" s="12"/>
    </row>
    <row r="144" s="7" customFormat="1" ht="15" customHeight="1" spans="1:23">
      <c r="A144" s="30"/>
      <c r="B144" s="31" t="s">
        <v>136</v>
      </c>
      <c r="C144" s="30" t="s">
        <v>21</v>
      </c>
      <c r="D144" s="31"/>
      <c r="E144" s="31" t="s">
        <v>235</v>
      </c>
      <c r="F144" s="31" t="s">
        <v>236</v>
      </c>
      <c r="G144" s="31" t="s">
        <v>37</v>
      </c>
      <c r="H144" s="105">
        <v>18</v>
      </c>
      <c r="I144" s="57">
        <v>4</v>
      </c>
      <c r="J144" s="58">
        <v>4</v>
      </c>
      <c r="K144" s="59">
        <f t="shared" si="5"/>
        <v>0</v>
      </c>
      <c r="L144" s="59"/>
      <c r="M144" s="59"/>
      <c r="N144" s="57">
        <v>21</v>
      </c>
      <c r="O144" s="59">
        <f t="shared" si="6"/>
        <v>94103.51</v>
      </c>
      <c r="P144" s="59">
        <v>94103.51</v>
      </c>
      <c r="Q144" s="102"/>
      <c r="R144" s="162"/>
      <c r="S144" s="162"/>
      <c r="T144" s="162"/>
      <c r="U144" s="162"/>
      <c r="V144" s="162"/>
      <c r="W144" s="12"/>
    </row>
    <row r="145" ht="15" customHeight="1" spans="1:34">
      <c r="A145" s="33">
        <v>72</v>
      </c>
      <c r="B145" s="34" t="s">
        <v>139</v>
      </c>
      <c r="C145" s="33" t="s">
        <v>21</v>
      </c>
      <c r="D145" s="34"/>
      <c r="E145" s="34" t="s">
        <v>137</v>
      </c>
      <c r="F145" s="34" t="s">
        <v>300</v>
      </c>
      <c r="G145" s="34" t="s">
        <v>24</v>
      </c>
      <c r="H145" s="2">
        <v>29</v>
      </c>
      <c r="I145" s="51">
        <v>17</v>
      </c>
      <c r="J145" s="52">
        <v>24</v>
      </c>
      <c r="K145" s="53">
        <f t="shared" si="5"/>
        <v>21489.41</v>
      </c>
      <c r="L145" s="53">
        <v>21489.41</v>
      </c>
      <c r="M145" s="63"/>
      <c r="N145" s="51">
        <v>32</v>
      </c>
      <c r="O145" s="53">
        <f t="shared" si="6"/>
        <v>154303.66</v>
      </c>
      <c r="P145" s="63">
        <v>154303.66</v>
      </c>
      <c r="Q145" s="63"/>
      <c r="R145" s="162"/>
      <c r="S145" s="162"/>
      <c r="T145" s="162"/>
      <c r="U145" s="162"/>
      <c r="V145" s="162"/>
      <c r="W145" s="12"/>
      <c r="AG145" s="12"/>
      <c r="AH145" s="12"/>
    </row>
    <row r="146" s="7" customFormat="1" ht="15" customHeight="1" spans="1:23">
      <c r="A146" s="30"/>
      <c r="B146" s="31" t="s">
        <v>139</v>
      </c>
      <c r="C146" s="30" t="s">
        <v>21</v>
      </c>
      <c r="D146" s="31"/>
      <c r="E146" s="31" t="s">
        <v>235</v>
      </c>
      <c r="F146" s="31" t="s">
        <v>237</v>
      </c>
      <c r="G146" s="31" t="s">
        <v>37</v>
      </c>
      <c r="H146" s="105">
        <v>18</v>
      </c>
      <c r="I146" s="57">
        <v>9</v>
      </c>
      <c r="J146" s="58">
        <v>9</v>
      </c>
      <c r="K146" s="59">
        <f t="shared" si="5"/>
        <v>0</v>
      </c>
      <c r="L146" s="59"/>
      <c r="M146" s="59"/>
      <c r="N146" s="57">
        <v>8</v>
      </c>
      <c r="O146" s="59">
        <f t="shared" si="6"/>
        <v>44334.06</v>
      </c>
      <c r="P146" s="59">
        <v>44334.06</v>
      </c>
      <c r="Q146" s="102"/>
      <c r="R146" s="162"/>
      <c r="S146" s="162"/>
      <c r="T146" s="162"/>
      <c r="U146" s="162"/>
      <c r="V146" s="162"/>
      <c r="W146" s="12"/>
    </row>
    <row r="147" ht="28.9" customHeight="1" spans="1:34">
      <c r="A147" s="40">
        <v>73</v>
      </c>
      <c r="B147" s="39" t="s">
        <v>140</v>
      </c>
      <c r="C147" s="40" t="s">
        <v>54</v>
      </c>
      <c r="D147" s="39" t="s">
        <v>141</v>
      </c>
      <c r="E147" s="39" t="s">
        <v>39</v>
      </c>
      <c r="F147" s="34" t="s">
        <v>31</v>
      </c>
      <c r="G147" s="39" t="s">
        <v>24</v>
      </c>
      <c r="H147" s="2">
        <v>0</v>
      </c>
      <c r="I147" s="51"/>
      <c r="J147" s="52"/>
      <c r="K147" s="53">
        <f t="shared" si="5"/>
        <v>1344.7</v>
      </c>
      <c r="L147" s="53">
        <v>1344.7</v>
      </c>
      <c r="M147" s="53"/>
      <c r="N147" s="51"/>
      <c r="O147" s="53">
        <f t="shared" si="6"/>
        <v>2497.3</v>
      </c>
      <c r="P147" s="53">
        <v>2497.3</v>
      </c>
      <c r="Q147" s="63"/>
      <c r="R147" s="162"/>
      <c r="S147" s="162"/>
      <c r="T147" s="162"/>
      <c r="U147" s="162"/>
      <c r="V147" s="162"/>
      <c r="W147" s="12"/>
      <c r="AG147" s="12"/>
      <c r="AH147" s="12"/>
    </row>
    <row r="148" s="7" customFormat="1" ht="29.25" customHeight="1" spans="1:23">
      <c r="A148" s="105"/>
      <c r="B148" s="106" t="s">
        <v>140</v>
      </c>
      <c r="C148" s="105" t="s">
        <v>54</v>
      </c>
      <c r="D148" s="106" t="s">
        <v>141</v>
      </c>
      <c r="E148" s="106" t="s">
        <v>39</v>
      </c>
      <c r="F148" s="106" t="s">
        <v>238</v>
      </c>
      <c r="G148" s="106" t="s">
        <v>26</v>
      </c>
      <c r="H148" s="105">
        <v>25</v>
      </c>
      <c r="I148" s="57">
        <v>4</v>
      </c>
      <c r="J148" s="64">
        <v>4</v>
      </c>
      <c r="K148" s="59">
        <f t="shared" si="5"/>
        <v>4226.2</v>
      </c>
      <c r="L148" s="59">
        <v>4226.2</v>
      </c>
      <c r="M148" s="59"/>
      <c r="N148" s="57">
        <v>14</v>
      </c>
      <c r="O148" s="59">
        <f t="shared" si="6"/>
        <v>28526.85</v>
      </c>
      <c r="P148" s="59">
        <v>28526.85</v>
      </c>
      <c r="Q148" s="59"/>
      <c r="S148" s="162"/>
      <c r="T148" s="162"/>
      <c r="U148" s="162"/>
      <c r="V148" s="162"/>
      <c r="W148" s="12"/>
    </row>
    <row r="149" ht="26.25" customHeight="1" spans="1:34">
      <c r="A149" s="33">
        <v>74</v>
      </c>
      <c r="B149" s="34" t="s">
        <v>142</v>
      </c>
      <c r="C149" s="33" t="s">
        <v>21</v>
      </c>
      <c r="D149" s="34"/>
      <c r="E149" s="34" t="s">
        <v>39</v>
      </c>
      <c r="F149" s="34" t="s">
        <v>301</v>
      </c>
      <c r="G149" s="34" t="s">
        <v>24</v>
      </c>
      <c r="H149" s="2">
        <v>12</v>
      </c>
      <c r="I149" s="51">
        <v>6</v>
      </c>
      <c r="J149" s="52">
        <v>6</v>
      </c>
      <c r="K149" s="53">
        <f t="shared" ref="K149:K193" si="7">L149+M149</f>
        <v>0</v>
      </c>
      <c r="L149" s="53"/>
      <c r="M149" s="63"/>
      <c r="N149" s="51">
        <v>12</v>
      </c>
      <c r="O149" s="53">
        <f t="shared" si="6"/>
        <v>47387.3</v>
      </c>
      <c r="P149" s="53">
        <v>47387.3</v>
      </c>
      <c r="Q149" s="63"/>
      <c r="R149" s="162"/>
      <c r="S149" s="162"/>
      <c r="T149" s="162"/>
      <c r="U149" s="162"/>
      <c r="V149" s="162"/>
      <c r="W149" s="12"/>
      <c r="AG149" s="12"/>
      <c r="AH149" s="12"/>
    </row>
    <row r="150" s="7" customFormat="1" ht="15" customHeight="1" spans="1:23">
      <c r="A150" s="30"/>
      <c r="B150" s="31" t="s">
        <v>142</v>
      </c>
      <c r="C150" s="30" t="s">
        <v>21</v>
      </c>
      <c r="D150" s="31"/>
      <c r="E150" s="31" t="s">
        <v>39</v>
      </c>
      <c r="F150" s="31" t="s">
        <v>239</v>
      </c>
      <c r="G150" s="31" t="s">
        <v>26</v>
      </c>
      <c r="H150" s="105">
        <v>4</v>
      </c>
      <c r="I150" s="57"/>
      <c r="J150" s="58"/>
      <c r="K150" s="59">
        <f t="shared" si="7"/>
        <v>0</v>
      </c>
      <c r="L150" s="59"/>
      <c r="M150" s="59"/>
      <c r="N150" s="57">
        <v>6</v>
      </c>
      <c r="O150" s="59">
        <f t="shared" si="6"/>
        <v>29931.32</v>
      </c>
      <c r="P150" s="113">
        <v>29931.32</v>
      </c>
      <c r="Q150" s="59"/>
      <c r="S150" s="162"/>
      <c r="T150" s="162"/>
      <c r="U150" s="162"/>
      <c r="V150" s="162"/>
      <c r="W150" s="12"/>
    </row>
    <row r="151" ht="15" customHeight="1" spans="1:34">
      <c r="A151" s="33">
        <v>75</v>
      </c>
      <c r="B151" s="34" t="s">
        <v>143</v>
      </c>
      <c r="C151" s="33" t="s">
        <v>21</v>
      </c>
      <c r="D151" s="34"/>
      <c r="E151" s="34" t="s">
        <v>39</v>
      </c>
      <c r="F151" s="34" t="s">
        <v>302</v>
      </c>
      <c r="G151" s="34" t="s">
        <v>24</v>
      </c>
      <c r="H151" s="2">
        <v>11</v>
      </c>
      <c r="I151" s="51">
        <v>8</v>
      </c>
      <c r="J151" s="52">
        <v>8</v>
      </c>
      <c r="K151" s="53">
        <f t="shared" si="7"/>
        <v>25298.39</v>
      </c>
      <c r="L151" s="53">
        <v>25298.39</v>
      </c>
      <c r="M151" s="63"/>
      <c r="N151" s="51">
        <v>7</v>
      </c>
      <c r="O151" s="53">
        <f t="shared" si="6"/>
        <v>74364.37</v>
      </c>
      <c r="P151" s="53">
        <v>74364.37</v>
      </c>
      <c r="Q151" s="63"/>
      <c r="R151" s="162"/>
      <c r="S151" s="162"/>
      <c r="T151" s="162"/>
      <c r="U151" s="162"/>
      <c r="V151" s="162"/>
      <c r="W151" s="12"/>
      <c r="AG151" s="12"/>
      <c r="AH151" s="12"/>
    </row>
    <row r="152" s="9" customFormat="1" ht="15" customHeight="1" spans="1:23">
      <c r="A152" s="33">
        <v>76</v>
      </c>
      <c r="B152" s="34" t="s">
        <v>144</v>
      </c>
      <c r="C152" s="33" t="s">
        <v>21</v>
      </c>
      <c r="D152" s="34"/>
      <c r="E152" s="34" t="s">
        <v>145</v>
      </c>
      <c r="F152" s="34" t="s">
        <v>303</v>
      </c>
      <c r="G152" s="34" t="s">
        <v>24</v>
      </c>
      <c r="H152" s="2">
        <v>15</v>
      </c>
      <c r="I152" s="51">
        <v>5</v>
      </c>
      <c r="J152" s="52">
        <v>6</v>
      </c>
      <c r="K152" s="53">
        <f t="shared" si="7"/>
        <v>6834.51</v>
      </c>
      <c r="L152" s="53">
        <v>6834.51</v>
      </c>
      <c r="M152" s="63"/>
      <c r="N152" s="51">
        <v>17</v>
      </c>
      <c r="O152" s="53">
        <f t="shared" si="6"/>
        <v>54995.17</v>
      </c>
      <c r="P152" s="53">
        <v>54995.17</v>
      </c>
      <c r="Q152" s="63"/>
      <c r="R152" s="162"/>
      <c r="S152" s="162"/>
      <c r="T152" s="162"/>
      <c r="U152" s="162"/>
      <c r="V152" s="162"/>
      <c r="W152" s="12"/>
    </row>
    <row r="153" s="7" customFormat="1" ht="15" customHeight="1" spans="1:23">
      <c r="A153" s="30"/>
      <c r="B153" s="31" t="s">
        <v>144</v>
      </c>
      <c r="C153" s="30" t="s">
        <v>21</v>
      </c>
      <c r="D153" s="31"/>
      <c r="E153" s="36" t="s">
        <v>145</v>
      </c>
      <c r="F153" s="37" t="s">
        <v>240</v>
      </c>
      <c r="G153" s="31" t="s">
        <v>32</v>
      </c>
      <c r="H153" s="105">
        <v>7</v>
      </c>
      <c r="I153" s="57">
        <v>3</v>
      </c>
      <c r="J153" s="58">
        <v>3</v>
      </c>
      <c r="K153" s="59">
        <f t="shared" si="7"/>
        <v>0</v>
      </c>
      <c r="L153" s="59"/>
      <c r="M153" s="59"/>
      <c r="N153" s="57">
        <v>1</v>
      </c>
      <c r="O153" s="59">
        <f t="shared" si="6"/>
        <v>2290.6</v>
      </c>
      <c r="P153" s="59">
        <v>2290.6</v>
      </c>
      <c r="Q153" s="59"/>
      <c r="S153" s="162"/>
      <c r="T153" s="162"/>
      <c r="U153" s="162"/>
      <c r="V153" s="162"/>
      <c r="W153" s="12"/>
    </row>
    <row r="154" ht="15" customHeight="1" spans="1:34">
      <c r="A154" s="1">
        <v>77</v>
      </c>
      <c r="B154" s="28" t="s">
        <v>146</v>
      </c>
      <c r="C154" s="1" t="s">
        <v>21</v>
      </c>
      <c r="D154" s="28"/>
      <c r="E154" s="28" t="s">
        <v>39</v>
      </c>
      <c r="F154" s="34" t="s">
        <v>29</v>
      </c>
      <c r="G154" s="28" t="s">
        <v>24</v>
      </c>
      <c r="H154" s="2">
        <v>0</v>
      </c>
      <c r="I154" s="51"/>
      <c r="J154" s="52"/>
      <c r="K154" s="53">
        <f t="shared" si="7"/>
        <v>0</v>
      </c>
      <c r="L154" s="53"/>
      <c r="M154" s="63"/>
      <c r="N154" s="51"/>
      <c r="O154" s="53">
        <f t="shared" si="6"/>
        <v>0</v>
      </c>
      <c r="P154" s="53"/>
      <c r="Q154" s="63"/>
      <c r="R154" s="162"/>
      <c r="S154" s="162"/>
      <c r="T154" s="162"/>
      <c r="U154" s="162"/>
      <c r="V154" s="162"/>
      <c r="W154" s="12"/>
      <c r="AG154" s="12"/>
      <c r="AH154" s="12"/>
    </row>
    <row r="155" s="7" customFormat="1" ht="15.75" customHeight="1" spans="1:23">
      <c r="A155" s="30"/>
      <c r="B155" s="31" t="s">
        <v>146</v>
      </c>
      <c r="C155" s="30" t="s">
        <v>21</v>
      </c>
      <c r="D155" s="31"/>
      <c r="E155" s="31" t="s">
        <v>39</v>
      </c>
      <c r="F155" s="31" t="s">
        <v>29</v>
      </c>
      <c r="G155" s="31" t="s">
        <v>37</v>
      </c>
      <c r="H155" s="105">
        <v>0</v>
      </c>
      <c r="I155" s="57"/>
      <c r="J155" s="58"/>
      <c r="K155" s="59">
        <f t="shared" si="7"/>
        <v>0</v>
      </c>
      <c r="L155" s="59"/>
      <c r="M155" s="59"/>
      <c r="N155" s="57"/>
      <c r="O155" s="59">
        <f t="shared" si="6"/>
        <v>0</v>
      </c>
      <c r="P155" s="59"/>
      <c r="Q155" s="59"/>
      <c r="S155" s="162"/>
      <c r="T155" s="162"/>
      <c r="U155" s="162"/>
      <c r="V155" s="162"/>
      <c r="W155" s="12"/>
    </row>
    <row r="156" s="7" customFormat="1" ht="15" customHeight="1" spans="1:23">
      <c r="A156" s="30"/>
      <c r="B156" s="31" t="s">
        <v>146</v>
      </c>
      <c r="C156" s="30" t="s">
        <v>21</v>
      </c>
      <c r="D156" s="31"/>
      <c r="E156" s="31"/>
      <c r="F156" s="31" t="s">
        <v>29</v>
      </c>
      <c r="G156" s="31" t="s">
        <v>26</v>
      </c>
      <c r="H156" s="105">
        <v>7</v>
      </c>
      <c r="I156" s="57">
        <v>1</v>
      </c>
      <c r="J156" s="58">
        <v>1</v>
      </c>
      <c r="K156" s="59">
        <f t="shared" si="7"/>
        <v>0</v>
      </c>
      <c r="L156" s="59"/>
      <c r="M156" s="59"/>
      <c r="N156" s="57">
        <v>4</v>
      </c>
      <c r="O156" s="59">
        <f t="shared" si="6"/>
        <v>11526</v>
      </c>
      <c r="P156" s="59">
        <v>11526</v>
      </c>
      <c r="Q156" s="59"/>
      <c r="S156" s="162"/>
      <c r="T156" s="162"/>
      <c r="U156" s="162"/>
      <c r="V156" s="162"/>
      <c r="W156" s="12"/>
    </row>
    <row r="157" ht="15" customHeight="1" spans="1:34">
      <c r="A157" s="1">
        <v>78</v>
      </c>
      <c r="B157" s="28" t="s">
        <v>147</v>
      </c>
      <c r="C157" s="1" t="s">
        <v>21</v>
      </c>
      <c r="D157" s="28"/>
      <c r="E157" s="28" t="s">
        <v>39</v>
      </c>
      <c r="F157" s="34" t="s">
        <v>304</v>
      </c>
      <c r="G157" s="28" t="s">
        <v>24</v>
      </c>
      <c r="H157" s="2">
        <v>14</v>
      </c>
      <c r="I157" s="51">
        <v>10</v>
      </c>
      <c r="J157" s="52">
        <v>10</v>
      </c>
      <c r="K157" s="53">
        <f t="shared" si="7"/>
        <v>11562.49</v>
      </c>
      <c r="L157" s="63">
        <v>11562.49</v>
      </c>
      <c r="M157" s="63"/>
      <c r="N157" s="51">
        <v>4</v>
      </c>
      <c r="O157" s="53">
        <f t="shared" si="6"/>
        <v>32287.65</v>
      </c>
      <c r="P157" s="53">
        <v>32287.65</v>
      </c>
      <c r="Q157" s="63"/>
      <c r="R157" s="162"/>
      <c r="S157" s="162"/>
      <c r="T157" s="162"/>
      <c r="U157" s="162"/>
      <c r="V157" s="162"/>
      <c r="W157" s="12"/>
      <c r="AG157" s="12"/>
      <c r="AH157" s="12"/>
    </row>
    <row r="158" s="7" customFormat="1" ht="15" customHeight="1" spans="1:23">
      <c r="A158" s="30"/>
      <c r="B158" s="31" t="s">
        <v>147</v>
      </c>
      <c r="C158" s="30" t="s">
        <v>21</v>
      </c>
      <c r="D158" s="31"/>
      <c r="E158" s="31" t="s">
        <v>39</v>
      </c>
      <c r="F158" s="31" t="s">
        <v>148</v>
      </c>
      <c r="G158" s="31" t="s">
        <v>37</v>
      </c>
      <c r="H158" s="105">
        <v>0</v>
      </c>
      <c r="I158" s="57"/>
      <c r="J158" s="58"/>
      <c r="K158" s="59">
        <f t="shared" si="7"/>
        <v>0</v>
      </c>
      <c r="L158" s="59"/>
      <c r="M158" s="59"/>
      <c r="N158" s="57"/>
      <c r="O158" s="59">
        <f t="shared" si="6"/>
        <v>0</v>
      </c>
      <c r="P158" s="59"/>
      <c r="Q158" s="59"/>
      <c r="S158" s="162"/>
      <c r="T158" s="162"/>
      <c r="U158" s="162"/>
      <c r="V158" s="162"/>
      <c r="W158" s="12"/>
    </row>
    <row r="159" s="7" customFormat="1" ht="15" customHeight="1" spans="1:23">
      <c r="A159" s="30"/>
      <c r="B159" s="31" t="s">
        <v>147</v>
      </c>
      <c r="C159" s="30" t="s">
        <v>21</v>
      </c>
      <c r="D159" s="31"/>
      <c r="E159" s="31" t="s">
        <v>39</v>
      </c>
      <c r="F159" s="31" t="s">
        <v>241</v>
      </c>
      <c r="G159" s="31" t="s">
        <v>26</v>
      </c>
      <c r="H159" s="105">
        <v>24</v>
      </c>
      <c r="I159" s="57">
        <v>6</v>
      </c>
      <c r="J159" s="58">
        <v>6</v>
      </c>
      <c r="K159" s="59">
        <f t="shared" si="7"/>
        <v>6339.3</v>
      </c>
      <c r="L159" s="60">
        <v>6339.3</v>
      </c>
      <c r="M159" s="59"/>
      <c r="N159" s="57">
        <v>7</v>
      </c>
      <c r="O159" s="59">
        <f t="shared" si="6"/>
        <v>14810.91</v>
      </c>
      <c r="P159" s="59">
        <v>14810.91</v>
      </c>
      <c r="Q159" s="59"/>
      <c r="S159" s="162"/>
      <c r="T159" s="162"/>
      <c r="U159" s="162"/>
      <c r="V159" s="162"/>
      <c r="W159" s="12"/>
    </row>
    <row r="160" ht="15" customHeight="1" spans="1:34">
      <c r="A160" s="33">
        <v>79</v>
      </c>
      <c r="B160" s="34" t="s">
        <v>149</v>
      </c>
      <c r="C160" s="33" t="s">
        <v>21</v>
      </c>
      <c r="D160" s="34"/>
      <c r="E160" s="34" t="s">
        <v>150</v>
      </c>
      <c r="F160" s="34" t="s">
        <v>305</v>
      </c>
      <c r="G160" s="34" t="s">
        <v>24</v>
      </c>
      <c r="H160" s="2">
        <v>24</v>
      </c>
      <c r="I160" s="51">
        <v>18</v>
      </c>
      <c r="J160" s="52">
        <v>25</v>
      </c>
      <c r="K160" s="53">
        <f t="shared" si="7"/>
        <v>14008.13</v>
      </c>
      <c r="L160" s="53">
        <v>14008.13</v>
      </c>
      <c r="M160" s="63"/>
      <c r="N160" s="51">
        <v>20</v>
      </c>
      <c r="O160" s="53">
        <f t="shared" si="6"/>
        <v>39910.44</v>
      </c>
      <c r="P160" s="53">
        <v>39910.44</v>
      </c>
      <c r="Q160" s="63"/>
      <c r="R160" s="162"/>
      <c r="S160" s="162"/>
      <c r="T160" s="162"/>
      <c r="U160" s="162"/>
      <c r="V160" s="162"/>
      <c r="W160" s="12"/>
      <c r="AG160" s="12"/>
      <c r="AH160" s="12"/>
    </row>
    <row r="161" s="7" customFormat="1" ht="29.25" customHeight="1" spans="1:23">
      <c r="A161" s="30"/>
      <c r="B161" s="31" t="s">
        <v>151</v>
      </c>
      <c r="C161" s="30" t="s">
        <v>21</v>
      </c>
      <c r="D161" s="31"/>
      <c r="E161" s="41" t="s">
        <v>150</v>
      </c>
      <c r="F161" s="41" t="s">
        <v>242</v>
      </c>
      <c r="G161" s="31" t="s">
        <v>44</v>
      </c>
      <c r="H161" s="105">
        <v>5</v>
      </c>
      <c r="I161" s="57"/>
      <c r="J161" s="58"/>
      <c r="K161" s="59">
        <f t="shared" si="7"/>
        <v>0</v>
      </c>
      <c r="L161" s="59"/>
      <c r="M161" s="59"/>
      <c r="N161" s="57">
        <v>4</v>
      </c>
      <c r="O161" s="59">
        <f t="shared" si="6"/>
        <v>7491.9</v>
      </c>
      <c r="P161" s="59">
        <v>7491.9</v>
      </c>
      <c r="Q161" s="59"/>
      <c r="S161" s="162"/>
      <c r="T161" s="162"/>
      <c r="U161" s="162"/>
      <c r="V161" s="162"/>
      <c r="W161" s="12"/>
    </row>
    <row r="162" s="7" customFormat="1" customHeight="1" spans="1:23">
      <c r="A162" s="30"/>
      <c r="B162" s="31" t="s">
        <v>151</v>
      </c>
      <c r="C162" s="30" t="s">
        <v>21</v>
      </c>
      <c r="D162" s="31"/>
      <c r="E162" s="31" t="s">
        <v>150</v>
      </c>
      <c r="F162" s="31" t="s">
        <v>23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  <c r="S162" s="162"/>
      <c r="T162" s="162"/>
      <c r="U162" s="162"/>
      <c r="V162" s="162"/>
      <c r="W162" s="12"/>
    </row>
    <row r="163" ht="15" customHeight="1" spans="1:34">
      <c r="A163" s="33">
        <v>80</v>
      </c>
      <c r="B163" s="34" t="s">
        <v>152</v>
      </c>
      <c r="C163" s="33" t="s">
        <v>21</v>
      </c>
      <c r="D163" s="34"/>
      <c r="E163" s="34" t="s">
        <v>39</v>
      </c>
      <c r="F163" s="34" t="s">
        <v>306</v>
      </c>
      <c r="G163" s="34" t="s">
        <v>24</v>
      </c>
      <c r="H163" s="2">
        <v>21</v>
      </c>
      <c r="I163" s="51">
        <v>14</v>
      </c>
      <c r="J163" s="52">
        <v>14</v>
      </c>
      <c r="K163" s="53">
        <f t="shared" si="7"/>
        <v>7288.27</v>
      </c>
      <c r="L163" s="53">
        <v>7288.27</v>
      </c>
      <c r="M163" s="63"/>
      <c r="N163" s="51">
        <v>4</v>
      </c>
      <c r="O163" s="53">
        <f t="shared" si="6"/>
        <v>11860.53</v>
      </c>
      <c r="P163" s="53">
        <v>11860.53</v>
      </c>
      <c r="Q163" s="63"/>
      <c r="R163" s="162"/>
      <c r="S163" s="162"/>
      <c r="T163" s="162"/>
      <c r="U163" s="162"/>
      <c r="V163" s="162"/>
      <c r="W163" s="12"/>
      <c r="AG163" s="12"/>
      <c r="AH163" s="12"/>
    </row>
    <row r="164" ht="15" customHeight="1" spans="1:34">
      <c r="A164" s="30"/>
      <c r="B164" s="31" t="s">
        <v>152</v>
      </c>
      <c r="C164" s="30" t="s">
        <v>21</v>
      </c>
      <c r="D164" s="31"/>
      <c r="E164" s="31" t="s">
        <v>39</v>
      </c>
      <c r="F164" s="31" t="s">
        <v>31</v>
      </c>
      <c r="G164" s="31" t="s">
        <v>37</v>
      </c>
      <c r="H164" s="105">
        <v>0</v>
      </c>
      <c r="I164" s="57"/>
      <c r="J164" s="58"/>
      <c r="K164" s="59">
        <f t="shared" si="7"/>
        <v>0</v>
      </c>
      <c r="L164" s="59"/>
      <c r="M164" s="59"/>
      <c r="N164" s="57"/>
      <c r="O164" s="59">
        <f t="shared" si="6"/>
        <v>0</v>
      </c>
      <c r="P164" s="59"/>
      <c r="Q164" s="59"/>
      <c r="S164" s="162"/>
      <c r="T164" s="162"/>
      <c r="U164" s="162"/>
      <c r="V164" s="162"/>
      <c r="W164" s="12"/>
      <c r="AG164" s="12"/>
      <c r="AH164" s="12"/>
    </row>
    <row r="165" ht="15" customHeight="1" spans="1:34">
      <c r="A165" s="30"/>
      <c r="B165" s="31" t="s">
        <v>152</v>
      </c>
      <c r="C165" s="30" t="s">
        <v>21</v>
      </c>
      <c r="D165" s="31"/>
      <c r="E165" s="31" t="s">
        <v>39</v>
      </c>
      <c r="F165" s="31" t="s">
        <v>243</v>
      </c>
      <c r="G165" s="31" t="s">
        <v>26</v>
      </c>
      <c r="H165" s="105">
        <v>13</v>
      </c>
      <c r="I165" s="57">
        <v>1</v>
      </c>
      <c r="J165" s="58">
        <v>1</v>
      </c>
      <c r="K165" s="59">
        <f t="shared" si="7"/>
        <v>0</v>
      </c>
      <c r="L165" s="59"/>
      <c r="M165" s="59"/>
      <c r="N165" s="57">
        <v>7</v>
      </c>
      <c r="O165" s="59">
        <f t="shared" si="6"/>
        <v>13254.9</v>
      </c>
      <c r="P165" s="59">
        <v>13254.9</v>
      </c>
      <c r="Q165" s="59"/>
      <c r="S165" s="162"/>
      <c r="T165" s="162"/>
      <c r="U165" s="162"/>
      <c r="V165" s="162"/>
      <c r="W165" s="12"/>
      <c r="AG165" s="12"/>
      <c r="AH165" s="12"/>
    </row>
    <row r="166" ht="15" customHeight="1" spans="1:34">
      <c r="A166" s="30"/>
      <c r="B166" s="31" t="s">
        <v>152</v>
      </c>
      <c r="C166" s="30" t="s">
        <v>21</v>
      </c>
      <c r="D166" s="31"/>
      <c r="E166" s="36" t="s">
        <v>39</v>
      </c>
      <c r="F166" s="37" t="s">
        <v>244</v>
      </c>
      <c r="G166" s="36" t="s">
        <v>32</v>
      </c>
      <c r="H166" s="95">
        <v>7</v>
      </c>
      <c r="I166" s="57">
        <v>1</v>
      </c>
      <c r="J166" s="58">
        <v>1</v>
      </c>
      <c r="K166" s="59">
        <f t="shared" si="7"/>
        <v>1921</v>
      </c>
      <c r="L166" s="59">
        <v>1921</v>
      </c>
      <c r="M166" s="59"/>
      <c r="N166" s="57">
        <v>8</v>
      </c>
      <c r="O166" s="59">
        <f t="shared" si="6"/>
        <v>16992.9</v>
      </c>
      <c r="P166" s="59">
        <v>16992.9</v>
      </c>
      <c r="Q166" s="59"/>
      <c r="S166" s="162"/>
      <c r="T166" s="162"/>
      <c r="U166" s="162"/>
      <c r="V166" s="162"/>
      <c r="W166" s="12"/>
      <c r="AG166" s="12"/>
      <c r="AH166" s="12"/>
    </row>
    <row r="167" ht="15" customHeight="1" spans="1:34">
      <c r="A167" s="33">
        <v>81</v>
      </c>
      <c r="B167" s="34" t="s">
        <v>156</v>
      </c>
      <c r="C167" s="33" t="s">
        <v>21</v>
      </c>
      <c r="D167" s="34"/>
      <c r="E167" s="34" t="s">
        <v>39</v>
      </c>
      <c r="F167" s="34" t="s">
        <v>157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/>
      <c r="O167" s="53">
        <f t="shared" si="6"/>
        <v>0</v>
      </c>
      <c r="P167" s="53"/>
      <c r="Q167" s="63"/>
      <c r="R167" s="162"/>
      <c r="S167" s="162"/>
      <c r="T167" s="162"/>
      <c r="U167" s="162"/>
      <c r="V167" s="162"/>
      <c r="W167" s="12"/>
      <c r="AG167" s="12"/>
      <c r="AH167" s="12"/>
    </row>
    <row r="168" ht="15" customHeight="1" spans="1:34">
      <c r="A168" s="33">
        <v>82</v>
      </c>
      <c r="B168" s="34" t="s">
        <v>158</v>
      </c>
      <c r="C168" s="33" t="s">
        <v>21</v>
      </c>
      <c r="D168" s="34"/>
      <c r="E168" s="34" t="s">
        <v>39</v>
      </c>
      <c r="F168" s="34" t="s">
        <v>307</v>
      </c>
      <c r="G168" s="34" t="s">
        <v>24</v>
      </c>
      <c r="H168" s="2">
        <v>21</v>
      </c>
      <c r="I168" s="51">
        <v>9</v>
      </c>
      <c r="J168" s="52">
        <v>10</v>
      </c>
      <c r="K168" s="53">
        <f t="shared" si="7"/>
        <v>11289.73</v>
      </c>
      <c r="L168" s="53">
        <v>11289.73</v>
      </c>
      <c r="M168" s="63"/>
      <c r="N168" s="51">
        <v>4</v>
      </c>
      <c r="O168" s="53">
        <f t="shared" si="6"/>
        <v>26877.77</v>
      </c>
      <c r="P168" s="53">
        <v>26877.77</v>
      </c>
      <c r="Q168" s="63"/>
      <c r="R168" s="162"/>
      <c r="S168" s="162"/>
      <c r="T168" s="162"/>
      <c r="U168" s="162"/>
      <c r="V168" s="162"/>
      <c r="W168" s="12"/>
      <c r="AG168" s="12"/>
      <c r="AH168" s="12"/>
    </row>
    <row r="169" ht="15" customHeight="1" spans="1:34">
      <c r="A169" s="33">
        <v>83</v>
      </c>
      <c r="B169" s="34" t="s">
        <v>160</v>
      </c>
      <c r="C169" s="33" t="s">
        <v>21</v>
      </c>
      <c r="D169" s="34"/>
      <c r="E169" s="34" t="s">
        <v>39</v>
      </c>
      <c r="F169" s="34" t="s">
        <v>29</v>
      </c>
      <c r="G169" s="34" t="s">
        <v>24</v>
      </c>
      <c r="H169" s="2">
        <v>0</v>
      </c>
      <c r="I169" s="51"/>
      <c r="J169" s="52"/>
      <c r="K169" s="53">
        <f t="shared" si="7"/>
        <v>0</v>
      </c>
      <c r="L169" s="53"/>
      <c r="M169" s="63"/>
      <c r="N169" s="51">
        <v>2</v>
      </c>
      <c r="O169" s="53">
        <f t="shared" si="6"/>
        <v>4598.87</v>
      </c>
      <c r="P169" s="53">
        <v>4598.87</v>
      </c>
      <c r="Q169" s="63"/>
      <c r="R169" s="162"/>
      <c r="S169" s="162"/>
      <c r="T169" s="162"/>
      <c r="U169" s="162"/>
      <c r="V169" s="162"/>
      <c r="W169" s="12"/>
      <c r="AG169" s="12"/>
      <c r="AH169" s="12"/>
    </row>
    <row r="170" ht="24.6" customHeight="1" spans="1:34">
      <c r="A170" s="40">
        <v>84</v>
      </c>
      <c r="B170" s="39" t="s">
        <v>161</v>
      </c>
      <c r="C170" s="40" t="s">
        <v>50</v>
      </c>
      <c r="D170" s="39" t="s">
        <v>162</v>
      </c>
      <c r="E170" s="39" t="s">
        <v>39</v>
      </c>
      <c r="F170" s="34" t="s">
        <v>163</v>
      </c>
      <c r="G170" s="39" t="s">
        <v>24</v>
      </c>
      <c r="H170" s="2">
        <v>0</v>
      </c>
      <c r="I170" s="51"/>
      <c r="J170" s="52"/>
      <c r="K170" s="53">
        <f t="shared" si="7"/>
        <v>0</v>
      </c>
      <c r="L170" s="53"/>
      <c r="M170" s="63"/>
      <c r="N170" s="51">
        <v>6</v>
      </c>
      <c r="O170" s="53">
        <f t="shared" si="6"/>
        <v>2425.27</v>
      </c>
      <c r="P170" s="53">
        <v>2425.27</v>
      </c>
      <c r="Q170" s="63"/>
      <c r="R170" s="162"/>
      <c r="S170" s="162"/>
      <c r="T170" s="162"/>
      <c r="U170" s="162"/>
      <c r="V170" s="162"/>
      <c r="W170" s="12"/>
      <c r="AG170" s="12"/>
      <c r="AH170" s="12"/>
    </row>
    <row r="171" ht="29.25" customHeight="1" spans="1:34">
      <c r="A171" s="105"/>
      <c r="B171" s="106" t="s">
        <v>161</v>
      </c>
      <c r="C171" s="105" t="s">
        <v>50</v>
      </c>
      <c r="D171" s="106" t="s">
        <v>162</v>
      </c>
      <c r="E171" s="106" t="s">
        <v>39</v>
      </c>
      <c r="F171" s="106" t="s">
        <v>31</v>
      </c>
      <c r="G171" s="106" t="s">
        <v>26</v>
      </c>
      <c r="H171" s="105">
        <v>0</v>
      </c>
      <c r="I171" s="57"/>
      <c r="J171" s="58"/>
      <c r="K171" s="59">
        <f t="shared" si="7"/>
        <v>0</v>
      </c>
      <c r="L171" s="59"/>
      <c r="M171" s="59"/>
      <c r="N171" s="57"/>
      <c r="O171" s="59">
        <f t="shared" si="6"/>
        <v>0</v>
      </c>
      <c r="P171" s="59"/>
      <c r="Q171" s="59"/>
      <c r="S171" s="162"/>
      <c r="T171" s="162"/>
      <c r="U171" s="162"/>
      <c r="V171" s="162"/>
      <c r="W171" s="12"/>
      <c r="AG171" s="12"/>
      <c r="AH171" s="12"/>
    </row>
    <row r="172" ht="26.25" customHeight="1" spans="1:34">
      <c r="A172" s="108">
        <v>85</v>
      </c>
      <c r="B172" s="109" t="s">
        <v>164</v>
      </c>
      <c r="C172" s="108" t="s">
        <v>21</v>
      </c>
      <c r="D172" s="109"/>
      <c r="E172" s="109" t="s">
        <v>22</v>
      </c>
      <c r="F172" s="109" t="s">
        <v>29</v>
      </c>
      <c r="G172" s="109" t="s">
        <v>24</v>
      </c>
      <c r="H172" s="5">
        <v>0</v>
      </c>
      <c r="I172" s="51"/>
      <c r="J172" s="52"/>
      <c r="K172" s="53">
        <f t="shared" si="7"/>
        <v>0</v>
      </c>
      <c r="L172" s="114"/>
      <c r="M172" s="74"/>
      <c r="N172" s="51"/>
      <c r="O172" s="53">
        <f t="shared" si="6"/>
        <v>0</v>
      </c>
      <c r="P172" s="114"/>
      <c r="Q172" s="74"/>
      <c r="S172" s="162"/>
      <c r="T172" s="162"/>
      <c r="U172" s="162"/>
      <c r="V172" s="162"/>
      <c r="W172" s="12"/>
      <c r="AG172" s="12"/>
      <c r="AH172" s="12"/>
    </row>
    <row r="173" ht="15.75" customHeight="1" spans="1:34">
      <c r="A173" s="33">
        <v>86</v>
      </c>
      <c r="B173" s="34" t="s">
        <v>165</v>
      </c>
      <c r="C173" s="33" t="s">
        <v>21</v>
      </c>
      <c r="D173" s="34"/>
      <c r="E173" s="34" t="s">
        <v>39</v>
      </c>
      <c r="F173" s="109" t="s">
        <v>29</v>
      </c>
      <c r="G173" s="34" t="s">
        <v>24</v>
      </c>
      <c r="H173" s="2">
        <v>0</v>
      </c>
      <c r="I173" s="51"/>
      <c r="J173" s="52"/>
      <c r="K173" s="53">
        <f t="shared" si="7"/>
        <v>0</v>
      </c>
      <c r="L173" s="53"/>
      <c r="M173" s="63"/>
      <c r="N173" s="51"/>
      <c r="O173" s="53">
        <f t="shared" si="6"/>
        <v>0</v>
      </c>
      <c r="P173" s="53"/>
      <c r="Q173" s="63"/>
      <c r="S173" s="162"/>
      <c r="T173" s="162"/>
      <c r="U173" s="162"/>
      <c r="V173" s="162"/>
      <c r="W173" s="12"/>
      <c r="AG173" s="12"/>
      <c r="AH173" s="12"/>
    </row>
    <row r="174" ht="15" customHeight="1" spans="1:34">
      <c r="A174" s="33">
        <v>87</v>
      </c>
      <c r="B174" s="34" t="s">
        <v>166</v>
      </c>
      <c r="C174" s="33" t="s">
        <v>21</v>
      </c>
      <c r="D174" s="34"/>
      <c r="E174" s="34" t="s">
        <v>39</v>
      </c>
      <c r="F174" s="109" t="s">
        <v>29</v>
      </c>
      <c r="G174" s="34" t="s">
        <v>24</v>
      </c>
      <c r="H174" s="2">
        <v>0</v>
      </c>
      <c r="I174" s="51"/>
      <c r="J174" s="52"/>
      <c r="K174" s="53">
        <f t="shared" si="7"/>
        <v>0</v>
      </c>
      <c r="L174" s="53"/>
      <c r="M174" s="63"/>
      <c r="N174" s="51"/>
      <c r="O174" s="53">
        <f t="shared" si="6"/>
        <v>0</v>
      </c>
      <c r="P174" s="53"/>
      <c r="Q174" s="63"/>
      <c r="S174" s="162"/>
      <c r="T174" s="162"/>
      <c r="U174" s="162"/>
      <c r="V174" s="162"/>
      <c r="W174" s="12"/>
      <c r="AG174" s="12"/>
      <c r="AH174" s="12"/>
    </row>
    <row r="175" ht="15" customHeight="1" spans="1:34">
      <c r="A175" s="30"/>
      <c r="B175" s="31" t="s">
        <v>166</v>
      </c>
      <c r="C175" s="30" t="s">
        <v>21</v>
      </c>
      <c r="D175" s="31"/>
      <c r="E175" s="31" t="s">
        <v>39</v>
      </c>
      <c r="F175" s="31" t="s">
        <v>31</v>
      </c>
      <c r="G175" s="31" t="s">
        <v>26</v>
      </c>
      <c r="H175" s="105">
        <v>0</v>
      </c>
      <c r="I175" s="57"/>
      <c r="J175" s="58"/>
      <c r="K175" s="59">
        <f t="shared" si="7"/>
        <v>0</v>
      </c>
      <c r="L175" s="59"/>
      <c r="M175" s="59"/>
      <c r="N175" s="57"/>
      <c r="O175" s="59">
        <f t="shared" si="6"/>
        <v>0</v>
      </c>
      <c r="P175" s="59"/>
      <c r="Q175" s="59"/>
      <c r="S175" s="162"/>
      <c r="T175" s="162"/>
      <c r="U175" s="162"/>
      <c r="V175" s="162"/>
      <c r="W175" s="12"/>
      <c r="AG175" s="12"/>
      <c r="AH175" s="12"/>
    </row>
    <row r="176" ht="15" customHeight="1" spans="1:34">
      <c r="A176" s="1">
        <v>88</v>
      </c>
      <c r="B176" s="28" t="s">
        <v>167</v>
      </c>
      <c r="C176" s="1" t="s">
        <v>21</v>
      </c>
      <c r="D176" s="28"/>
      <c r="E176" s="28" t="s">
        <v>22</v>
      </c>
      <c r="F176" s="34" t="s">
        <v>308</v>
      </c>
      <c r="G176" s="28" t="s">
        <v>24</v>
      </c>
      <c r="H176" s="2">
        <v>3</v>
      </c>
      <c r="I176" s="51">
        <v>3</v>
      </c>
      <c r="J176" s="52">
        <v>4</v>
      </c>
      <c r="K176" s="53">
        <f t="shared" si="7"/>
        <v>5101.21</v>
      </c>
      <c r="L176" s="53">
        <v>5101.21</v>
      </c>
      <c r="M176" s="63"/>
      <c r="N176" s="51">
        <v>18</v>
      </c>
      <c r="O176" s="53">
        <f t="shared" si="6"/>
        <v>45270.69</v>
      </c>
      <c r="P176" s="63">
        <v>45270.69</v>
      </c>
      <c r="Q176" s="63"/>
      <c r="R176" s="162"/>
      <c r="S176" s="162"/>
      <c r="T176" s="162"/>
      <c r="U176" s="162"/>
      <c r="V176" s="162"/>
      <c r="W176" s="12"/>
      <c r="AG176" s="12"/>
      <c r="AH176" s="12"/>
    </row>
    <row r="177" ht="15" customHeight="1" spans="1:34">
      <c r="A177" s="30"/>
      <c r="B177" s="31" t="s">
        <v>167</v>
      </c>
      <c r="C177" s="30" t="s">
        <v>21</v>
      </c>
      <c r="D177" s="31"/>
      <c r="E177" s="31" t="s">
        <v>39</v>
      </c>
      <c r="F177" s="31" t="s">
        <v>245</v>
      </c>
      <c r="G177" s="31" t="s">
        <v>26</v>
      </c>
      <c r="H177" s="105">
        <v>4</v>
      </c>
      <c r="I177" s="57">
        <v>1</v>
      </c>
      <c r="J177" s="58">
        <v>1</v>
      </c>
      <c r="K177" s="59">
        <f t="shared" si="7"/>
        <v>1152.6</v>
      </c>
      <c r="L177" s="112">
        <v>1152.6</v>
      </c>
      <c r="M177" s="59"/>
      <c r="N177" s="57">
        <v>9</v>
      </c>
      <c r="O177" s="59">
        <f t="shared" si="6"/>
        <v>10757.6</v>
      </c>
      <c r="P177" s="59">
        <v>10757.6</v>
      </c>
      <c r="Q177" s="59"/>
      <c r="S177" s="162"/>
      <c r="T177" s="162"/>
      <c r="U177" s="162"/>
      <c r="V177" s="162"/>
      <c r="W177" s="12"/>
      <c r="AG177" s="12"/>
      <c r="AH177" s="12"/>
    </row>
    <row r="178" ht="15" customHeight="1" spans="1:34">
      <c r="A178" s="30">
        <v>89</v>
      </c>
      <c r="B178" s="31" t="s">
        <v>168</v>
      </c>
      <c r="C178" s="30" t="s">
        <v>21</v>
      </c>
      <c r="D178" s="31"/>
      <c r="E178" s="31" t="s">
        <v>39</v>
      </c>
      <c r="F178" s="31" t="s">
        <v>246</v>
      </c>
      <c r="G178" s="31" t="s">
        <v>26</v>
      </c>
      <c r="H178" s="105">
        <v>5</v>
      </c>
      <c r="I178" s="57"/>
      <c r="J178" s="58"/>
      <c r="K178" s="59">
        <f t="shared" si="7"/>
        <v>0</v>
      </c>
      <c r="L178" s="59"/>
      <c r="M178" s="59"/>
      <c r="N178" s="57">
        <v>6</v>
      </c>
      <c r="O178" s="59">
        <f t="shared" si="6"/>
        <v>4418.3</v>
      </c>
      <c r="P178" s="59">
        <v>4418.3</v>
      </c>
      <c r="Q178" s="59"/>
      <c r="S178" s="162"/>
      <c r="T178" s="162"/>
      <c r="U178" s="162"/>
      <c r="V178" s="162"/>
      <c r="W178" s="12"/>
      <c r="AG178" s="12"/>
      <c r="AH178" s="12"/>
    </row>
    <row r="179" ht="15" customHeight="1" spans="1:34">
      <c r="A179" s="1">
        <v>90</v>
      </c>
      <c r="B179" s="28" t="s">
        <v>169</v>
      </c>
      <c r="C179" s="1" t="s">
        <v>21</v>
      </c>
      <c r="D179" s="28"/>
      <c r="E179" s="28" t="s">
        <v>170</v>
      </c>
      <c r="F179" s="34" t="s">
        <v>309</v>
      </c>
      <c r="G179" s="28" t="s">
        <v>24</v>
      </c>
      <c r="H179" s="2">
        <v>17</v>
      </c>
      <c r="I179" s="51">
        <v>10</v>
      </c>
      <c r="J179" s="52">
        <v>10</v>
      </c>
      <c r="K179" s="53">
        <f t="shared" si="7"/>
        <v>5446.42</v>
      </c>
      <c r="L179" s="53">
        <v>5446.42</v>
      </c>
      <c r="M179" s="63"/>
      <c r="N179" s="51">
        <v>4</v>
      </c>
      <c r="O179" s="53">
        <f t="shared" si="6"/>
        <v>11150.24</v>
      </c>
      <c r="P179" s="63">
        <v>11150.24</v>
      </c>
      <c r="Q179" s="63"/>
      <c r="R179" s="162"/>
      <c r="S179" s="162"/>
      <c r="T179" s="162"/>
      <c r="U179" s="162"/>
      <c r="V179" s="162"/>
      <c r="W179" s="12"/>
      <c r="AG179" s="12"/>
      <c r="AH179" s="12"/>
    </row>
    <row r="180" s="7" customFormat="1" ht="15" customHeight="1" spans="1:23">
      <c r="A180" s="30"/>
      <c r="B180" s="31" t="s">
        <v>169</v>
      </c>
      <c r="C180" s="30" t="s">
        <v>21</v>
      </c>
      <c r="D180" s="31"/>
      <c r="E180" s="31" t="s">
        <v>170</v>
      </c>
      <c r="F180" s="31" t="s">
        <v>29</v>
      </c>
      <c r="G180" s="31" t="s">
        <v>37</v>
      </c>
      <c r="H180" s="105">
        <v>0</v>
      </c>
      <c r="I180" s="57"/>
      <c r="J180" s="58"/>
      <c r="K180" s="59">
        <f t="shared" si="7"/>
        <v>0</v>
      </c>
      <c r="L180" s="59"/>
      <c r="M180" s="59"/>
      <c r="N180" s="57"/>
      <c r="O180" s="59">
        <f t="shared" si="6"/>
        <v>0</v>
      </c>
      <c r="P180" s="59"/>
      <c r="Q180" s="59"/>
      <c r="S180" s="162"/>
      <c r="T180" s="162"/>
      <c r="U180" s="162"/>
      <c r="V180" s="162"/>
      <c r="W180" s="12"/>
    </row>
    <row r="181" s="7" customFormat="1" ht="15" customHeight="1" spans="1:23">
      <c r="A181" s="30"/>
      <c r="B181" s="31" t="s">
        <v>169</v>
      </c>
      <c r="C181" s="30" t="s">
        <v>21</v>
      </c>
      <c r="D181" s="31"/>
      <c r="E181" s="36" t="s">
        <v>170</v>
      </c>
      <c r="F181" s="37" t="s">
        <v>247</v>
      </c>
      <c r="G181" s="31" t="s">
        <v>32</v>
      </c>
      <c r="H181" s="105">
        <v>19</v>
      </c>
      <c r="I181" s="57">
        <v>5</v>
      </c>
      <c r="J181" s="58">
        <v>5</v>
      </c>
      <c r="K181" s="59">
        <f t="shared" si="7"/>
        <v>576.3</v>
      </c>
      <c r="L181" s="59">
        <v>576.3</v>
      </c>
      <c r="M181" s="59"/>
      <c r="N181" s="57">
        <v>11</v>
      </c>
      <c r="O181" s="59">
        <f t="shared" si="6"/>
        <v>45280.1</v>
      </c>
      <c r="P181" s="59">
        <v>45280.1</v>
      </c>
      <c r="Q181" s="59"/>
      <c r="S181" s="162"/>
      <c r="T181" s="162"/>
      <c r="U181" s="162"/>
      <c r="V181" s="162"/>
      <c r="W181" s="12"/>
    </row>
    <row r="182" s="7" customFormat="1" ht="15" customHeight="1" spans="1:23">
      <c r="A182" s="30">
        <v>91</v>
      </c>
      <c r="B182" s="31" t="s">
        <v>171</v>
      </c>
      <c r="C182" s="30" t="s">
        <v>21</v>
      </c>
      <c r="D182" s="31"/>
      <c r="E182" s="31" t="s">
        <v>39</v>
      </c>
      <c r="F182" s="31" t="s">
        <v>248</v>
      </c>
      <c r="G182" s="31" t="s">
        <v>37</v>
      </c>
      <c r="H182" s="105">
        <v>5</v>
      </c>
      <c r="I182" s="57">
        <v>2</v>
      </c>
      <c r="J182" s="58">
        <v>2</v>
      </c>
      <c r="K182" s="59">
        <f t="shared" si="7"/>
        <v>0</v>
      </c>
      <c r="L182" s="59"/>
      <c r="M182" s="59"/>
      <c r="N182" s="57">
        <v>6</v>
      </c>
      <c r="O182" s="59">
        <f t="shared" si="6"/>
        <v>24963.55</v>
      </c>
      <c r="P182" s="59">
        <v>24963.55</v>
      </c>
      <c r="Q182" s="59"/>
      <c r="R182" s="162"/>
      <c r="S182" s="162"/>
      <c r="T182" s="162"/>
      <c r="U182" s="162"/>
      <c r="V182" s="162"/>
      <c r="W182" s="12"/>
    </row>
    <row r="183" s="7" customFormat="1" ht="15" customHeight="1" spans="1:23">
      <c r="A183" s="30"/>
      <c r="B183" s="31" t="s">
        <v>171</v>
      </c>
      <c r="C183" s="30" t="s">
        <v>21</v>
      </c>
      <c r="D183" s="31"/>
      <c r="E183" s="31" t="s">
        <v>39</v>
      </c>
      <c r="F183" s="31" t="s">
        <v>249</v>
      </c>
      <c r="G183" s="31" t="s">
        <v>26</v>
      </c>
      <c r="H183" s="105">
        <v>10</v>
      </c>
      <c r="I183" s="57">
        <v>1</v>
      </c>
      <c r="J183" s="58">
        <v>1</v>
      </c>
      <c r="K183" s="59">
        <f t="shared" si="7"/>
        <v>6915.6</v>
      </c>
      <c r="L183" s="60">
        <v>6915.6</v>
      </c>
      <c r="M183" s="59"/>
      <c r="N183" s="57">
        <v>5</v>
      </c>
      <c r="O183" s="59">
        <f t="shared" si="6"/>
        <v>6915.6</v>
      </c>
      <c r="P183" s="59">
        <v>6915.6</v>
      </c>
      <c r="Q183" s="59"/>
      <c r="S183" s="162"/>
      <c r="T183" s="162"/>
      <c r="U183" s="162"/>
      <c r="V183" s="162"/>
      <c r="W183" s="12"/>
    </row>
    <row r="184" ht="24.75" customHeight="1" spans="1:34">
      <c r="A184" s="40">
        <v>92</v>
      </c>
      <c r="B184" s="39" t="s">
        <v>172</v>
      </c>
      <c r="C184" s="40" t="s">
        <v>50</v>
      </c>
      <c r="D184" s="39" t="s">
        <v>173</v>
      </c>
      <c r="E184" s="39" t="s">
        <v>39</v>
      </c>
      <c r="F184" s="39" t="s">
        <v>23</v>
      </c>
      <c r="G184" s="39" t="s">
        <v>24</v>
      </c>
      <c r="H184" s="2">
        <v>0</v>
      </c>
      <c r="I184" s="51"/>
      <c r="J184" s="52"/>
      <c r="K184" s="53">
        <f t="shared" si="7"/>
        <v>0</v>
      </c>
      <c r="L184" s="53"/>
      <c r="M184" s="63"/>
      <c r="N184" s="51">
        <v>3</v>
      </c>
      <c r="O184" s="53">
        <f t="shared" si="6"/>
        <v>21163.84</v>
      </c>
      <c r="P184" s="53">
        <v>21163.84</v>
      </c>
      <c r="Q184" s="63"/>
      <c r="R184" s="162"/>
      <c r="S184" s="162"/>
      <c r="T184" s="162"/>
      <c r="U184" s="162"/>
      <c r="V184" s="162"/>
      <c r="W184" s="12"/>
      <c r="AG184" s="12"/>
      <c r="AH184" s="12"/>
    </row>
    <row r="185" ht="24.75" customHeight="1" spans="1:34">
      <c r="A185" s="40">
        <v>93</v>
      </c>
      <c r="B185" s="39" t="s">
        <v>174</v>
      </c>
      <c r="C185" s="40" t="s">
        <v>21</v>
      </c>
      <c r="D185" s="39"/>
      <c r="E185" s="39" t="s">
        <v>39</v>
      </c>
      <c r="F185" s="34" t="s">
        <v>310</v>
      </c>
      <c r="G185" s="39" t="s">
        <v>24</v>
      </c>
      <c r="H185" s="2">
        <v>16</v>
      </c>
      <c r="I185" s="51">
        <v>8</v>
      </c>
      <c r="J185" s="52">
        <v>10</v>
      </c>
      <c r="K185" s="53">
        <f t="shared" si="7"/>
        <v>6437.03</v>
      </c>
      <c r="L185" s="53">
        <v>6437.03</v>
      </c>
      <c r="M185" s="63"/>
      <c r="N185" s="51">
        <v>2</v>
      </c>
      <c r="O185" s="53">
        <f t="shared" si="6"/>
        <v>19081.86</v>
      </c>
      <c r="P185" s="53">
        <v>19081.86</v>
      </c>
      <c r="Q185" s="63"/>
      <c r="R185" s="162"/>
      <c r="S185" s="162"/>
      <c r="T185" s="162"/>
      <c r="U185" s="162"/>
      <c r="V185" s="162"/>
      <c r="W185" s="12"/>
      <c r="AG185" s="12"/>
      <c r="AH185" s="12"/>
    </row>
    <row r="186" s="7" customFormat="1" ht="24.75" customHeight="1" spans="1:23">
      <c r="A186" s="105"/>
      <c r="B186" s="106" t="s">
        <v>174</v>
      </c>
      <c r="C186" s="105" t="s">
        <v>21</v>
      </c>
      <c r="D186" s="106"/>
      <c r="E186" s="106" t="s">
        <v>175</v>
      </c>
      <c r="F186" s="106" t="s">
        <v>23</v>
      </c>
      <c r="G186" s="106" t="s">
        <v>44</v>
      </c>
      <c r="H186" s="105">
        <v>0</v>
      </c>
      <c r="I186" s="57"/>
      <c r="J186" s="58"/>
      <c r="K186" s="59">
        <f t="shared" si="7"/>
        <v>0</v>
      </c>
      <c r="L186" s="59"/>
      <c r="M186" s="59"/>
      <c r="N186" s="57"/>
      <c r="O186" s="59">
        <f t="shared" si="6"/>
        <v>0</v>
      </c>
      <c r="P186" s="59"/>
      <c r="Q186" s="59"/>
      <c r="S186" s="162"/>
      <c r="T186" s="162"/>
      <c r="U186" s="162"/>
      <c r="V186" s="162"/>
      <c r="W186" s="12"/>
    </row>
    <row r="187" s="9" customFormat="1" ht="38.45" customHeight="1" spans="1:23">
      <c r="A187" s="40">
        <v>94</v>
      </c>
      <c r="B187" s="39" t="s">
        <v>176</v>
      </c>
      <c r="C187" s="40" t="s">
        <v>21</v>
      </c>
      <c r="D187" s="39"/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7"/>
        <v>0</v>
      </c>
      <c r="L187" s="53"/>
      <c r="M187" s="63"/>
      <c r="N187" s="51"/>
      <c r="O187" s="53">
        <f t="shared" si="6"/>
        <v>0</v>
      </c>
      <c r="P187" s="53"/>
      <c r="Q187" s="63"/>
      <c r="R187" s="162"/>
      <c r="S187" s="162"/>
      <c r="T187" s="162"/>
      <c r="U187" s="162"/>
      <c r="V187" s="162"/>
      <c r="W187" s="12"/>
    </row>
    <row r="188" s="9" customFormat="1" ht="38.45" customHeight="1" spans="1:23">
      <c r="A188" s="33">
        <v>95</v>
      </c>
      <c r="B188" s="34" t="s">
        <v>177</v>
      </c>
      <c r="C188" s="33" t="s">
        <v>21</v>
      </c>
      <c r="D188" s="34"/>
      <c r="E188" s="34" t="s">
        <v>63</v>
      </c>
      <c r="F188" s="39" t="s">
        <v>23</v>
      </c>
      <c r="G188" s="34" t="s">
        <v>24</v>
      </c>
      <c r="H188" s="2">
        <v>0</v>
      </c>
      <c r="I188" s="51"/>
      <c r="J188" s="65"/>
      <c r="K188" s="53">
        <f t="shared" si="7"/>
        <v>0</v>
      </c>
      <c r="L188" s="53"/>
      <c r="M188" s="63"/>
      <c r="N188" s="51">
        <v>2</v>
      </c>
      <c r="O188" s="53">
        <f t="shared" si="6"/>
        <v>23553.36</v>
      </c>
      <c r="P188" s="53">
        <v>23553.36</v>
      </c>
      <c r="Q188" s="63"/>
      <c r="R188" s="162"/>
      <c r="S188" s="162"/>
      <c r="T188" s="162"/>
      <c r="U188" s="162"/>
      <c r="V188" s="162"/>
      <c r="W188" s="12"/>
    </row>
    <row r="189" s="7" customFormat="1" ht="15.75" customHeight="1" spans="1:23">
      <c r="A189" s="30"/>
      <c r="B189" s="31" t="s">
        <v>177</v>
      </c>
      <c r="C189" s="30" t="s">
        <v>21</v>
      </c>
      <c r="D189" s="31"/>
      <c r="E189" s="36" t="s">
        <v>58</v>
      </c>
      <c r="F189" s="37" t="s">
        <v>250</v>
      </c>
      <c r="G189" s="31" t="s">
        <v>32</v>
      </c>
      <c r="H189" s="105">
        <v>17</v>
      </c>
      <c r="I189" s="57"/>
      <c r="J189" s="58"/>
      <c r="K189" s="59">
        <f t="shared" si="7"/>
        <v>0</v>
      </c>
      <c r="L189" s="59"/>
      <c r="M189" s="59"/>
      <c r="N189" s="57">
        <v>3</v>
      </c>
      <c r="O189" s="59">
        <f t="shared" si="6"/>
        <v>16721.54</v>
      </c>
      <c r="P189" s="59">
        <v>16721.54</v>
      </c>
      <c r="Q189" s="59"/>
      <c r="S189" s="162"/>
      <c r="T189" s="162"/>
      <c r="U189" s="162"/>
      <c r="V189" s="162"/>
      <c r="W189" s="12"/>
    </row>
    <row r="190" s="7" customFormat="1" ht="15.75" customHeight="1" spans="1:23">
      <c r="A190" s="30">
        <v>96</v>
      </c>
      <c r="B190" s="116" t="s">
        <v>326</v>
      </c>
      <c r="C190" s="117" t="s">
        <v>21</v>
      </c>
      <c r="D190" s="116"/>
      <c r="E190" s="116" t="s">
        <v>258</v>
      </c>
      <c r="F190" s="116" t="s">
        <v>327</v>
      </c>
      <c r="G190" s="116" t="s">
        <v>44</v>
      </c>
      <c r="H190" s="117">
        <v>6</v>
      </c>
      <c r="I190" s="57"/>
      <c r="J190" s="58"/>
      <c r="K190" s="59">
        <f t="shared" si="7"/>
        <v>0</v>
      </c>
      <c r="L190" s="59"/>
      <c r="M190" s="59"/>
      <c r="N190" s="57"/>
      <c r="O190" s="59">
        <f t="shared" si="6"/>
        <v>0</v>
      </c>
      <c r="P190" s="59"/>
      <c r="Q190" s="59"/>
      <c r="S190" s="162"/>
      <c r="T190" s="162"/>
      <c r="U190" s="162"/>
      <c r="V190" s="162"/>
      <c r="W190" s="12"/>
    </row>
    <row r="191" ht="16.5" customHeight="1" spans="1:34">
      <c r="A191" s="33">
        <v>97</v>
      </c>
      <c r="B191" s="34" t="s">
        <v>178</v>
      </c>
      <c r="C191" s="33" t="s">
        <v>21</v>
      </c>
      <c r="D191" s="34"/>
      <c r="E191" s="34" t="s">
        <v>39</v>
      </c>
      <c r="F191" s="34" t="s">
        <v>311</v>
      </c>
      <c r="G191" s="34" t="s">
        <v>24</v>
      </c>
      <c r="H191" s="2">
        <v>31</v>
      </c>
      <c r="I191" s="51">
        <v>14</v>
      </c>
      <c r="J191" s="52">
        <v>14</v>
      </c>
      <c r="K191" s="53">
        <f t="shared" si="7"/>
        <v>14211.95</v>
      </c>
      <c r="L191" s="63">
        <v>14211.95</v>
      </c>
      <c r="M191" s="63"/>
      <c r="N191" s="51">
        <v>5</v>
      </c>
      <c r="O191" s="53">
        <f t="shared" si="6"/>
        <v>16446.7</v>
      </c>
      <c r="P191" s="53">
        <v>16446.7</v>
      </c>
      <c r="Q191" s="63"/>
      <c r="R191" s="162"/>
      <c r="S191" s="162"/>
      <c r="T191" s="162"/>
      <c r="U191" s="162"/>
      <c r="V191" s="162"/>
      <c r="W191" s="12"/>
      <c r="AG191" s="12"/>
      <c r="AH191" s="12"/>
    </row>
    <row r="192" s="7" customFormat="1" ht="16.5" customHeight="1" spans="1:23">
      <c r="A192" s="30"/>
      <c r="B192" s="31" t="s">
        <v>178</v>
      </c>
      <c r="C192" s="30" t="s">
        <v>21</v>
      </c>
      <c r="D192" s="31"/>
      <c r="E192" s="31" t="s">
        <v>39</v>
      </c>
      <c r="F192" s="31" t="s">
        <v>251</v>
      </c>
      <c r="G192" s="31" t="s">
        <v>26</v>
      </c>
      <c r="H192" s="105">
        <v>22</v>
      </c>
      <c r="I192" s="57">
        <v>10</v>
      </c>
      <c r="J192" s="58">
        <v>10</v>
      </c>
      <c r="K192" s="59">
        <f t="shared" si="7"/>
        <v>8644.5</v>
      </c>
      <c r="L192" s="60">
        <v>8644.5</v>
      </c>
      <c r="M192" s="59"/>
      <c r="N192" s="57">
        <v>11</v>
      </c>
      <c r="O192" s="59">
        <f t="shared" si="6"/>
        <v>20458.65</v>
      </c>
      <c r="P192" s="59">
        <v>20458.65</v>
      </c>
      <c r="Q192" s="59"/>
      <c r="S192" s="162"/>
      <c r="T192" s="162"/>
      <c r="U192" s="162"/>
      <c r="V192" s="162"/>
      <c r="W192" s="12"/>
    </row>
    <row r="193" s="9" customFormat="1" ht="16.5" customHeight="1" spans="1:23">
      <c r="A193" s="33">
        <v>98</v>
      </c>
      <c r="B193" s="34" t="s">
        <v>179</v>
      </c>
      <c r="C193" s="33" t="s">
        <v>21</v>
      </c>
      <c r="D193" s="34"/>
      <c r="E193" s="34" t="s">
        <v>22</v>
      </c>
      <c r="F193" s="34" t="s">
        <v>312</v>
      </c>
      <c r="G193" s="34" t="s">
        <v>24</v>
      </c>
      <c r="H193" s="2">
        <v>49</v>
      </c>
      <c r="I193" s="51">
        <v>33</v>
      </c>
      <c r="J193" s="52">
        <v>33</v>
      </c>
      <c r="K193" s="53">
        <f t="shared" si="7"/>
        <v>31676.17</v>
      </c>
      <c r="L193" s="63">
        <v>31676.17</v>
      </c>
      <c r="M193" s="63"/>
      <c r="N193" s="51">
        <v>15</v>
      </c>
      <c r="O193" s="53">
        <f t="shared" si="6"/>
        <v>95043.79</v>
      </c>
      <c r="P193" s="53">
        <v>95043.79</v>
      </c>
      <c r="Q193" s="63"/>
      <c r="R193" s="162"/>
      <c r="S193" s="162"/>
      <c r="T193" s="162"/>
      <c r="U193" s="162"/>
      <c r="V193" s="162"/>
      <c r="W193" s="12"/>
    </row>
    <row r="194" s="9" customFormat="1" ht="16.5" customHeight="1" spans="1:23">
      <c r="A194" s="119"/>
      <c r="B194" s="120" t="s">
        <v>179</v>
      </c>
      <c r="C194" s="121" t="s">
        <v>21</v>
      </c>
      <c r="D194" s="120"/>
      <c r="E194" s="120" t="s">
        <v>22</v>
      </c>
      <c r="F194" s="120" t="s">
        <v>4</v>
      </c>
      <c r="G194" s="120" t="s">
        <v>37</v>
      </c>
      <c r="H194" s="183">
        <v>10</v>
      </c>
      <c r="I194" s="91">
        <v>1</v>
      </c>
      <c r="J194" s="92">
        <v>1</v>
      </c>
      <c r="K194" s="93"/>
      <c r="L194" s="93"/>
      <c r="M194" s="94"/>
      <c r="N194" s="91"/>
      <c r="O194" s="93"/>
      <c r="P194" s="93"/>
      <c r="Q194" s="94"/>
      <c r="R194" s="7"/>
      <c r="S194" s="162"/>
      <c r="T194" s="162"/>
      <c r="U194" s="162"/>
      <c r="V194" s="162"/>
      <c r="W194" s="12"/>
    </row>
    <row r="195" s="9" customFormat="1" ht="16.5" customHeight="1" spans="1:23">
      <c r="A195" s="121"/>
      <c r="B195" s="120" t="s">
        <v>179</v>
      </c>
      <c r="C195" s="121" t="s">
        <v>21</v>
      </c>
      <c r="D195" s="120"/>
      <c r="E195" s="120" t="s">
        <v>22</v>
      </c>
      <c r="F195" s="120" t="s">
        <v>252</v>
      </c>
      <c r="G195" s="120" t="s">
        <v>26</v>
      </c>
      <c r="H195" s="183">
        <v>19</v>
      </c>
      <c r="I195" s="91">
        <v>3</v>
      </c>
      <c r="J195" s="92">
        <v>3</v>
      </c>
      <c r="K195" s="93"/>
      <c r="L195" s="93"/>
      <c r="M195" s="94"/>
      <c r="N195" s="91"/>
      <c r="O195" s="93"/>
      <c r="P195" s="93"/>
      <c r="Q195" s="94"/>
      <c r="R195" s="7"/>
      <c r="S195" s="162"/>
      <c r="T195" s="162"/>
      <c r="U195" s="162"/>
      <c r="V195" s="162"/>
      <c r="W195" s="12"/>
    </row>
    <row r="196" ht="23.45" customHeight="1" spans="1:34">
      <c r="A196" s="40">
        <v>99</v>
      </c>
      <c r="B196" s="39" t="s">
        <v>181</v>
      </c>
      <c r="C196" s="40" t="s">
        <v>54</v>
      </c>
      <c r="D196" s="39" t="s">
        <v>182</v>
      </c>
      <c r="E196" s="39" t="s">
        <v>39</v>
      </c>
      <c r="F196" s="34" t="s">
        <v>313</v>
      </c>
      <c r="G196" s="39" t="s">
        <v>24</v>
      </c>
      <c r="H196" s="2">
        <v>36</v>
      </c>
      <c r="I196" s="51">
        <v>26</v>
      </c>
      <c r="J196" s="65">
        <v>26</v>
      </c>
      <c r="K196" s="53">
        <f t="shared" ref="K196:K222" si="8">L196+M196</f>
        <v>11060.15</v>
      </c>
      <c r="L196" s="53">
        <v>11060.15</v>
      </c>
      <c r="M196" s="63"/>
      <c r="N196" s="51">
        <v>8</v>
      </c>
      <c r="O196" s="53">
        <f t="shared" ref="O196:O222" si="9">P196+Q196</f>
        <v>90030.93</v>
      </c>
      <c r="P196" s="63">
        <v>90030.93</v>
      </c>
      <c r="Q196" s="63"/>
      <c r="R196" s="162"/>
      <c r="S196" s="162"/>
      <c r="T196" s="162"/>
      <c r="U196" s="162"/>
      <c r="V196" s="162"/>
      <c r="W196" s="12"/>
      <c r="X196" s="73"/>
      <c r="AG196" s="12"/>
      <c r="AH196" s="12"/>
    </row>
    <row r="197" s="7" customFormat="1" ht="27" customHeight="1" spans="1:23">
      <c r="A197" s="105"/>
      <c r="B197" s="106" t="s">
        <v>181</v>
      </c>
      <c r="C197" s="105" t="s">
        <v>54</v>
      </c>
      <c r="D197" s="106" t="s">
        <v>182</v>
      </c>
      <c r="E197" s="106" t="s">
        <v>39</v>
      </c>
      <c r="F197" s="106" t="s">
        <v>253</v>
      </c>
      <c r="G197" s="106" t="s">
        <v>26</v>
      </c>
      <c r="H197" s="105">
        <v>36</v>
      </c>
      <c r="I197" s="57">
        <v>16</v>
      </c>
      <c r="J197" s="64">
        <v>16</v>
      </c>
      <c r="K197" s="59">
        <f t="shared" si="8"/>
        <v>21205.37</v>
      </c>
      <c r="L197" s="60">
        <v>21205.37</v>
      </c>
      <c r="M197" s="59"/>
      <c r="N197" s="57">
        <v>21</v>
      </c>
      <c r="O197" s="59">
        <f t="shared" si="9"/>
        <v>56610.09</v>
      </c>
      <c r="P197" s="59">
        <v>56610.09</v>
      </c>
      <c r="Q197" s="59"/>
      <c r="S197" s="162"/>
      <c r="T197" s="162"/>
      <c r="U197" s="162"/>
      <c r="V197" s="162"/>
      <c r="W197" s="12"/>
    </row>
    <row r="198" ht="27.75" customHeight="1" spans="1:34">
      <c r="A198" s="33">
        <v>100</v>
      </c>
      <c r="B198" s="34" t="s">
        <v>183</v>
      </c>
      <c r="C198" s="33" t="s">
        <v>21</v>
      </c>
      <c r="D198" s="34"/>
      <c r="E198" s="34" t="s">
        <v>184</v>
      </c>
      <c r="F198" s="34" t="s">
        <v>23</v>
      </c>
      <c r="G198" s="34" t="s">
        <v>24</v>
      </c>
      <c r="H198" s="2">
        <v>0</v>
      </c>
      <c r="I198" s="51"/>
      <c r="J198" s="52"/>
      <c r="K198" s="53">
        <f t="shared" si="8"/>
        <v>0</v>
      </c>
      <c r="L198" s="53"/>
      <c r="M198" s="63"/>
      <c r="N198" s="51">
        <v>1</v>
      </c>
      <c r="O198" s="53">
        <f t="shared" si="9"/>
        <v>38643.98</v>
      </c>
      <c r="P198" s="53">
        <v>38643.98</v>
      </c>
      <c r="Q198" s="63"/>
      <c r="R198" s="162"/>
      <c r="S198" s="162"/>
      <c r="T198" s="162"/>
      <c r="U198" s="162"/>
      <c r="V198" s="162"/>
      <c r="W198" s="12"/>
      <c r="AG198" s="12"/>
      <c r="AH198" s="12"/>
    </row>
    <row r="199" s="7" customFormat="1" ht="16.5" customHeight="1" spans="1:23">
      <c r="A199" s="30"/>
      <c r="B199" s="31" t="s">
        <v>183</v>
      </c>
      <c r="C199" s="30" t="s">
        <v>21</v>
      </c>
      <c r="D199" s="31"/>
      <c r="E199" s="31" t="s">
        <v>184</v>
      </c>
      <c r="F199" s="31" t="s">
        <v>23</v>
      </c>
      <c r="G199" s="31" t="s">
        <v>32</v>
      </c>
      <c r="H199" s="105">
        <v>0</v>
      </c>
      <c r="I199" s="57"/>
      <c r="J199" s="58"/>
      <c r="K199" s="59">
        <f t="shared" si="8"/>
        <v>0</v>
      </c>
      <c r="L199" s="59"/>
      <c r="M199" s="59"/>
      <c r="N199" s="57"/>
      <c r="O199" s="59">
        <f t="shared" si="9"/>
        <v>0</v>
      </c>
      <c r="P199" s="59"/>
      <c r="Q199" s="59"/>
      <c r="S199" s="162"/>
      <c r="T199" s="162"/>
      <c r="U199" s="162"/>
      <c r="V199" s="162"/>
      <c r="W199" s="12"/>
    </row>
    <row r="200" s="7" customFormat="1" ht="16.5" customHeight="1" spans="1:23">
      <c r="A200" s="30">
        <v>101</v>
      </c>
      <c r="B200" s="31" t="s">
        <v>185</v>
      </c>
      <c r="C200" s="30" t="s">
        <v>21</v>
      </c>
      <c r="D200" s="31"/>
      <c r="E200" s="31" t="s">
        <v>22</v>
      </c>
      <c r="F200" s="31" t="s">
        <v>254</v>
      </c>
      <c r="G200" s="31" t="s">
        <v>26</v>
      </c>
      <c r="H200" s="105">
        <v>30</v>
      </c>
      <c r="I200" s="57">
        <v>10</v>
      </c>
      <c r="J200" s="58">
        <v>10</v>
      </c>
      <c r="K200" s="59">
        <f t="shared" si="8"/>
        <v>12837.8</v>
      </c>
      <c r="L200" s="60">
        <v>12837.8</v>
      </c>
      <c r="M200" s="59"/>
      <c r="N200" s="57">
        <v>10</v>
      </c>
      <c r="O200" s="59">
        <f t="shared" si="9"/>
        <v>12398.08</v>
      </c>
      <c r="P200" s="59">
        <v>12398.08</v>
      </c>
      <c r="Q200" s="59"/>
      <c r="S200" s="162"/>
      <c r="T200" s="162"/>
      <c r="U200" s="162"/>
      <c r="V200" s="162"/>
      <c r="W200" s="12"/>
    </row>
    <row r="201" ht="16.5" customHeight="1" spans="1:34">
      <c r="A201" s="1">
        <v>102</v>
      </c>
      <c r="B201" s="28" t="s">
        <v>186</v>
      </c>
      <c r="C201" s="1" t="s">
        <v>21</v>
      </c>
      <c r="D201" s="28"/>
      <c r="E201" s="28" t="s">
        <v>39</v>
      </c>
      <c r="F201" s="28" t="s">
        <v>29</v>
      </c>
      <c r="G201" s="28" t="s">
        <v>24</v>
      </c>
      <c r="H201" s="2">
        <v>0</v>
      </c>
      <c r="I201" s="51"/>
      <c r="J201" s="52"/>
      <c r="K201" s="53">
        <f t="shared" si="8"/>
        <v>0</v>
      </c>
      <c r="L201" s="53"/>
      <c r="M201" s="63"/>
      <c r="N201" s="51"/>
      <c r="O201" s="53">
        <f t="shared" si="9"/>
        <v>11555.7</v>
      </c>
      <c r="P201" s="53">
        <v>11555.7</v>
      </c>
      <c r="Q201" s="63"/>
      <c r="R201" s="162"/>
      <c r="S201" s="162"/>
      <c r="T201" s="162"/>
      <c r="U201" s="162"/>
      <c r="V201" s="162"/>
      <c r="W201" s="12"/>
      <c r="AG201" s="12"/>
      <c r="AH201" s="12"/>
    </row>
    <row r="202" s="7" customFormat="1" ht="18.75" customHeight="1" spans="1:23">
      <c r="A202" s="30"/>
      <c r="B202" s="31" t="s">
        <v>186</v>
      </c>
      <c r="C202" s="30" t="s">
        <v>21</v>
      </c>
      <c r="D202" s="31"/>
      <c r="E202" s="31" t="s">
        <v>39</v>
      </c>
      <c r="F202" s="31" t="s">
        <v>255</v>
      </c>
      <c r="G202" s="31" t="s">
        <v>26</v>
      </c>
      <c r="H202" s="105">
        <v>22</v>
      </c>
      <c r="I202" s="57">
        <v>6</v>
      </c>
      <c r="J202" s="58">
        <v>6</v>
      </c>
      <c r="K202" s="59">
        <f t="shared" si="8"/>
        <v>10888.82</v>
      </c>
      <c r="L202" s="60">
        <v>10888.82</v>
      </c>
      <c r="M202" s="59"/>
      <c r="N202" s="57">
        <v>8</v>
      </c>
      <c r="O202" s="59">
        <f t="shared" si="9"/>
        <v>35692.43</v>
      </c>
      <c r="P202" s="59">
        <v>35692.43</v>
      </c>
      <c r="Q202" s="59"/>
      <c r="S202" s="162"/>
      <c r="T202" s="162"/>
      <c r="U202" s="162"/>
      <c r="V202" s="162"/>
      <c r="W202" s="12"/>
    </row>
    <row r="203" ht="20.25" customHeight="1" spans="1:34">
      <c r="A203" s="33">
        <v>103</v>
      </c>
      <c r="B203" s="34" t="s">
        <v>187</v>
      </c>
      <c r="C203" s="33" t="s">
        <v>21</v>
      </c>
      <c r="D203" s="34"/>
      <c r="E203" s="34" t="s">
        <v>63</v>
      </c>
      <c r="F203" s="34" t="s">
        <v>314</v>
      </c>
      <c r="G203" s="34" t="s">
        <v>24</v>
      </c>
      <c r="H203" s="2">
        <v>8</v>
      </c>
      <c r="I203" s="51">
        <v>4</v>
      </c>
      <c r="J203" s="52">
        <v>4</v>
      </c>
      <c r="K203" s="53">
        <f t="shared" si="8"/>
        <v>1565.62</v>
      </c>
      <c r="L203" s="53">
        <v>1565.62</v>
      </c>
      <c r="M203" s="63"/>
      <c r="N203" s="51">
        <v>5</v>
      </c>
      <c r="O203" s="53">
        <f t="shared" si="9"/>
        <v>16131.24</v>
      </c>
      <c r="P203" s="53">
        <v>16131.24</v>
      </c>
      <c r="Q203" s="63"/>
      <c r="R203" s="162"/>
      <c r="S203" s="162"/>
      <c r="T203" s="162"/>
      <c r="U203" s="162"/>
      <c r="V203" s="162"/>
      <c r="W203" s="12"/>
      <c r="AG203" s="12"/>
      <c r="AH203" s="12"/>
    </row>
    <row r="204" s="7" customFormat="1" ht="16.9" customHeight="1" spans="1:23">
      <c r="A204" s="30"/>
      <c r="B204" s="31" t="s">
        <v>188</v>
      </c>
      <c r="C204" s="30" t="s">
        <v>21</v>
      </c>
      <c r="D204" s="31"/>
      <c r="E204" s="36" t="s">
        <v>63</v>
      </c>
      <c r="F204" s="37" t="s">
        <v>256</v>
      </c>
      <c r="G204" s="31" t="s">
        <v>32</v>
      </c>
      <c r="H204" s="105">
        <v>7</v>
      </c>
      <c r="I204" s="57"/>
      <c r="J204" s="58"/>
      <c r="K204" s="59">
        <f t="shared" si="8"/>
        <v>0</v>
      </c>
      <c r="L204" s="59"/>
      <c r="M204" s="59"/>
      <c r="N204" s="57">
        <v>5</v>
      </c>
      <c r="O204" s="59">
        <f t="shared" si="9"/>
        <v>28999.3</v>
      </c>
      <c r="P204" s="59">
        <v>28999.3</v>
      </c>
      <c r="Q204" s="59"/>
      <c r="S204" s="162"/>
      <c r="T204" s="162"/>
      <c r="U204" s="162"/>
      <c r="V204" s="162"/>
      <c r="W204" s="12"/>
    </row>
    <row r="205" ht="16.9" customHeight="1" spans="1:34">
      <c r="A205" s="1">
        <v>104</v>
      </c>
      <c r="B205" s="28" t="s">
        <v>189</v>
      </c>
      <c r="C205" s="1" t="s">
        <v>21</v>
      </c>
      <c r="D205" s="28"/>
      <c r="E205" s="28" t="s">
        <v>39</v>
      </c>
      <c r="F205" s="34" t="s">
        <v>315</v>
      </c>
      <c r="G205" s="28" t="s">
        <v>24</v>
      </c>
      <c r="H205" s="2">
        <v>33</v>
      </c>
      <c r="I205" s="51">
        <v>22</v>
      </c>
      <c r="J205" s="52">
        <v>23</v>
      </c>
      <c r="K205" s="53">
        <f t="shared" si="8"/>
        <v>32056.51</v>
      </c>
      <c r="L205" s="63">
        <v>32056.51</v>
      </c>
      <c r="M205" s="63"/>
      <c r="N205" s="51">
        <v>1</v>
      </c>
      <c r="O205" s="53">
        <f t="shared" si="9"/>
        <v>39425.21</v>
      </c>
      <c r="P205" s="63">
        <v>39425.21</v>
      </c>
      <c r="Q205" s="63"/>
      <c r="R205" s="162"/>
      <c r="S205" s="162"/>
      <c r="T205" s="162"/>
      <c r="U205" s="162"/>
      <c r="V205" s="162"/>
      <c r="W205" s="12"/>
      <c r="AG205" s="12"/>
      <c r="AH205" s="12"/>
    </row>
    <row r="206" s="7" customFormat="1" ht="16.9" customHeight="1" spans="1:23">
      <c r="A206" s="30"/>
      <c r="B206" s="31" t="s">
        <v>189</v>
      </c>
      <c r="C206" s="30" t="s">
        <v>21</v>
      </c>
      <c r="D206" s="31"/>
      <c r="E206" s="31" t="s">
        <v>39</v>
      </c>
      <c r="F206" s="31" t="s">
        <v>257</v>
      </c>
      <c r="G206" s="31" t="s">
        <v>26</v>
      </c>
      <c r="H206" s="105">
        <v>10</v>
      </c>
      <c r="I206" s="57">
        <v>1</v>
      </c>
      <c r="J206" s="58">
        <v>1</v>
      </c>
      <c r="K206" s="59">
        <f t="shared" si="8"/>
        <v>1921</v>
      </c>
      <c r="L206" s="59">
        <v>1921</v>
      </c>
      <c r="M206" s="59"/>
      <c r="N206" s="57">
        <v>1</v>
      </c>
      <c r="O206" s="59">
        <f t="shared" si="9"/>
        <v>4226.2</v>
      </c>
      <c r="P206" s="59">
        <v>4226.2</v>
      </c>
      <c r="Q206" s="59"/>
      <c r="S206" s="162"/>
      <c r="T206" s="162"/>
      <c r="U206" s="162"/>
      <c r="V206" s="162"/>
      <c r="W206" s="12"/>
    </row>
    <row r="207" s="7" customFormat="1" ht="16.9" customHeight="1" spans="1:23">
      <c r="A207" s="30"/>
      <c r="B207" s="31" t="s">
        <v>189</v>
      </c>
      <c r="C207" s="30" t="s">
        <v>21</v>
      </c>
      <c r="D207" s="31"/>
      <c r="E207" s="31" t="s">
        <v>39</v>
      </c>
      <c r="F207" s="31" t="s">
        <v>23</v>
      </c>
      <c r="G207" s="31" t="s">
        <v>44</v>
      </c>
      <c r="H207" s="105">
        <v>0</v>
      </c>
      <c r="I207" s="57"/>
      <c r="J207" s="58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  <c r="S207" s="162"/>
      <c r="T207" s="162"/>
      <c r="U207" s="162"/>
      <c r="V207" s="162"/>
      <c r="W207" s="12"/>
    </row>
    <row r="208" ht="24.6" customHeight="1" spans="1:34">
      <c r="A208" s="2">
        <v>105</v>
      </c>
      <c r="B208" s="122" t="s">
        <v>190</v>
      </c>
      <c r="C208" s="2" t="s">
        <v>54</v>
      </c>
      <c r="D208" s="122" t="s">
        <v>182</v>
      </c>
      <c r="E208" s="122" t="s">
        <v>39</v>
      </c>
      <c r="F208" s="122"/>
      <c r="G208" s="122" t="s">
        <v>24</v>
      </c>
      <c r="H208" s="2">
        <v>0</v>
      </c>
      <c r="I208" s="51"/>
      <c r="J208" s="52"/>
      <c r="K208" s="53">
        <f t="shared" si="8"/>
        <v>0</v>
      </c>
      <c r="L208" s="53"/>
      <c r="M208" s="63"/>
      <c r="N208" s="51"/>
      <c r="O208" s="53">
        <f t="shared" si="9"/>
        <v>0</v>
      </c>
      <c r="P208" s="53"/>
      <c r="Q208" s="63"/>
      <c r="R208" s="162"/>
      <c r="S208" s="162"/>
      <c r="T208" s="162"/>
      <c r="U208" s="162"/>
      <c r="V208" s="162"/>
      <c r="W208" s="12"/>
      <c r="AG208" s="12"/>
      <c r="AH208" s="12"/>
    </row>
    <row r="209" s="7" customFormat="1" ht="32.25" customHeight="1" spans="1:23">
      <c r="A209" s="105"/>
      <c r="B209" s="106" t="s">
        <v>190</v>
      </c>
      <c r="C209" s="105" t="s">
        <v>54</v>
      </c>
      <c r="D209" s="106" t="s">
        <v>182</v>
      </c>
      <c r="E209" s="106" t="s">
        <v>39</v>
      </c>
      <c r="F209" s="106" t="s">
        <v>31</v>
      </c>
      <c r="G209" s="106" t="s">
        <v>26</v>
      </c>
      <c r="H209" s="105">
        <v>4</v>
      </c>
      <c r="I209" s="57"/>
      <c r="J209" s="64"/>
      <c r="K209" s="59">
        <f t="shared" si="8"/>
        <v>0</v>
      </c>
      <c r="L209" s="59"/>
      <c r="M209" s="59"/>
      <c r="N209" s="57"/>
      <c r="O209" s="59">
        <f t="shared" si="9"/>
        <v>0</v>
      </c>
      <c r="P209" s="59"/>
      <c r="Q209" s="59"/>
      <c r="S209" s="162"/>
      <c r="T209" s="162"/>
      <c r="U209" s="162"/>
      <c r="V209" s="162"/>
      <c r="W209" s="12"/>
    </row>
    <row r="210" ht="34.9" customHeight="1" spans="1:34">
      <c r="A210" s="40">
        <v>106</v>
      </c>
      <c r="B210" s="39" t="s">
        <v>191</v>
      </c>
      <c r="C210" s="40" t="s">
        <v>54</v>
      </c>
      <c r="D210" s="39" t="s">
        <v>192</v>
      </c>
      <c r="E210" s="39" t="s">
        <v>39</v>
      </c>
      <c r="F210" s="34" t="s">
        <v>316</v>
      </c>
      <c r="G210" s="39" t="s">
        <v>24</v>
      </c>
      <c r="H210" s="2">
        <v>23</v>
      </c>
      <c r="I210" s="51">
        <v>15</v>
      </c>
      <c r="J210" s="65">
        <v>15</v>
      </c>
      <c r="K210" s="53">
        <f t="shared" si="8"/>
        <v>23651.92</v>
      </c>
      <c r="L210" s="63">
        <v>23651.92</v>
      </c>
      <c r="M210" s="63"/>
      <c r="N210" s="51">
        <v>6</v>
      </c>
      <c r="O210" s="53">
        <f t="shared" si="9"/>
        <v>55502.82</v>
      </c>
      <c r="P210" s="53">
        <v>55502.82</v>
      </c>
      <c r="Q210" s="63"/>
      <c r="R210" s="162"/>
      <c r="S210" s="162"/>
      <c r="T210" s="162"/>
      <c r="U210" s="162"/>
      <c r="V210" s="162"/>
      <c r="W210" s="12"/>
      <c r="AG210" s="12"/>
      <c r="AH210" s="12"/>
    </row>
    <row r="211" ht="34.9" customHeight="1" spans="1:34">
      <c r="A211" s="40">
        <v>107</v>
      </c>
      <c r="B211" s="39" t="s">
        <v>336</v>
      </c>
      <c r="C211" s="40" t="s">
        <v>21</v>
      </c>
      <c r="D211" s="39"/>
      <c r="E211" s="39" t="s">
        <v>39</v>
      </c>
      <c r="F211" s="34" t="s">
        <v>337</v>
      </c>
      <c r="G211" s="39" t="s">
        <v>24</v>
      </c>
      <c r="H211" s="2">
        <v>15</v>
      </c>
      <c r="I211" s="51">
        <v>6</v>
      </c>
      <c r="J211" s="65">
        <v>6</v>
      </c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R211" s="162"/>
      <c r="S211" s="162"/>
      <c r="T211" s="162"/>
      <c r="U211" s="162"/>
      <c r="V211" s="162"/>
      <c r="W211" s="12"/>
      <c r="AG211" s="12"/>
      <c r="AH211" s="12"/>
    </row>
    <row r="212" s="7" customFormat="1" ht="34.9" customHeight="1" spans="1:23">
      <c r="A212" s="105"/>
      <c r="B212" s="106" t="s">
        <v>336</v>
      </c>
      <c r="C212" s="105" t="s">
        <v>21</v>
      </c>
      <c r="D212" s="106"/>
      <c r="E212" s="106" t="s">
        <v>39</v>
      </c>
      <c r="F212" s="31" t="s">
        <v>338</v>
      </c>
      <c r="G212" s="106" t="s">
        <v>26</v>
      </c>
      <c r="H212" s="105">
        <v>5</v>
      </c>
      <c r="I212" s="57">
        <v>1</v>
      </c>
      <c r="J212" s="64">
        <v>1</v>
      </c>
      <c r="K212" s="59">
        <f t="shared" si="8"/>
        <v>0</v>
      </c>
      <c r="L212" s="59"/>
      <c r="M212" s="59"/>
      <c r="N212" s="57"/>
      <c r="O212" s="59">
        <f t="shared" si="9"/>
        <v>0</v>
      </c>
      <c r="P212" s="59"/>
      <c r="Q212" s="59"/>
      <c r="S212" s="162"/>
      <c r="T212" s="162"/>
      <c r="U212" s="162"/>
      <c r="V212" s="162"/>
      <c r="W212" s="12"/>
    </row>
    <row r="213" ht="28.5" customHeight="1" spans="1:34">
      <c r="A213" s="40">
        <v>108</v>
      </c>
      <c r="B213" s="39" t="s">
        <v>193</v>
      </c>
      <c r="C213" s="40" t="s">
        <v>21</v>
      </c>
      <c r="D213" s="39"/>
      <c r="E213" s="39" t="s">
        <v>39</v>
      </c>
      <c r="F213" s="34" t="s">
        <v>23</v>
      </c>
      <c r="G213" s="39" t="s">
        <v>24</v>
      </c>
      <c r="H213" s="2">
        <v>0</v>
      </c>
      <c r="I213" s="51"/>
      <c r="J213" s="65"/>
      <c r="K213" s="53">
        <f t="shared" si="8"/>
        <v>0</v>
      </c>
      <c r="L213" s="53"/>
      <c r="M213" s="63"/>
      <c r="N213" s="51"/>
      <c r="O213" s="53">
        <f t="shared" si="9"/>
        <v>0</v>
      </c>
      <c r="P213" s="53"/>
      <c r="Q213" s="63"/>
      <c r="R213" s="162"/>
      <c r="S213" s="162"/>
      <c r="T213" s="162"/>
      <c r="U213" s="162"/>
      <c r="V213" s="162"/>
      <c r="W213" s="12"/>
      <c r="AF213" s="12"/>
      <c r="AG213" s="12"/>
      <c r="AH213" s="12"/>
    </row>
    <row r="214" ht="19.5" customHeight="1" spans="1:34">
      <c r="A214" s="40">
        <v>109</v>
      </c>
      <c r="B214" s="39" t="s">
        <v>194</v>
      </c>
      <c r="C214" s="40" t="s">
        <v>21</v>
      </c>
      <c r="D214" s="39"/>
      <c r="E214" s="39" t="s">
        <v>63</v>
      </c>
      <c r="F214" s="34" t="s">
        <v>317</v>
      </c>
      <c r="G214" s="39" t="s">
        <v>24</v>
      </c>
      <c r="H214" s="2">
        <v>17</v>
      </c>
      <c r="I214" s="51">
        <v>4</v>
      </c>
      <c r="J214" s="65">
        <v>4</v>
      </c>
      <c r="K214" s="53">
        <f t="shared" si="8"/>
        <v>1368.71</v>
      </c>
      <c r="L214" s="53">
        <v>1368.71</v>
      </c>
      <c r="M214" s="63"/>
      <c r="N214" s="51">
        <v>9</v>
      </c>
      <c r="O214" s="53">
        <f t="shared" si="9"/>
        <v>19390.32</v>
      </c>
      <c r="P214" s="63">
        <v>19390.32</v>
      </c>
      <c r="Q214" s="63"/>
      <c r="R214" s="162"/>
      <c r="S214" s="162"/>
      <c r="T214" s="162"/>
      <c r="U214" s="162"/>
      <c r="V214" s="162"/>
      <c r="W214" s="12"/>
      <c r="AF214" s="12"/>
      <c r="AG214" s="12"/>
      <c r="AH214" s="12"/>
    </row>
    <row r="215" s="7" customFormat="1" ht="30.6" customHeight="1" spans="1:23">
      <c r="A215" s="30"/>
      <c r="B215" s="31" t="s">
        <v>194</v>
      </c>
      <c r="C215" s="30" t="s">
        <v>21</v>
      </c>
      <c r="D215" s="31"/>
      <c r="E215" s="31" t="s">
        <v>63</v>
      </c>
      <c r="F215" s="31" t="s">
        <v>195</v>
      </c>
      <c r="G215" s="31" t="s">
        <v>44</v>
      </c>
      <c r="H215" s="105">
        <v>0</v>
      </c>
      <c r="I215" s="57"/>
      <c r="J215" s="64"/>
      <c r="K215" s="59">
        <f t="shared" si="8"/>
        <v>0</v>
      </c>
      <c r="L215" s="59"/>
      <c r="M215" s="59"/>
      <c r="N215" s="57">
        <v>1</v>
      </c>
      <c r="O215" s="59">
        <f t="shared" si="9"/>
        <v>3457.8</v>
      </c>
      <c r="P215" s="59">
        <v>3457.8</v>
      </c>
      <c r="Q215" s="59"/>
      <c r="S215" s="162"/>
      <c r="T215" s="162"/>
      <c r="U215" s="162"/>
      <c r="V215" s="162"/>
      <c r="W215" s="12"/>
    </row>
    <row r="216" s="7" customFormat="1" ht="27" customHeight="1" spans="1:23">
      <c r="A216" s="30"/>
      <c r="B216" s="31" t="s">
        <v>194</v>
      </c>
      <c r="C216" s="30" t="s">
        <v>21</v>
      </c>
      <c r="D216" s="31"/>
      <c r="E216" s="31" t="s">
        <v>63</v>
      </c>
      <c r="F216" s="31" t="s">
        <v>23</v>
      </c>
      <c r="G216" s="31" t="s">
        <v>32</v>
      </c>
      <c r="H216" s="105">
        <v>0</v>
      </c>
      <c r="I216" s="57"/>
      <c r="J216" s="58"/>
      <c r="K216" s="59">
        <f t="shared" si="8"/>
        <v>0</v>
      </c>
      <c r="L216" s="59"/>
      <c r="M216" s="59"/>
      <c r="N216" s="57"/>
      <c r="O216" s="59">
        <f t="shared" si="9"/>
        <v>1574.43</v>
      </c>
      <c r="P216" s="59">
        <v>1574.43</v>
      </c>
      <c r="Q216" s="59"/>
      <c r="S216" s="162"/>
      <c r="T216" s="162"/>
      <c r="U216" s="162"/>
      <c r="V216" s="162"/>
      <c r="W216" s="12"/>
    </row>
    <row r="217" s="7" customFormat="1" ht="27" customHeight="1" spans="1:23">
      <c r="A217" s="123">
        <v>110</v>
      </c>
      <c r="B217" s="124" t="s">
        <v>196</v>
      </c>
      <c r="C217" s="123" t="s">
        <v>21</v>
      </c>
      <c r="D217" s="124"/>
      <c r="E217" s="124" t="s">
        <v>78</v>
      </c>
      <c r="F217" s="34" t="s">
        <v>318</v>
      </c>
      <c r="G217" s="124" t="s">
        <v>24</v>
      </c>
      <c r="H217" s="5">
        <v>19</v>
      </c>
      <c r="I217" s="145">
        <v>5</v>
      </c>
      <c r="J217" s="146">
        <v>6</v>
      </c>
      <c r="K217" s="53">
        <f t="shared" si="8"/>
        <v>4656.5</v>
      </c>
      <c r="L217" s="114">
        <v>4656.5</v>
      </c>
      <c r="M217" s="114"/>
      <c r="N217" s="145">
        <v>1</v>
      </c>
      <c r="O217" s="53">
        <f t="shared" si="9"/>
        <v>0</v>
      </c>
      <c r="P217" s="114"/>
      <c r="Q217" s="114"/>
      <c r="R217" s="162"/>
      <c r="S217" s="162"/>
      <c r="T217" s="162"/>
      <c r="U217" s="162"/>
      <c r="V217" s="162"/>
      <c r="W217" s="12"/>
    </row>
    <row r="218" s="7" customFormat="1" ht="27" customHeight="1" spans="1:23">
      <c r="A218" s="125"/>
      <c r="B218" s="126" t="s">
        <v>197</v>
      </c>
      <c r="C218" s="125" t="s">
        <v>21</v>
      </c>
      <c r="D218" s="126"/>
      <c r="E218" s="126" t="s">
        <v>78</v>
      </c>
      <c r="F218" s="126" t="s">
        <v>29</v>
      </c>
      <c r="G218" s="126" t="s">
        <v>26</v>
      </c>
      <c r="H218" s="176">
        <v>0</v>
      </c>
      <c r="I218" s="148"/>
      <c r="J218" s="149"/>
      <c r="K218" s="59">
        <f t="shared" si="8"/>
        <v>0</v>
      </c>
      <c r="L218" s="150"/>
      <c r="M218" s="150"/>
      <c r="N218" s="148"/>
      <c r="O218" s="93">
        <f t="shared" si="9"/>
        <v>0</v>
      </c>
      <c r="P218" s="150"/>
      <c r="Q218" s="150"/>
      <c r="S218" s="162"/>
      <c r="T218" s="162"/>
      <c r="U218" s="162"/>
      <c r="V218" s="162"/>
      <c r="W218" s="12"/>
    </row>
    <row r="219" s="7" customFormat="1" ht="27" customHeight="1" spans="1:23">
      <c r="A219" s="128"/>
      <c r="B219" s="129" t="s">
        <v>197</v>
      </c>
      <c r="C219" s="128" t="s">
        <v>21</v>
      </c>
      <c r="D219" s="129"/>
      <c r="E219" s="129" t="s">
        <v>258</v>
      </c>
      <c r="F219" s="129" t="s">
        <v>259</v>
      </c>
      <c r="G219" s="129" t="s">
        <v>44</v>
      </c>
      <c r="H219" s="184">
        <v>17</v>
      </c>
      <c r="I219" s="151">
        <v>4</v>
      </c>
      <c r="J219" s="152">
        <v>4</v>
      </c>
      <c r="K219" s="59">
        <f t="shared" si="8"/>
        <v>5955.1</v>
      </c>
      <c r="L219" s="153">
        <v>5955.1</v>
      </c>
      <c r="M219" s="153"/>
      <c r="N219" s="151">
        <v>4</v>
      </c>
      <c r="O219" s="93">
        <f t="shared" si="9"/>
        <v>6339.3</v>
      </c>
      <c r="P219" s="153">
        <v>6339.3</v>
      </c>
      <c r="Q219" s="153"/>
      <c r="S219" s="162"/>
      <c r="T219" s="162"/>
      <c r="U219" s="162"/>
      <c r="V219" s="162"/>
      <c r="W219" s="12"/>
    </row>
    <row r="220" s="8" customFormat="1" ht="27" customHeight="1" spans="1:33">
      <c r="A220" s="123">
        <v>111</v>
      </c>
      <c r="B220" s="124" t="s">
        <v>198</v>
      </c>
      <c r="C220" s="123" t="s">
        <v>21</v>
      </c>
      <c r="D220" s="124"/>
      <c r="E220" s="124" t="s">
        <v>58</v>
      </c>
      <c r="F220" s="34" t="s">
        <v>319</v>
      </c>
      <c r="G220" s="124" t="s">
        <v>24</v>
      </c>
      <c r="H220" s="5">
        <v>19</v>
      </c>
      <c r="I220" s="145">
        <v>8</v>
      </c>
      <c r="J220" s="154">
        <v>9</v>
      </c>
      <c r="K220" s="53">
        <f t="shared" si="8"/>
        <v>4991.99</v>
      </c>
      <c r="L220" s="114">
        <v>4991.99</v>
      </c>
      <c r="M220" s="74"/>
      <c r="N220" s="145">
        <v>1</v>
      </c>
      <c r="O220" s="53">
        <f t="shared" si="9"/>
        <v>14327.87</v>
      </c>
      <c r="P220" s="114">
        <v>14327.87</v>
      </c>
      <c r="Q220" s="74"/>
      <c r="R220" s="162"/>
      <c r="S220" s="162"/>
      <c r="T220" s="162"/>
      <c r="U220" s="162"/>
      <c r="V220" s="162"/>
      <c r="AB220" s="12"/>
      <c r="AC220" s="12"/>
      <c r="AD220" s="12"/>
      <c r="AE220" s="12"/>
      <c r="AF220" s="12"/>
      <c r="AG220" s="12"/>
    </row>
    <row r="221" s="7" customFormat="1" ht="27" customHeight="1" spans="1:22">
      <c r="A221" s="128"/>
      <c r="B221" s="31" t="s">
        <v>198</v>
      </c>
      <c r="C221" s="30" t="s">
        <v>21</v>
      </c>
      <c r="D221" s="31"/>
      <c r="E221" s="31" t="s">
        <v>58</v>
      </c>
      <c r="F221" s="31" t="s">
        <v>23</v>
      </c>
      <c r="G221" s="31" t="s">
        <v>44</v>
      </c>
      <c r="H221" s="105">
        <v>0</v>
      </c>
      <c r="I221" s="57"/>
      <c r="J221" s="58"/>
      <c r="K221" s="59">
        <f t="shared" si="8"/>
        <v>0</v>
      </c>
      <c r="L221" s="59"/>
      <c r="M221" s="59"/>
      <c r="N221" s="57"/>
      <c r="O221" s="59">
        <f t="shared" si="9"/>
        <v>0</v>
      </c>
      <c r="P221" s="59"/>
      <c r="Q221" s="59"/>
      <c r="S221" s="162"/>
      <c r="T221" s="162"/>
      <c r="U221" s="162"/>
      <c r="V221" s="162"/>
    </row>
    <row r="222" s="7" customFormat="1" ht="18.75" customHeight="1" spans="1:22">
      <c r="A222" s="131"/>
      <c r="B222" s="132" t="s">
        <v>198</v>
      </c>
      <c r="C222" s="133" t="s">
        <v>21</v>
      </c>
      <c r="D222" s="132"/>
      <c r="E222" s="132" t="s">
        <v>76</v>
      </c>
      <c r="F222" s="37" t="s">
        <v>323</v>
      </c>
      <c r="G222" s="132" t="s">
        <v>32</v>
      </c>
      <c r="H222" s="185">
        <v>14</v>
      </c>
      <c r="I222" s="155">
        <v>7</v>
      </c>
      <c r="J222" s="156">
        <v>7</v>
      </c>
      <c r="K222" s="59">
        <f t="shared" si="8"/>
        <v>6396.93</v>
      </c>
      <c r="L222" s="190">
        <v>6396.93</v>
      </c>
      <c r="M222" s="157"/>
      <c r="N222" s="155">
        <v>1</v>
      </c>
      <c r="O222" s="59">
        <f t="shared" si="9"/>
        <v>2945.6</v>
      </c>
      <c r="P222" s="157">
        <v>2945.6</v>
      </c>
      <c r="Q222" s="157"/>
      <c r="S222" s="162"/>
      <c r="T222" s="162"/>
      <c r="U222" s="162"/>
      <c r="V222" s="162"/>
    </row>
    <row r="223" s="8" customFormat="1" ht="16.5" customHeight="1" spans="1:36">
      <c r="A223" s="137" t="s">
        <v>199</v>
      </c>
      <c r="B223" s="137"/>
      <c r="C223" s="138"/>
      <c r="D223" s="139"/>
      <c r="E223" s="139"/>
      <c r="F223" s="139"/>
      <c r="G223" s="139"/>
      <c r="H223" s="138">
        <f t="shared" ref="H223:Q223" si="10">SUM(H10:H222)</f>
        <v>2239</v>
      </c>
      <c r="I223" s="138">
        <f t="shared" si="10"/>
        <v>1002</v>
      </c>
      <c r="J223" s="138">
        <f t="shared" si="10"/>
        <v>1069</v>
      </c>
      <c r="K223" s="158">
        <f t="shared" si="10"/>
        <v>998415.9</v>
      </c>
      <c r="L223" s="158">
        <f t="shared" si="10"/>
        <v>998415.9</v>
      </c>
      <c r="M223" s="138">
        <f t="shared" si="10"/>
        <v>0</v>
      </c>
      <c r="N223" s="138">
        <f t="shared" si="10"/>
        <v>1066</v>
      </c>
      <c r="O223" s="158">
        <f t="shared" si="10"/>
        <v>5599451.93</v>
      </c>
      <c r="P223" s="158">
        <f t="shared" si="10"/>
        <v>5596912.48</v>
      </c>
      <c r="Q223" s="158">
        <f t="shared" si="10"/>
        <v>2539.45</v>
      </c>
      <c r="R223" s="187"/>
      <c r="S223" s="10"/>
      <c r="AE223" s="12"/>
      <c r="AF223" s="12"/>
      <c r="AG223" s="12"/>
      <c r="AH223" s="12"/>
      <c r="AI223" s="12"/>
      <c r="AJ223" s="12"/>
    </row>
    <row r="224" s="8" customFormat="1" ht="15" customHeight="1" spans="1:36">
      <c r="A224" s="141"/>
      <c r="B224" s="142"/>
      <c r="C224" s="141"/>
      <c r="D224" s="142"/>
      <c r="E224" s="142"/>
      <c r="F224" s="142"/>
      <c r="G224" s="142"/>
      <c r="H224" s="159"/>
      <c r="I224" s="159"/>
      <c r="J224" s="159"/>
      <c r="K224" s="159"/>
      <c r="L224" s="159"/>
      <c r="M224" s="186"/>
      <c r="N224" s="159"/>
      <c r="O224" s="159"/>
      <c r="P224" s="141"/>
      <c r="Q224" s="121"/>
      <c r="R224" s="7"/>
      <c r="S224" s="12"/>
      <c r="AE224" s="12"/>
      <c r="AF224" s="12"/>
      <c r="AG224" s="12"/>
      <c r="AH224" s="12"/>
      <c r="AI224" s="12"/>
      <c r="AJ224" s="12"/>
    </row>
    <row r="225" s="8" customFormat="1" spans="1:3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63"/>
      <c r="P225" s="12"/>
      <c r="Q225" s="12"/>
      <c r="R225" s="12"/>
      <c r="S225" s="12"/>
      <c r="AE225" s="12"/>
      <c r="AF225" s="12"/>
      <c r="AG225" s="12"/>
      <c r="AH225" s="12"/>
      <c r="AI225" s="12"/>
      <c r="AJ225" s="12"/>
    </row>
    <row r="226" s="8" customFormat="1" hidden="1" spans="1:3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2"/>
      <c r="M226" s="12"/>
      <c r="N226" s="12"/>
      <c r="O226" s="12"/>
      <c r="P226" s="12"/>
      <c r="Q226" s="12"/>
      <c r="R226" s="12"/>
      <c r="S226" s="12"/>
      <c r="AE226" s="12"/>
      <c r="AF226" s="12"/>
      <c r="AG226" s="12"/>
      <c r="AH226" s="12"/>
      <c r="AI226" s="12"/>
      <c r="AJ226" s="12"/>
    </row>
    <row r="227" s="8" customFormat="1" hidden="1" spans="1:3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2"/>
      <c r="M227" s="12"/>
      <c r="N227" s="12"/>
      <c r="O227" s="12"/>
      <c r="P227" s="12"/>
      <c r="Q227" s="12"/>
      <c r="R227" s="12"/>
      <c r="S227" s="12"/>
      <c r="AE227" s="12"/>
      <c r="AF227" s="12"/>
      <c r="AG227" s="12"/>
      <c r="AH227" s="12"/>
      <c r="AI227" s="12"/>
      <c r="AJ227" s="12"/>
    </row>
    <row r="228" s="8" customFormat="1" hidden="1" spans="1:3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2"/>
      <c r="M228" s="12"/>
      <c r="N228" s="12"/>
      <c r="O228" s="12"/>
      <c r="P228" s="12"/>
      <c r="Q228" s="12"/>
      <c r="R228" s="12"/>
      <c r="S228" s="12"/>
      <c r="AE228" s="12"/>
      <c r="AF228" s="12"/>
      <c r="AG228" s="12"/>
      <c r="AH228" s="12"/>
      <c r="AI228" s="12"/>
      <c r="AJ228" s="12"/>
    </row>
    <row r="229" s="8" customFormat="1" hidden="1" spans="1:3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2"/>
      <c r="M229" s="12"/>
      <c r="N229" s="12"/>
      <c r="O229" s="12"/>
      <c r="P229" s="12"/>
      <c r="Q229" s="12"/>
      <c r="R229" s="12"/>
      <c r="S229" s="12"/>
      <c r="AE229" s="12"/>
      <c r="AF229" s="12"/>
      <c r="AG229" s="12"/>
      <c r="AH229" s="12"/>
      <c r="AI229" s="12"/>
      <c r="AJ229" s="12"/>
    </row>
    <row r="230" s="8" customFormat="1" hidden="1" spans="1:3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63"/>
      <c r="L230" s="12"/>
      <c r="M230" s="12"/>
      <c r="N230" s="12"/>
      <c r="O230" s="12"/>
      <c r="P230" s="12"/>
      <c r="Q230" s="12"/>
      <c r="R230" s="12"/>
      <c r="S230" s="12"/>
      <c r="AE230" s="12"/>
      <c r="AF230" s="12"/>
      <c r="AG230" s="12"/>
      <c r="AH230" s="12"/>
      <c r="AI230" s="12"/>
      <c r="AJ230" s="12"/>
    </row>
    <row r="231" s="8" customFormat="1" hidden="1" spans="1:3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63"/>
      <c r="L231" s="12"/>
      <c r="M231" s="12"/>
      <c r="N231" s="12"/>
      <c r="O231" s="12"/>
      <c r="P231" s="12"/>
      <c r="Q231" s="12"/>
      <c r="R231" s="12"/>
      <c r="S231" s="12"/>
      <c r="AE231" s="12"/>
      <c r="AF231" s="12"/>
      <c r="AG231" s="12"/>
      <c r="AH231" s="12"/>
      <c r="AI231" s="12"/>
      <c r="AJ231" s="12"/>
    </row>
    <row r="232" hidden="1" spans="11:34">
      <c r="K232" s="163"/>
      <c r="M232" s="12"/>
      <c r="Q232" s="12"/>
      <c r="R232" s="12"/>
      <c r="S232" s="12"/>
      <c r="T232" s="8"/>
      <c r="U232" s="8"/>
      <c r="AE232" s="12"/>
      <c r="AF232" s="12"/>
      <c r="AG232" s="12"/>
      <c r="AH232" s="12"/>
    </row>
    <row r="233" hidden="1" spans="11:34">
      <c r="K233" s="163"/>
      <c r="M233" s="12"/>
      <c r="Q233" s="12"/>
      <c r="R233" s="12"/>
      <c r="S233" s="12"/>
      <c r="T233" s="8"/>
      <c r="U233" s="8"/>
      <c r="AE233" s="12"/>
      <c r="AF233" s="12"/>
      <c r="AG233" s="12"/>
      <c r="AH233" s="12"/>
    </row>
    <row r="234" spans="12:34">
      <c r="L234" s="163"/>
      <c r="M234" s="12"/>
      <c r="N234" s="191"/>
      <c r="O234" s="192"/>
      <c r="P234" s="192"/>
      <c r="Q234" s="8"/>
      <c r="R234" s="8"/>
      <c r="S234" s="8"/>
      <c r="T234" s="8"/>
      <c r="U234" s="8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1:34">
      <c r="K235" s="163"/>
      <c r="L235" s="8"/>
      <c r="M235" s="8"/>
      <c r="N235" s="193"/>
      <c r="O235" s="192">
        <f>O223+K223</f>
        <v>6597867.83</v>
      </c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1:34">
      <c r="K236" s="194"/>
      <c r="L236" s="8"/>
      <c r="M236" s="8"/>
      <c r="N236" s="195"/>
      <c r="O236" s="192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pans="12:34">
      <c r="L237" s="8"/>
      <c r="M237" s="8"/>
      <c r="N237" s="196"/>
      <c r="O237" s="197"/>
      <c r="P237" s="77"/>
      <c r="Q237" s="8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="11" customFormat="1" spans="1:23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8"/>
      <c r="M238" s="8"/>
      <c r="N238" s="77"/>
      <c r="O238" s="170"/>
      <c r="P238" s="77"/>
      <c r="Q238" s="8"/>
      <c r="R238" s="12"/>
      <c r="S238" s="12"/>
      <c r="T238" s="12"/>
      <c r="U238" s="12"/>
      <c r="V238" s="12"/>
      <c r="W238" s="12"/>
    </row>
    <row r="239" spans="12:34">
      <c r="L239" s="8"/>
      <c r="M239" s="8"/>
      <c r="N239" s="193"/>
      <c r="O239" s="170"/>
      <c r="P239" s="170"/>
      <c r="Q239" s="8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2:34">
      <c r="L240" s="8"/>
      <c r="M240" s="8"/>
      <c r="N240" s="170"/>
      <c r="O240" s="170"/>
      <c r="P240" s="170"/>
      <c r="Q240" s="8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2:34">
      <c r="L241" s="8"/>
      <c r="M241" s="8"/>
      <c r="N241" s="8"/>
      <c r="O241" s="8"/>
      <c r="P241" s="8"/>
      <c r="Q241" s="8"/>
      <c r="R241" s="8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</row>
    <row r="242" spans="13:34">
      <c r="M242" s="12"/>
      <c r="P242" s="8"/>
      <c r="Q242" s="8"/>
      <c r="R242" s="8"/>
      <c r="S242" s="8"/>
      <c r="T242" s="8"/>
      <c r="U242" s="8"/>
      <c r="AA242" s="12"/>
      <c r="AB242" s="12"/>
      <c r="AC242" s="12"/>
      <c r="AD242" s="12"/>
      <c r="AE242" s="12"/>
      <c r="AF242" s="12"/>
      <c r="AG242" s="12"/>
      <c r="AH242" s="12"/>
    </row>
    <row r="243" spans="13:34">
      <c r="M243" s="12"/>
      <c r="P243" s="8"/>
      <c r="Q243" s="8"/>
      <c r="R243" s="8"/>
      <c r="S243" s="8"/>
      <c r="T243" s="8"/>
      <c r="U243" s="8"/>
      <c r="AA243" s="12"/>
      <c r="AB243" s="12"/>
      <c r="AC243" s="12"/>
      <c r="AD243" s="12"/>
      <c r="AE243" s="12"/>
      <c r="AF243" s="12"/>
      <c r="AG243" s="12"/>
      <c r="AH243" s="12"/>
    </row>
    <row r="244" spans="13:34">
      <c r="M244" s="12"/>
      <c r="P244" s="8"/>
      <c r="Q244" s="8"/>
      <c r="R244" s="8"/>
      <c r="S244" s="8"/>
      <c r="T244" s="8"/>
      <c r="U244" s="8"/>
      <c r="AA244" s="12"/>
      <c r="AB244" s="12"/>
      <c r="AC244" s="12"/>
      <c r="AD244" s="12"/>
      <c r="AE244" s="12"/>
      <c r="AF244" s="12"/>
      <c r="AG244" s="12"/>
      <c r="AH244" s="12"/>
    </row>
    <row r="245" spans="13:34">
      <c r="M245" s="12"/>
      <c r="P245" s="8"/>
      <c r="Q245" s="8"/>
      <c r="R245" s="8"/>
      <c r="S245" s="8"/>
      <c r="T245" s="8"/>
      <c r="U245" s="8"/>
      <c r="AA245" s="12"/>
      <c r="AB245" s="12"/>
      <c r="AC245" s="12"/>
      <c r="AD245" s="12"/>
      <c r="AE245" s="12"/>
      <c r="AF245" s="12"/>
      <c r="AG245" s="12"/>
      <c r="AH245" s="12"/>
    </row>
    <row r="246" spans="13:34">
      <c r="M246" s="12"/>
      <c r="P246" s="8"/>
      <c r="Q246" s="8"/>
      <c r="R246" s="8"/>
      <c r="S246" s="8"/>
      <c r="T246" s="8"/>
      <c r="U246" s="8"/>
      <c r="AA246" s="12"/>
      <c r="AB246" s="12"/>
      <c r="AC246" s="12"/>
      <c r="AD246" s="12"/>
      <c r="AE246" s="12"/>
      <c r="AF246" s="12"/>
      <c r="AG246" s="12"/>
      <c r="AH246" s="12"/>
    </row>
    <row r="247" spans="13:34">
      <c r="M247" s="12"/>
      <c r="P247" s="8"/>
      <c r="Q247" s="8"/>
      <c r="R247" s="8"/>
      <c r="S247" s="8"/>
      <c r="T247" s="8"/>
      <c r="U247" s="8"/>
      <c r="AA247" s="12"/>
      <c r="AB247" s="12"/>
      <c r="AC247" s="12"/>
      <c r="AD247" s="12"/>
      <c r="AE247" s="12"/>
      <c r="AF247" s="12"/>
      <c r="AG247" s="12"/>
      <c r="AH247" s="12"/>
    </row>
    <row r="248" spans="13:34">
      <c r="M248" s="12"/>
      <c r="P248" s="8"/>
      <c r="Q248" s="8"/>
      <c r="R248" s="8"/>
      <c r="S248" s="8"/>
      <c r="T248" s="8"/>
      <c r="U248" s="8"/>
      <c r="AA248" s="12"/>
      <c r="AB248" s="12"/>
      <c r="AC248" s="12"/>
      <c r="AD248" s="12"/>
      <c r="AE248" s="12"/>
      <c r="AF248" s="12"/>
      <c r="AG248" s="12"/>
      <c r="AH248" s="12"/>
    </row>
    <row r="249" spans="13:34">
      <c r="M249" s="12"/>
      <c r="P249" s="8"/>
      <c r="Q249" s="8"/>
      <c r="R249" s="8"/>
      <c r="S249" s="8"/>
      <c r="T249" s="8"/>
      <c r="U249" s="8"/>
      <c r="AA249" s="12"/>
      <c r="AB249" s="12"/>
      <c r="AC249" s="12"/>
      <c r="AD249" s="12"/>
      <c r="AE249" s="12"/>
      <c r="AF249" s="12"/>
      <c r="AG249" s="12"/>
      <c r="AH249" s="12"/>
    </row>
    <row r="250" spans="13:34">
      <c r="M250" s="12"/>
      <c r="P250" s="8"/>
      <c r="Q250" s="8"/>
      <c r="R250" s="8"/>
      <c r="S250" s="8"/>
      <c r="T250" s="8"/>
      <c r="U250" s="8"/>
      <c r="AA250" s="12"/>
      <c r="AB250" s="12"/>
      <c r="AC250" s="12"/>
      <c r="AD250" s="12"/>
      <c r="AE250" s="12"/>
      <c r="AF250" s="12"/>
      <c r="AG250" s="12"/>
      <c r="AH250" s="12"/>
    </row>
    <row r="251" spans="13:34">
      <c r="M251" s="12"/>
      <c r="P251" s="8"/>
      <c r="Q251" s="8"/>
      <c r="R251" s="8"/>
      <c r="S251" s="8"/>
      <c r="T251" s="8"/>
      <c r="U251" s="8"/>
      <c r="AA251" s="12"/>
      <c r="AB251" s="12"/>
      <c r="AC251" s="12"/>
      <c r="AD251" s="12"/>
      <c r="AE251" s="12"/>
      <c r="AF251" s="12"/>
      <c r="AG251" s="12"/>
      <c r="AH251" s="12"/>
    </row>
    <row r="252" spans="13:23">
      <c r="M252" s="12"/>
      <c r="Q252" s="12"/>
      <c r="R252" s="12"/>
      <c r="S252" s="12"/>
      <c r="T252" s="12"/>
      <c r="U252" s="12"/>
      <c r="V252" s="12"/>
      <c r="W252" s="12"/>
    </row>
    <row r="253" spans="13:23">
      <c r="M253" s="12"/>
      <c r="Q253" s="12"/>
      <c r="R253" s="12"/>
      <c r="S253" s="12"/>
      <c r="T253" s="12"/>
      <c r="U253" s="12"/>
      <c r="V253" s="12"/>
      <c r="W253" s="12"/>
    </row>
    <row r="254" spans="13:23">
      <c r="M254" s="12"/>
      <c r="Q254" s="12"/>
      <c r="R254" s="12"/>
      <c r="S254" s="12"/>
      <c r="T254" s="12"/>
      <c r="U254" s="12"/>
      <c r="V254" s="12"/>
      <c r="W254" s="12"/>
    </row>
    <row r="255" spans="13:23">
      <c r="M255" s="12"/>
      <c r="Q255" s="12"/>
      <c r="R255" s="12"/>
      <c r="S255" s="12"/>
      <c r="T255" s="12"/>
      <c r="U255" s="12"/>
      <c r="V255" s="12"/>
      <c r="W255" s="12"/>
    </row>
    <row r="256" spans="13:23">
      <c r="M256" s="12"/>
      <c r="Q256" s="12"/>
      <c r="R256" s="12"/>
      <c r="S256" s="12"/>
      <c r="T256" s="12"/>
      <c r="U256" s="12"/>
      <c r="V256" s="12"/>
      <c r="W256" s="12"/>
    </row>
    <row r="257" spans="13:23">
      <c r="M257" s="12"/>
      <c r="Q257" s="12"/>
      <c r="R257" s="12"/>
      <c r="S257" s="12"/>
      <c r="T257" s="12"/>
      <c r="U257" s="12"/>
      <c r="V257" s="12"/>
      <c r="W257" s="12"/>
    </row>
    <row r="258" spans="13:23">
      <c r="M258" s="12"/>
      <c r="Q258" s="12"/>
      <c r="R258" s="12"/>
      <c r="S258" s="12"/>
      <c r="T258" s="12"/>
      <c r="U258" s="12"/>
      <c r="V258" s="12"/>
      <c r="W258" s="12"/>
    </row>
    <row r="259" spans="13:23">
      <c r="M259" s="12"/>
      <c r="Q259" s="12"/>
      <c r="R259" s="12"/>
      <c r="S259" s="12"/>
      <c r="T259" s="12"/>
      <c r="U259" s="12"/>
      <c r="V259" s="12"/>
      <c r="W259" s="12"/>
    </row>
    <row r="260" spans="13:23">
      <c r="M260" s="12"/>
      <c r="Q260" s="12"/>
      <c r="R260" s="12"/>
      <c r="S260" s="12"/>
      <c r="T260" s="12"/>
      <c r="U260" s="12"/>
      <c r="V260" s="12"/>
      <c r="W260" s="12"/>
    </row>
    <row r="261" spans="13:23">
      <c r="M261" s="12"/>
      <c r="Q261" s="12"/>
      <c r="R261" s="12"/>
      <c r="S261" s="12"/>
      <c r="T261" s="12"/>
      <c r="U261" s="12"/>
      <c r="V261" s="12"/>
      <c r="W261" s="12"/>
    </row>
    <row r="262" spans="13:23">
      <c r="M262" s="12"/>
      <c r="Q262" s="12"/>
      <c r="R262" s="12"/>
      <c r="S262" s="12"/>
      <c r="T262" s="12"/>
      <c r="U262" s="12"/>
      <c r="V262" s="12"/>
      <c r="W262" s="12"/>
    </row>
    <row r="263" spans="13:23">
      <c r="M263" s="12"/>
      <c r="Q263" s="12"/>
      <c r="R263" s="12"/>
      <c r="S263" s="12"/>
      <c r="T263" s="12"/>
      <c r="U263" s="12"/>
      <c r="V263" s="12"/>
      <c r="W263" s="12"/>
    </row>
    <row r="264" spans="13:23">
      <c r="M264" s="12"/>
      <c r="Q264" s="12"/>
      <c r="R264" s="12"/>
      <c r="S264" s="12"/>
      <c r="T264" s="12"/>
      <c r="U264" s="12"/>
      <c r="V264" s="12"/>
      <c r="W264" s="12"/>
    </row>
    <row r="265" spans="13:23">
      <c r="M265" s="12"/>
      <c r="Q265" s="12"/>
      <c r="R265" s="12"/>
      <c r="S265" s="12"/>
      <c r="T265" s="12"/>
      <c r="U265" s="12"/>
      <c r="V265" s="12"/>
      <c r="W265" s="12"/>
    </row>
    <row r="266" spans="13:23">
      <c r="M266" s="12"/>
      <c r="Q266" s="12"/>
      <c r="R266" s="12"/>
      <c r="S266" s="12"/>
      <c r="T266" s="12"/>
      <c r="U266" s="12"/>
      <c r="V266" s="12"/>
      <c r="W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9">
      <c r="M269" s="12"/>
      <c r="Q269" s="12"/>
      <c r="R269" s="12"/>
      <c r="S269" s="12"/>
    </row>
    <row r="270" spans="13:19">
      <c r="M270" s="12"/>
      <c r="Q270" s="12"/>
      <c r="R270" s="12"/>
      <c r="S270" s="12"/>
    </row>
    <row r="271" spans="13:19">
      <c r="M271" s="12"/>
      <c r="Q271" s="12"/>
      <c r="R271" s="12"/>
      <c r="S271" s="12"/>
    </row>
    <row r="272" spans="13:19">
      <c r="M272" s="12"/>
      <c r="Q272" s="12"/>
      <c r="R272" s="12"/>
      <c r="S272" s="12"/>
    </row>
    <row r="273" spans="13:19">
      <c r="M273" s="12"/>
      <c r="Q273" s="12"/>
      <c r="R273" s="12"/>
      <c r="S273" s="12"/>
    </row>
    <row r="274" spans="13:19">
      <c r="M274" s="12"/>
      <c r="Q274" s="12"/>
      <c r="R274" s="12"/>
      <c r="S274" s="12"/>
    </row>
    <row r="275" spans="13:19">
      <c r="M275" s="12"/>
      <c r="Q275" s="12"/>
      <c r="R275" s="12"/>
      <c r="S275" s="12"/>
    </row>
    <row r="276" spans="13:19">
      <c r="M276" s="12"/>
      <c r="Q276" s="12"/>
      <c r="R276" s="12"/>
      <c r="S276" s="12"/>
    </row>
    <row r="277" spans="13:19">
      <c r="M277" s="12"/>
      <c r="Q277" s="12"/>
      <c r="R277" s="12"/>
      <c r="S277" s="12"/>
    </row>
    <row r="278" spans="13:19">
      <c r="M278" s="12"/>
      <c r="Q278" s="12"/>
      <c r="R278" s="12"/>
      <c r="S278" s="12"/>
    </row>
    <row r="279" spans="13:19">
      <c r="M279" s="12"/>
      <c r="Q279" s="12"/>
      <c r="R279" s="12"/>
      <c r="S279" s="12"/>
    </row>
    <row r="280" spans="13:19">
      <c r="M280" s="12"/>
      <c r="Q280" s="12"/>
      <c r="R280" s="12"/>
      <c r="S280" s="12"/>
    </row>
    <row r="281" spans="13:19">
      <c r="M281" s="12"/>
      <c r="Q281" s="12"/>
      <c r="R281" s="12"/>
      <c r="S281" s="12"/>
    </row>
    <row r="282" spans="13:19">
      <c r="M282" s="12"/>
      <c r="Q282" s="12"/>
      <c r="R282" s="12"/>
      <c r="S282" s="12"/>
    </row>
    <row r="283" spans="13:19">
      <c r="M283" s="12"/>
      <c r="Q283" s="12"/>
      <c r="R283" s="12"/>
      <c r="S283" s="12"/>
    </row>
    <row r="284" spans="13:19">
      <c r="M284" s="12"/>
      <c r="Q284" s="12"/>
      <c r="R284" s="12"/>
      <c r="S284" s="12"/>
    </row>
    <row r="285" spans="13:19">
      <c r="M285" s="12"/>
      <c r="Q285" s="12"/>
      <c r="R285" s="12"/>
      <c r="S285" s="12"/>
    </row>
    <row r="286" spans="13:19">
      <c r="M286" s="12"/>
      <c r="Q286" s="12"/>
      <c r="R286" s="12"/>
      <c r="S286" s="12"/>
    </row>
    <row r="287" spans="13:19">
      <c r="M287" s="12"/>
      <c r="Q287" s="12"/>
      <c r="R287" s="12"/>
      <c r="S287" s="12"/>
    </row>
    <row r="288" spans="13:19">
      <c r="M288" s="12"/>
      <c r="Q288" s="12"/>
      <c r="R288" s="12"/>
      <c r="S288" s="12"/>
    </row>
    <row r="289" spans="13:19">
      <c r="M289" s="12"/>
      <c r="Q289" s="12"/>
      <c r="R289" s="12"/>
      <c r="S289" s="12"/>
    </row>
    <row r="290" spans="13:19">
      <c r="M290" s="12"/>
      <c r="Q290" s="12"/>
      <c r="R290" s="12"/>
      <c r="S290" s="12"/>
    </row>
    <row r="291" spans="13:19">
      <c r="M291" s="12"/>
      <c r="Q291" s="12"/>
      <c r="R291" s="12"/>
      <c r="S291" s="12"/>
    </row>
    <row r="292" spans="13:19">
      <c r="M292" s="12"/>
      <c r="Q292" s="12"/>
      <c r="R292" s="12"/>
      <c r="S292" s="12"/>
    </row>
    <row r="293" spans="13:19">
      <c r="M293" s="12"/>
      <c r="Q293" s="12"/>
      <c r="R293" s="12"/>
      <c r="S293" s="12"/>
    </row>
    <row r="294" spans="13:19">
      <c r="M294" s="12"/>
      <c r="Q294" s="12"/>
      <c r="R294" s="12"/>
      <c r="S294" s="12"/>
    </row>
    <row r="295" spans="13:19">
      <c r="M295" s="12"/>
      <c r="Q295" s="12"/>
      <c r="R295" s="12"/>
      <c r="S295" s="12"/>
    </row>
    <row r="296" spans="13:19">
      <c r="M296" s="12"/>
      <c r="Q296" s="12"/>
      <c r="R296" s="12"/>
      <c r="S296" s="12"/>
    </row>
    <row r="297" spans="13:19">
      <c r="M297" s="12"/>
      <c r="Q297" s="12"/>
      <c r="R297" s="12"/>
      <c r="S297" s="12"/>
    </row>
    <row r="298" spans="13:19">
      <c r="M298" s="12"/>
      <c r="Q298" s="12"/>
      <c r="R298" s="12"/>
      <c r="S298" s="12"/>
    </row>
    <row r="299" spans="13:19">
      <c r="M299" s="12"/>
      <c r="Q299" s="12"/>
      <c r="R299" s="12"/>
      <c r="S299" s="12"/>
    </row>
    <row r="300" spans="13:19">
      <c r="M300" s="12"/>
      <c r="Q300" s="12"/>
      <c r="R300" s="12"/>
      <c r="S300" s="12"/>
    </row>
    <row r="301" spans="13:19">
      <c r="M301" s="12"/>
      <c r="Q301" s="12"/>
      <c r="R301" s="12"/>
      <c r="S301" s="12"/>
    </row>
    <row r="302" spans="13:19">
      <c r="M302" s="12"/>
      <c r="Q302" s="12"/>
      <c r="R302" s="12"/>
      <c r="S302" s="12"/>
    </row>
    <row r="303" spans="13:19">
      <c r="M303" s="12"/>
      <c r="Q303" s="12"/>
      <c r="R303" s="12"/>
      <c r="S303" s="12"/>
    </row>
    <row r="304" spans="13:19">
      <c r="M304" s="12"/>
      <c r="Q304" s="12"/>
      <c r="R304" s="12"/>
      <c r="S304" s="12"/>
    </row>
    <row r="305" spans="13:19">
      <c r="M305" s="12"/>
      <c r="Q305" s="12"/>
      <c r="R305" s="12"/>
      <c r="S305" s="12"/>
    </row>
    <row r="306" spans="13:19">
      <c r="M306" s="12"/>
      <c r="Q306" s="12"/>
      <c r="R306" s="12"/>
      <c r="S306" s="12"/>
    </row>
    <row r="307" spans="13:19">
      <c r="M307" s="12"/>
      <c r="Q307" s="12"/>
      <c r="R307" s="12"/>
      <c r="S307" s="12"/>
    </row>
    <row r="308" spans="13:19">
      <c r="M308" s="12"/>
      <c r="Q308" s="12"/>
      <c r="R308" s="12"/>
      <c r="S308" s="12"/>
    </row>
    <row r="309" spans="13:19">
      <c r="M309" s="12"/>
      <c r="Q309" s="12"/>
      <c r="R309" s="12"/>
      <c r="S309" s="12"/>
    </row>
    <row r="310" spans="13:19">
      <c r="M310" s="12"/>
      <c r="Q310" s="12"/>
      <c r="R310" s="12"/>
      <c r="S310" s="12"/>
    </row>
    <row r="311" spans="13:19">
      <c r="M311" s="12"/>
      <c r="Q311" s="12"/>
      <c r="R311" s="12"/>
      <c r="S311" s="12"/>
    </row>
    <row r="312" spans="13:19">
      <c r="M312" s="12"/>
      <c r="Q312" s="12"/>
      <c r="R312" s="12"/>
      <c r="S312" s="12"/>
    </row>
    <row r="313" spans="13:19">
      <c r="M313" s="12"/>
      <c r="Q313" s="12"/>
      <c r="R313" s="12"/>
      <c r="S313" s="12"/>
    </row>
    <row r="314" spans="13:19">
      <c r="M314" s="12"/>
      <c r="Q314" s="12"/>
      <c r="R314" s="12"/>
      <c r="S314" s="12"/>
    </row>
    <row r="315" spans="13:19">
      <c r="M315" s="12"/>
      <c r="Q315" s="12"/>
      <c r="R315" s="12"/>
      <c r="S315" s="12"/>
    </row>
    <row r="316" spans="13:19">
      <c r="M316" s="12"/>
      <c r="Q316" s="12"/>
      <c r="R316" s="12"/>
      <c r="S316" s="12"/>
    </row>
    <row r="317" spans="13:19">
      <c r="M317" s="12"/>
      <c r="Q317" s="12"/>
      <c r="R317" s="12"/>
      <c r="S317" s="12"/>
    </row>
    <row r="318" spans="13:19">
      <c r="M318" s="12"/>
      <c r="Q318" s="12"/>
      <c r="R318" s="12"/>
      <c r="S318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3:B223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29"/>
  <sheetViews>
    <sheetView zoomScale="90" zoomScaleNormal="90" topLeftCell="A204" workbookViewId="0">
      <selection activeCell="H214" sqref="H214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8" customWidth="1"/>
    <col min="19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>
        <v>0</v>
      </c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73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25</v>
      </c>
      <c r="G11" s="213" t="s">
        <v>26</v>
      </c>
      <c r="H11" s="105">
        <v>5</v>
      </c>
      <c r="I11" s="226"/>
      <c r="J11" s="227"/>
      <c r="K11" s="228">
        <f t="shared" ref="K11:K77" si="1">L11+M11</f>
        <v>0</v>
      </c>
      <c r="L11" s="228"/>
      <c r="M11" s="228"/>
      <c r="N11" s="226"/>
      <c r="O11" s="228">
        <f t="shared" ref="O11:O77" si="2">P11+Q11</f>
        <v>0</v>
      </c>
      <c r="P11" s="228"/>
      <c r="Q11" s="228"/>
      <c r="R11" s="73"/>
    </row>
    <row r="12" s="8" customFormat="1" ht="15" customHeight="1" spans="1:18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29</v>
      </c>
      <c r="G12" s="215" t="s">
        <v>24</v>
      </c>
      <c r="H12" s="2">
        <v>1</v>
      </c>
      <c r="I12" s="223"/>
      <c r="J12" s="224"/>
      <c r="K12" s="225">
        <f t="shared" si="1"/>
        <v>0</v>
      </c>
      <c r="L12" s="225"/>
      <c r="M12" s="229"/>
      <c r="N12" s="223"/>
      <c r="O12" s="225">
        <f t="shared" si="2"/>
        <v>7329.2</v>
      </c>
      <c r="P12" s="225"/>
      <c r="Q12" s="229">
        <f>2664.3+4664.9</f>
        <v>7329.2</v>
      </c>
      <c r="R12" s="73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3" t="s">
        <v>28</v>
      </c>
      <c r="F13" s="213" t="s">
        <v>31</v>
      </c>
      <c r="G13" s="213" t="s">
        <v>32</v>
      </c>
      <c r="H13" s="105">
        <v>0</v>
      </c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73"/>
    </row>
    <row r="14" s="9" customFormat="1" ht="15" customHeight="1" spans="1:18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>
        <v>0</v>
      </c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73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>
        <v>0</v>
      </c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73"/>
    </row>
    <row r="16" s="9" customFormat="1" ht="15" customHeight="1" spans="1:18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31</v>
      </c>
      <c r="G16" s="215" t="s">
        <v>24</v>
      </c>
      <c r="H16" s="2">
        <v>3</v>
      </c>
      <c r="I16" s="223"/>
      <c r="J16" s="224"/>
      <c r="K16" s="225">
        <f t="shared" si="1"/>
        <v>0</v>
      </c>
      <c r="L16" s="225"/>
      <c r="M16" s="229"/>
      <c r="N16" s="223">
        <v>5</v>
      </c>
      <c r="O16" s="225">
        <f t="shared" si="2"/>
        <v>0</v>
      </c>
      <c r="P16" s="225"/>
      <c r="Q16" s="229"/>
      <c r="R16" s="73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>
        <v>0</v>
      </c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73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>
        <v>0</v>
      </c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7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>
        <v>0</v>
      </c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73"/>
    </row>
    <row r="20" s="9" customFormat="1" ht="15" customHeight="1" spans="1:18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23</v>
      </c>
      <c r="G20" s="215" t="s">
        <v>24</v>
      </c>
      <c r="H20" s="2">
        <v>3</v>
      </c>
      <c r="I20" s="223"/>
      <c r="J20" s="224"/>
      <c r="K20" s="225">
        <f t="shared" si="1"/>
        <v>0</v>
      </c>
      <c r="L20" s="225"/>
      <c r="M20" s="229"/>
      <c r="N20" s="223"/>
      <c r="O20" s="225">
        <f t="shared" si="2"/>
        <v>0</v>
      </c>
      <c r="P20" s="225"/>
      <c r="Q20" s="229"/>
      <c r="R20" s="73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3" t="s">
        <v>42</v>
      </c>
      <c r="F21" s="213" t="s">
        <v>29</v>
      </c>
      <c r="G21" s="213" t="s">
        <v>32</v>
      </c>
      <c r="H21" s="105">
        <v>0</v>
      </c>
      <c r="I21" s="230"/>
      <c r="J21" s="227"/>
      <c r="K21" s="228">
        <f t="shared" si="1"/>
        <v>0</v>
      </c>
      <c r="L21" s="228"/>
      <c r="M21" s="228"/>
      <c r="N21" s="230"/>
      <c r="O21" s="228">
        <f t="shared" si="2"/>
        <v>0</v>
      </c>
      <c r="P21" s="228"/>
      <c r="Q21" s="228"/>
      <c r="R21" s="73"/>
    </row>
    <row r="22" s="7" customFormat="1" ht="15" customHeight="1" spans="1:18">
      <c r="A22" s="212"/>
      <c r="B22" s="213" t="s">
        <v>43</v>
      </c>
      <c r="C22" s="212" t="s">
        <v>21</v>
      </c>
      <c r="D22" s="213"/>
      <c r="E22" s="213" t="s">
        <v>42</v>
      </c>
      <c r="F22" s="213" t="s">
        <v>23</v>
      </c>
      <c r="G22" s="213" t="s">
        <v>44</v>
      </c>
      <c r="H22" s="105">
        <v>0</v>
      </c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0</v>
      </c>
      <c r="P22" s="228"/>
      <c r="Q22" s="228"/>
      <c r="R22" s="73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>
        <v>0</v>
      </c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73"/>
    </row>
    <row r="24" s="7" customFormat="1" ht="15" customHeight="1" spans="1:18">
      <c r="A24" s="212"/>
      <c r="B24" s="213" t="s">
        <v>45</v>
      </c>
      <c r="C24" s="212" t="s">
        <v>21</v>
      </c>
      <c r="D24" s="213"/>
      <c r="E24" s="213" t="s">
        <v>39</v>
      </c>
      <c r="F24" s="213" t="s">
        <v>23</v>
      </c>
      <c r="G24" s="213" t="s">
        <v>37</v>
      </c>
      <c r="H24" s="105">
        <v>0</v>
      </c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73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>
        <v>0</v>
      </c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73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>
        <v>0</v>
      </c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73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3" t="s">
        <v>22</v>
      </c>
      <c r="F27" s="213" t="s">
        <v>4</v>
      </c>
      <c r="G27" s="213" t="s">
        <v>32</v>
      </c>
      <c r="H27" s="105">
        <v>0</v>
      </c>
      <c r="I27" s="226"/>
      <c r="J27" s="227"/>
      <c r="K27" s="228"/>
      <c r="L27" s="228"/>
      <c r="M27" s="228"/>
      <c r="N27" s="226"/>
      <c r="O27" s="228"/>
      <c r="P27" s="228"/>
      <c r="Q27" s="228"/>
      <c r="R27" s="73"/>
    </row>
    <row r="28" s="7" customFormat="1" ht="15" customHeight="1" spans="1:18">
      <c r="A28" s="212"/>
      <c r="B28" s="213" t="s">
        <v>48</v>
      </c>
      <c r="C28" s="212" t="s">
        <v>21</v>
      </c>
      <c r="D28" s="213"/>
      <c r="E28" s="213" t="s">
        <v>22</v>
      </c>
      <c r="F28" s="213" t="s">
        <v>29</v>
      </c>
      <c r="G28" s="213" t="s">
        <v>26</v>
      </c>
      <c r="H28" s="105">
        <v>4</v>
      </c>
      <c r="I28" s="226"/>
      <c r="J28" s="227"/>
      <c r="K28" s="228">
        <f t="shared" si="1"/>
        <v>0</v>
      </c>
      <c r="L28" s="228"/>
      <c r="M28" s="228"/>
      <c r="N28" s="226"/>
      <c r="O28" s="228">
        <f t="shared" si="2"/>
        <v>0</v>
      </c>
      <c r="P28" s="228"/>
      <c r="Q28" s="228"/>
      <c r="R28" s="73"/>
    </row>
    <row r="29" ht="29.25" customHeight="1" spans="1:18">
      <c r="A29" s="218">
        <v>11</v>
      </c>
      <c r="B29" s="219" t="s">
        <v>49</v>
      </c>
      <c r="C29" s="218" t="s">
        <v>50</v>
      </c>
      <c r="D29" s="219" t="s">
        <v>51</v>
      </c>
      <c r="E29" s="219" t="s">
        <v>52</v>
      </c>
      <c r="F29" s="219" t="s">
        <v>23</v>
      </c>
      <c r="G29" s="219" t="s">
        <v>24</v>
      </c>
      <c r="H29" s="2">
        <v>0</v>
      </c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73"/>
    </row>
    <row r="30" ht="27.6" customHeight="1" spans="1:18">
      <c r="A30" s="214">
        <v>12</v>
      </c>
      <c r="B30" s="215" t="s">
        <v>53</v>
      </c>
      <c r="C30" s="214" t="s">
        <v>54</v>
      </c>
      <c r="D30" s="215" t="s">
        <v>55</v>
      </c>
      <c r="E30" s="215" t="s">
        <v>56</v>
      </c>
      <c r="F30" s="215" t="s">
        <v>23</v>
      </c>
      <c r="G30" s="215" t="s">
        <v>24</v>
      </c>
      <c r="H30" s="2">
        <v>0</v>
      </c>
      <c r="I30" s="223"/>
      <c r="J30" s="232"/>
      <c r="K30" s="225">
        <f t="shared" si="1"/>
        <v>0</v>
      </c>
      <c r="L30" s="225"/>
      <c r="M30" s="229"/>
      <c r="N30" s="223"/>
      <c r="O30" s="225">
        <f t="shared" si="2"/>
        <v>0</v>
      </c>
      <c r="P30" s="225"/>
      <c r="Q30" s="229"/>
      <c r="R30" s="73"/>
    </row>
    <row r="31" s="7" customFormat="1" ht="28.15" customHeight="1" spans="1:18">
      <c r="A31" s="212"/>
      <c r="B31" s="213" t="s">
        <v>53</v>
      </c>
      <c r="C31" s="212" t="s">
        <v>54</v>
      </c>
      <c r="D31" s="213" t="s">
        <v>55</v>
      </c>
      <c r="E31" s="213" t="s">
        <v>56</v>
      </c>
      <c r="F31" s="213" t="s">
        <v>23</v>
      </c>
      <c r="G31" s="213" t="s">
        <v>32</v>
      </c>
      <c r="H31" s="105">
        <v>0</v>
      </c>
      <c r="I31" s="226"/>
      <c r="J31" s="227"/>
      <c r="K31" s="228">
        <f t="shared" si="1"/>
        <v>0</v>
      </c>
      <c r="L31" s="228"/>
      <c r="M31" s="228"/>
      <c r="N31" s="226"/>
      <c r="O31" s="228">
        <f t="shared" si="2"/>
        <v>0</v>
      </c>
      <c r="P31" s="228"/>
      <c r="Q31" s="228"/>
      <c r="R31" s="73"/>
    </row>
    <row r="32" s="9" customFormat="1" ht="15" customHeight="1" spans="1:18">
      <c r="A32" s="214">
        <v>13</v>
      </c>
      <c r="B32" s="215" t="s">
        <v>57</v>
      </c>
      <c r="C32" s="214" t="s">
        <v>21</v>
      </c>
      <c r="D32" s="215"/>
      <c r="E32" s="215" t="s">
        <v>58</v>
      </c>
      <c r="F32" s="215" t="s">
        <v>29</v>
      </c>
      <c r="G32" s="215" t="s">
        <v>24</v>
      </c>
      <c r="H32" s="2">
        <v>3</v>
      </c>
      <c r="I32" s="223"/>
      <c r="J32" s="224"/>
      <c r="K32" s="225">
        <f t="shared" si="1"/>
        <v>0</v>
      </c>
      <c r="L32" s="225"/>
      <c r="M32" s="229"/>
      <c r="N32" s="223">
        <v>1</v>
      </c>
      <c r="O32" s="225">
        <f t="shared" si="2"/>
        <v>0</v>
      </c>
      <c r="P32" s="225"/>
      <c r="Q32" s="229"/>
      <c r="R32" s="73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29</v>
      </c>
      <c r="G33" s="213" t="s">
        <v>44</v>
      </c>
      <c r="H33" s="105">
        <v>0</v>
      </c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73"/>
    </row>
    <row r="34" s="7" customFormat="1" ht="15" customHeight="1" spans="1:18">
      <c r="A34" s="212"/>
      <c r="B34" s="213" t="s">
        <v>57</v>
      </c>
      <c r="C34" s="212" t="s">
        <v>21</v>
      </c>
      <c r="D34" s="213"/>
      <c r="E34" s="213" t="s">
        <v>58</v>
      </c>
      <c r="F34" s="213" t="s">
        <v>31</v>
      </c>
      <c r="G34" s="213" t="s">
        <v>32</v>
      </c>
      <c r="H34" s="105">
        <v>0</v>
      </c>
      <c r="I34" s="230"/>
      <c r="J34" s="227"/>
      <c r="K34" s="228">
        <f t="shared" si="1"/>
        <v>0</v>
      </c>
      <c r="L34" s="228"/>
      <c r="M34" s="228"/>
      <c r="N34" s="230"/>
      <c r="O34" s="228">
        <f t="shared" si="2"/>
        <v>0</v>
      </c>
      <c r="P34" s="228"/>
      <c r="Q34" s="228"/>
      <c r="R34" s="73"/>
    </row>
    <row r="35" s="9" customFormat="1" ht="15" customHeight="1" spans="1:18">
      <c r="A35" s="33">
        <v>14</v>
      </c>
      <c r="B35" s="34" t="s">
        <v>59</v>
      </c>
      <c r="C35" s="33" t="s">
        <v>21</v>
      </c>
      <c r="D35" s="34"/>
      <c r="E35" s="34" t="s">
        <v>60</v>
      </c>
      <c r="F35" s="34" t="s">
        <v>31</v>
      </c>
      <c r="G35" s="34" t="s">
        <v>24</v>
      </c>
      <c r="H35" s="2">
        <v>0</v>
      </c>
      <c r="I35" s="223"/>
      <c r="J35" s="224"/>
      <c r="K35" s="225">
        <f t="shared" si="1"/>
        <v>0</v>
      </c>
      <c r="L35" s="225"/>
      <c r="M35" s="229"/>
      <c r="N35" s="223"/>
      <c r="O35" s="225">
        <f t="shared" si="2"/>
        <v>0</v>
      </c>
      <c r="P35" s="225"/>
      <c r="Q35" s="229"/>
      <c r="R35" s="73"/>
    </row>
    <row r="36" s="7" customFormat="1" ht="15" customHeight="1" spans="1:18">
      <c r="A36" s="212"/>
      <c r="B36" s="213" t="s">
        <v>59</v>
      </c>
      <c r="C36" s="212" t="s">
        <v>21</v>
      </c>
      <c r="D36" s="213"/>
      <c r="E36" s="213" t="s">
        <v>60</v>
      </c>
      <c r="F36" s="213" t="s">
        <v>23</v>
      </c>
      <c r="G36" s="213" t="s">
        <v>44</v>
      </c>
      <c r="H36" s="105">
        <v>0</v>
      </c>
      <c r="I36" s="230"/>
      <c r="J36" s="227"/>
      <c r="K36" s="228">
        <f t="shared" si="1"/>
        <v>0</v>
      </c>
      <c r="L36" s="228"/>
      <c r="M36" s="228"/>
      <c r="N36" s="230"/>
      <c r="O36" s="228">
        <f t="shared" si="2"/>
        <v>0</v>
      </c>
      <c r="P36" s="228"/>
      <c r="Q36" s="228"/>
      <c r="R36" s="73"/>
    </row>
    <row r="37" ht="15" customHeight="1" spans="1:18">
      <c r="A37" s="214">
        <v>15</v>
      </c>
      <c r="B37" s="215" t="s">
        <v>61</v>
      </c>
      <c r="C37" s="214" t="s">
        <v>21</v>
      </c>
      <c r="D37" s="215"/>
      <c r="E37" s="215" t="s">
        <v>39</v>
      </c>
      <c r="F37" s="215" t="s">
        <v>29</v>
      </c>
      <c r="G37" s="215" t="s">
        <v>24</v>
      </c>
      <c r="H37" s="2">
        <v>0</v>
      </c>
      <c r="I37" s="223"/>
      <c r="J37" s="224"/>
      <c r="K37" s="225">
        <f t="shared" si="1"/>
        <v>0</v>
      </c>
      <c r="L37" s="225"/>
      <c r="M37" s="229"/>
      <c r="N37" s="223"/>
      <c r="O37" s="225">
        <f t="shared" si="2"/>
        <v>0</v>
      </c>
      <c r="P37" s="225"/>
      <c r="Q37" s="229"/>
      <c r="R37" s="73"/>
    </row>
    <row r="38" s="7" customFormat="1" ht="15.6" customHeight="1" spans="1:18">
      <c r="A38" s="212"/>
      <c r="B38" s="213" t="s">
        <v>61</v>
      </c>
      <c r="C38" s="212" t="s">
        <v>21</v>
      </c>
      <c r="D38" s="213"/>
      <c r="E38" s="213" t="s">
        <v>39</v>
      </c>
      <c r="F38" s="213" t="s">
        <v>31</v>
      </c>
      <c r="G38" s="213" t="s">
        <v>26</v>
      </c>
      <c r="H38" s="105">
        <v>0</v>
      </c>
      <c r="I38" s="226"/>
      <c r="J38" s="227"/>
      <c r="K38" s="228">
        <f t="shared" si="1"/>
        <v>0</v>
      </c>
      <c r="L38" s="228"/>
      <c r="M38" s="228"/>
      <c r="N38" s="226">
        <v>1</v>
      </c>
      <c r="O38" s="228">
        <f t="shared" si="2"/>
        <v>0</v>
      </c>
      <c r="P38" s="228"/>
      <c r="Q38" s="228"/>
      <c r="R38" s="73"/>
    </row>
    <row r="39" s="9" customFormat="1" ht="15" customHeight="1" spans="1:18">
      <c r="A39" s="214">
        <v>16</v>
      </c>
      <c r="B39" s="215" t="s">
        <v>62</v>
      </c>
      <c r="C39" s="214" t="s">
        <v>21</v>
      </c>
      <c r="D39" s="215"/>
      <c r="E39" s="215" t="s">
        <v>63</v>
      </c>
      <c r="F39" s="215" t="s">
        <v>31</v>
      </c>
      <c r="G39" s="215" t="s">
        <v>24</v>
      </c>
      <c r="H39" s="2">
        <v>1</v>
      </c>
      <c r="I39" s="223"/>
      <c r="J39" s="224"/>
      <c r="K39" s="225">
        <f t="shared" si="1"/>
        <v>0</v>
      </c>
      <c r="L39" s="225"/>
      <c r="M39" s="229"/>
      <c r="N39" s="223"/>
      <c r="O39" s="225">
        <f t="shared" si="2"/>
        <v>0</v>
      </c>
      <c r="P39" s="225"/>
      <c r="Q39" s="229"/>
      <c r="R39" s="73"/>
    </row>
    <row r="40" s="7" customFormat="1" ht="15" customHeight="1" spans="1:18">
      <c r="A40" s="212"/>
      <c r="B40" s="213" t="s">
        <v>62</v>
      </c>
      <c r="C40" s="212" t="s">
        <v>21</v>
      </c>
      <c r="D40" s="213"/>
      <c r="E40" s="213" t="s">
        <v>63</v>
      </c>
      <c r="F40" s="213" t="s">
        <v>31</v>
      </c>
      <c r="G40" s="213" t="s">
        <v>32</v>
      </c>
      <c r="H40" s="105">
        <v>0</v>
      </c>
      <c r="I40" s="230"/>
      <c r="J40" s="227"/>
      <c r="K40" s="228">
        <f t="shared" si="1"/>
        <v>0</v>
      </c>
      <c r="L40" s="228"/>
      <c r="M40" s="228"/>
      <c r="N40" s="230"/>
      <c r="O40" s="228">
        <f t="shared" si="2"/>
        <v>0</v>
      </c>
      <c r="P40" s="228"/>
      <c r="Q40" s="228"/>
      <c r="R40" s="73"/>
    </row>
    <row r="41" ht="15" customHeight="1" spans="1:18">
      <c r="A41" s="33">
        <v>17</v>
      </c>
      <c r="B41" s="34" t="s">
        <v>64</v>
      </c>
      <c r="C41" s="33" t="s">
        <v>21</v>
      </c>
      <c r="D41" s="34"/>
      <c r="E41" s="34" t="s">
        <v>63</v>
      </c>
      <c r="F41" s="34" t="s">
        <v>25</v>
      </c>
      <c r="G41" s="34" t="s">
        <v>24</v>
      </c>
      <c r="H41" s="2">
        <v>3</v>
      </c>
      <c r="I41" s="223"/>
      <c r="J41" s="224"/>
      <c r="K41" s="225">
        <f t="shared" si="1"/>
        <v>0</v>
      </c>
      <c r="L41" s="225"/>
      <c r="M41" s="229"/>
      <c r="N41" s="223"/>
      <c r="O41" s="225">
        <f t="shared" si="2"/>
        <v>0</v>
      </c>
      <c r="P41" s="225"/>
      <c r="Q41" s="229"/>
      <c r="R41" s="73"/>
    </row>
    <row r="42" s="7" customFormat="1" ht="14.45" customHeight="1" spans="1:18">
      <c r="A42" s="212"/>
      <c r="B42" s="213" t="s">
        <v>64</v>
      </c>
      <c r="C42" s="212" t="s">
        <v>21</v>
      </c>
      <c r="D42" s="213"/>
      <c r="E42" s="213" t="s">
        <v>63</v>
      </c>
      <c r="F42" s="213" t="s">
        <v>25</v>
      </c>
      <c r="G42" s="213" t="s">
        <v>32</v>
      </c>
      <c r="H42" s="105">
        <v>0</v>
      </c>
      <c r="I42" s="230"/>
      <c r="J42" s="227"/>
      <c r="K42" s="228">
        <f t="shared" si="1"/>
        <v>0</v>
      </c>
      <c r="L42" s="228"/>
      <c r="M42" s="228"/>
      <c r="N42" s="230"/>
      <c r="O42" s="228">
        <f t="shared" si="2"/>
        <v>0</v>
      </c>
      <c r="P42" s="228"/>
      <c r="Q42" s="228"/>
      <c r="R42" s="73"/>
    </row>
    <row r="43" ht="15" customHeight="1" spans="1:18">
      <c r="A43" s="214">
        <v>18</v>
      </c>
      <c r="B43" s="215" t="s">
        <v>65</v>
      </c>
      <c r="C43" s="214" t="s">
        <v>21</v>
      </c>
      <c r="D43" s="215"/>
      <c r="E43" s="215" t="s">
        <v>39</v>
      </c>
      <c r="F43" s="215" t="s">
        <v>23</v>
      </c>
      <c r="G43" s="215" t="s">
        <v>24</v>
      </c>
      <c r="H43" s="2">
        <v>1</v>
      </c>
      <c r="I43" s="223"/>
      <c r="J43" s="224"/>
      <c r="K43" s="225">
        <f t="shared" si="1"/>
        <v>0</v>
      </c>
      <c r="L43" s="225"/>
      <c r="M43" s="229"/>
      <c r="N43" s="223"/>
      <c r="O43" s="225">
        <f t="shared" si="2"/>
        <v>0</v>
      </c>
      <c r="P43" s="225"/>
      <c r="Q43" s="229"/>
      <c r="R43" s="73"/>
    </row>
    <row r="44" s="7" customFormat="1" ht="15" customHeight="1" spans="1:18">
      <c r="A44" s="212"/>
      <c r="B44" s="213" t="s">
        <v>65</v>
      </c>
      <c r="C44" s="212" t="s">
        <v>21</v>
      </c>
      <c r="D44" s="213"/>
      <c r="E44" s="213" t="s">
        <v>39</v>
      </c>
      <c r="F44" s="213" t="s">
        <v>29</v>
      </c>
      <c r="G44" s="213" t="s">
        <v>26</v>
      </c>
      <c r="H44" s="105">
        <v>3</v>
      </c>
      <c r="I44" s="226"/>
      <c r="J44" s="227"/>
      <c r="K44" s="228">
        <f t="shared" si="1"/>
        <v>0</v>
      </c>
      <c r="L44" s="228"/>
      <c r="M44" s="228"/>
      <c r="N44" s="226"/>
      <c r="O44" s="228">
        <f t="shared" si="2"/>
        <v>0</v>
      </c>
      <c r="P44" s="228"/>
      <c r="Q44" s="228"/>
      <c r="R44" s="73"/>
    </row>
    <row r="45" s="9" customFormat="1" ht="15" customHeight="1" spans="1:18">
      <c r="A45" s="214">
        <v>19</v>
      </c>
      <c r="B45" s="215" t="s">
        <v>66</v>
      </c>
      <c r="C45" s="214" t="s">
        <v>21</v>
      </c>
      <c r="D45" s="215"/>
      <c r="E45" s="215" t="s">
        <v>67</v>
      </c>
      <c r="F45" s="215" t="s">
        <v>29</v>
      </c>
      <c r="G45" s="215" t="s">
        <v>24</v>
      </c>
      <c r="H45" s="2">
        <v>5</v>
      </c>
      <c r="I45" s="223"/>
      <c r="J45" s="224"/>
      <c r="K45" s="225">
        <f t="shared" si="1"/>
        <v>0</v>
      </c>
      <c r="L45" s="225"/>
      <c r="M45" s="229"/>
      <c r="N45" s="223"/>
      <c r="O45" s="225">
        <f t="shared" si="2"/>
        <v>0</v>
      </c>
      <c r="P45" s="225"/>
      <c r="Q45" s="229"/>
      <c r="R45" s="73"/>
    </row>
    <row r="46" s="7" customFormat="1" ht="15" customHeight="1" spans="1:18">
      <c r="A46" s="212"/>
      <c r="B46" s="213" t="s">
        <v>68</v>
      </c>
      <c r="C46" s="212" t="s">
        <v>21</v>
      </c>
      <c r="D46" s="213"/>
      <c r="E46" s="213" t="s">
        <v>67</v>
      </c>
      <c r="F46" s="213" t="s">
        <v>23</v>
      </c>
      <c r="G46" s="213" t="s">
        <v>44</v>
      </c>
      <c r="H46" s="105">
        <v>0</v>
      </c>
      <c r="I46" s="230"/>
      <c r="J46" s="227"/>
      <c r="K46" s="228">
        <f t="shared" si="1"/>
        <v>0</v>
      </c>
      <c r="L46" s="228"/>
      <c r="M46" s="228"/>
      <c r="N46" s="230"/>
      <c r="O46" s="228">
        <f t="shared" si="2"/>
        <v>0</v>
      </c>
      <c r="P46" s="228"/>
      <c r="Q46" s="228"/>
      <c r="R46" s="73"/>
    </row>
    <row r="47" ht="15" customHeight="1" spans="1:18">
      <c r="A47" s="214">
        <v>20</v>
      </c>
      <c r="B47" s="215" t="s">
        <v>69</v>
      </c>
      <c r="C47" s="214" t="s">
        <v>21</v>
      </c>
      <c r="D47" s="215"/>
      <c r="E47" s="215" t="s">
        <v>39</v>
      </c>
      <c r="F47" s="215" t="s">
        <v>29</v>
      </c>
      <c r="G47" s="215" t="s">
        <v>24</v>
      </c>
      <c r="H47" s="2">
        <v>0</v>
      </c>
      <c r="I47" s="223"/>
      <c r="J47" s="224"/>
      <c r="K47" s="225">
        <f t="shared" si="1"/>
        <v>0</v>
      </c>
      <c r="L47" s="225"/>
      <c r="M47" s="229"/>
      <c r="N47" s="223"/>
      <c r="O47" s="225">
        <f t="shared" si="2"/>
        <v>0</v>
      </c>
      <c r="P47" s="225"/>
      <c r="Q47" s="229"/>
      <c r="R47" s="73"/>
    </row>
    <row r="48" s="7" customFormat="1" ht="15.6" customHeight="1" spans="1:18">
      <c r="A48" s="212"/>
      <c r="B48" s="213" t="s">
        <v>69</v>
      </c>
      <c r="C48" s="212" t="s">
        <v>21</v>
      </c>
      <c r="D48" s="213"/>
      <c r="E48" s="213" t="s">
        <v>39</v>
      </c>
      <c r="F48" s="213" t="s">
        <v>23</v>
      </c>
      <c r="G48" s="213" t="s">
        <v>26</v>
      </c>
      <c r="H48" s="105">
        <v>2</v>
      </c>
      <c r="I48" s="226"/>
      <c r="J48" s="227"/>
      <c r="K48" s="228">
        <f t="shared" si="1"/>
        <v>0</v>
      </c>
      <c r="L48" s="228"/>
      <c r="M48" s="228"/>
      <c r="N48" s="226"/>
      <c r="O48" s="228">
        <f t="shared" si="2"/>
        <v>0</v>
      </c>
      <c r="P48" s="228"/>
      <c r="Q48" s="228"/>
      <c r="R48" s="73"/>
    </row>
    <row r="49" ht="15" customHeight="1" spans="1:18">
      <c r="A49" s="33">
        <v>21</v>
      </c>
      <c r="B49" s="34" t="s">
        <v>70</v>
      </c>
      <c r="C49" s="33" t="s">
        <v>21</v>
      </c>
      <c r="D49" s="34"/>
      <c r="E49" s="34" t="s">
        <v>39</v>
      </c>
      <c r="F49" s="34" t="s">
        <v>31</v>
      </c>
      <c r="G49" s="34" t="s">
        <v>24</v>
      </c>
      <c r="H49" s="2">
        <v>0</v>
      </c>
      <c r="I49" s="223"/>
      <c r="J49" s="224"/>
      <c r="K49" s="225">
        <f t="shared" si="1"/>
        <v>0</v>
      </c>
      <c r="L49" s="225"/>
      <c r="M49" s="229"/>
      <c r="N49" s="223"/>
      <c r="O49" s="225">
        <f t="shared" si="2"/>
        <v>0</v>
      </c>
      <c r="P49" s="225"/>
      <c r="Q49" s="229"/>
      <c r="R49" s="73"/>
    </row>
    <row r="50" s="7" customFormat="1" ht="13.9" customHeight="1" spans="1:18">
      <c r="A50" s="212"/>
      <c r="B50" s="213" t="s">
        <v>70</v>
      </c>
      <c r="C50" s="212" t="s">
        <v>21</v>
      </c>
      <c r="D50" s="213"/>
      <c r="E50" s="213" t="s">
        <v>39</v>
      </c>
      <c r="F50" s="213" t="s">
        <v>23</v>
      </c>
      <c r="G50" s="213" t="s">
        <v>26</v>
      </c>
      <c r="H50" s="105">
        <v>1</v>
      </c>
      <c r="I50" s="226"/>
      <c r="J50" s="227"/>
      <c r="K50" s="228">
        <f t="shared" si="1"/>
        <v>0</v>
      </c>
      <c r="L50" s="228"/>
      <c r="M50" s="228"/>
      <c r="N50" s="226">
        <v>2</v>
      </c>
      <c r="O50" s="228">
        <f t="shared" si="2"/>
        <v>0</v>
      </c>
      <c r="P50" s="228"/>
      <c r="Q50" s="228"/>
      <c r="R50" s="73"/>
    </row>
    <row r="51" spans="1:18">
      <c r="A51" s="211">
        <v>22</v>
      </c>
      <c r="B51" s="210" t="s">
        <v>71</v>
      </c>
      <c r="C51" s="211" t="s">
        <v>21</v>
      </c>
      <c r="D51" s="210"/>
      <c r="E51" s="210" t="s">
        <v>39</v>
      </c>
      <c r="F51" s="210" t="s">
        <v>23</v>
      </c>
      <c r="G51" s="210" t="s">
        <v>24</v>
      </c>
      <c r="H51" s="2">
        <v>0</v>
      </c>
      <c r="I51" s="223"/>
      <c r="J51" s="224"/>
      <c r="K51" s="225">
        <f t="shared" si="1"/>
        <v>0</v>
      </c>
      <c r="L51" s="225"/>
      <c r="M51" s="229"/>
      <c r="N51" s="223"/>
      <c r="O51" s="225">
        <f t="shared" si="2"/>
        <v>5408.87</v>
      </c>
      <c r="P51" s="225"/>
      <c r="Q51" s="229">
        <v>5408.87</v>
      </c>
      <c r="R51" s="73"/>
    </row>
    <row r="52" s="7" customFormat="1" ht="13.9" customHeight="1" spans="1:18">
      <c r="A52" s="212"/>
      <c r="B52" s="213" t="s">
        <v>71</v>
      </c>
      <c r="C52" s="212" t="s">
        <v>21</v>
      </c>
      <c r="D52" s="213"/>
      <c r="E52" s="213" t="s">
        <v>39</v>
      </c>
      <c r="F52" s="213" t="s">
        <v>29</v>
      </c>
      <c r="G52" s="213" t="s">
        <v>26</v>
      </c>
      <c r="H52" s="105">
        <v>1</v>
      </c>
      <c r="I52" s="226"/>
      <c r="J52" s="227"/>
      <c r="K52" s="228">
        <f t="shared" si="1"/>
        <v>0</v>
      </c>
      <c r="L52" s="228"/>
      <c r="M52" s="228"/>
      <c r="N52" s="226"/>
      <c r="O52" s="228">
        <f t="shared" si="2"/>
        <v>0</v>
      </c>
      <c r="P52" s="228"/>
      <c r="Q52" s="228"/>
      <c r="R52" s="73"/>
    </row>
    <row r="53" ht="15" customHeight="1" spans="1:18">
      <c r="A53" s="214">
        <v>23</v>
      </c>
      <c r="B53" s="215" t="s">
        <v>72</v>
      </c>
      <c r="C53" s="214" t="s">
        <v>21</v>
      </c>
      <c r="D53" s="215"/>
      <c r="E53" s="215" t="s">
        <v>39</v>
      </c>
      <c r="F53" s="215" t="s">
        <v>23</v>
      </c>
      <c r="G53" s="215" t="s">
        <v>24</v>
      </c>
      <c r="H53" s="2">
        <v>0</v>
      </c>
      <c r="I53" s="223"/>
      <c r="J53" s="224"/>
      <c r="K53" s="225">
        <f t="shared" si="1"/>
        <v>0</v>
      </c>
      <c r="L53" s="225"/>
      <c r="M53" s="229"/>
      <c r="N53" s="223"/>
      <c r="O53" s="225">
        <f t="shared" si="2"/>
        <v>0</v>
      </c>
      <c r="P53" s="225"/>
      <c r="Q53" s="229"/>
      <c r="R53" s="73"/>
    </row>
    <row r="54" s="7" customFormat="1" ht="15" customHeight="1" spans="1:18">
      <c r="A54" s="212"/>
      <c r="B54" s="213" t="s">
        <v>72</v>
      </c>
      <c r="C54" s="212" t="s">
        <v>21</v>
      </c>
      <c r="D54" s="213"/>
      <c r="E54" s="213" t="s">
        <v>39</v>
      </c>
      <c r="F54" s="213" t="s">
        <v>29</v>
      </c>
      <c r="G54" s="213" t="s">
        <v>26</v>
      </c>
      <c r="H54" s="105">
        <v>0</v>
      </c>
      <c r="I54" s="226"/>
      <c r="J54" s="227"/>
      <c r="K54" s="228">
        <f t="shared" si="1"/>
        <v>0</v>
      </c>
      <c r="L54" s="228"/>
      <c r="M54" s="228"/>
      <c r="N54" s="226"/>
      <c r="O54" s="228">
        <f t="shared" si="2"/>
        <v>0</v>
      </c>
      <c r="P54" s="228"/>
      <c r="Q54" s="228"/>
      <c r="R54" s="73"/>
    </row>
    <row r="55" ht="15" customHeight="1" spans="1:18">
      <c r="A55" s="214">
        <v>24</v>
      </c>
      <c r="B55" s="215" t="s">
        <v>73</v>
      </c>
      <c r="C55" s="214" t="s">
        <v>21</v>
      </c>
      <c r="D55" s="215"/>
      <c r="E55" s="215" t="s">
        <v>39</v>
      </c>
      <c r="F55" s="215" t="s">
        <v>29</v>
      </c>
      <c r="G55" s="215" t="s">
        <v>24</v>
      </c>
      <c r="H55" s="2">
        <v>0</v>
      </c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73"/>
    </row>
    <row r="56" s="9" customFormat="1" ht="15" customHeight="1" spans="1:18">
      <c r="A56" s="214">
        <v>25</v>
      </c>
      <c r="B56" s="215" t="s">
        <v>74</v>
      </c>
      <c r="C56" s="214" t="s">
        <v>21</v>
      </c>
      <c r="D56" s="215"/>
      <c r="E56" s="215" t="s">
        <v>56</v>
      </c>
      <c r="F56" s="215" t="s">
        <v>23</v>
      </c>
      <c r="G56" s="215" t="s">
        <v>24</v>
      </c>
      <c r="H56" s="2">
        <v>10</v>
      </c>
      <c r="I56" s="223"/>
      <c r="J56" s="224"/>
      <c r="K56" s="225">
        <f t="shared" si="1"/>
        <v>0</v>
      </c>
      <c r="L56" s="225"/>
      <c r="M56" s="229"/>
      <c r="N56" s="223"/>
      <c r="O56" s="225">
        <f t="shared" si="2"/>
        <v>0</v>
      </c>
      <c r="P56" s="225"/>
      <c r="Q56" s="229"/>
      <c r="R56" s="73"/>
    </row>
    <row r="57" s="7" customFormat="1" ht="15" customHeight="1" spans="1:18">
      <c r="A57" s="212"/>
      <c r="B57" s="213" t="s">
        <v>74</v>
      </c>
      <c r="C57" s="212" t="s">
        <v>21</v>
      </c>
      <c r="D57" s="213"/>
      <c r="E57" s="213" t="s">
        <v>56</v>
      </c>
      <c r="F57" s="213" t="s">
        <v>23</v>
      </c>
      <c r="G57" s="213" t="s">
        <v>32</v>
      </c>
      <c r="H57" s="105">
        <v>0</v>
      </c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73"/>
    </row>
    <row r="58" s="7" customFormat="1" ht="15" customHeight="1" spans="1:18">
      <c r="A58" s="212">
        <v>26</v>
      </c>
      <c r="B58" s="213" t="s">
        <v>75</v>
      </c>
      <c r="C58" s="212" t="s">
        <v>21</v>
      </c>
      <c r="D58" s="213"/>
      <c r="E58" s="213" t="s">
        <v>76</v>
      </c>
      <c r="F58" s="213" t="s">
        <v>23</v>
      </c>
      <c r="G58" s="213" t="s">
        <v>44</v>
      </c>
      <c r="H58" s="105">
        <v>0</v>
      </c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P58" s="228"/>
      <c r="Q58" s="228"/>
      <c r="R58" s="73"/>
    </row>
    <row r="59" s="7" customFormat="1" ht="15" customHeight="1" spans="1:18">
      <c r="A59" s="212"/>
      <c r="B59" s="213" t="s">
        <v>75</v>
      </c>
      <c r="C59" s="212" t="s">
        <v>21</v>
      </c>
      <c r="D59" s="213"/>
      <c r="E59" s="213" t="s">
        <v>58</v>
      </c>
      <c r="F59" s="213" t="s">
        <v>25</v>
      </c>
      <c r="G59" s="213" t="s">
        <v>32</v>
      </c>
      <c r="H59" s="105">
        <v>0</v>
      </c>
      <c r="I59" s="230"/>
      <c r="J59" s="227"/>
      <c r="K59" s="228">
        <f t="shared" si="1"/>
        <v>0</v>
      </c>
      <c r="L59" s="228"/>
      <c r="M59" s="228"/>
      <c r="N59" s="230"/>
      <c r="O59" s="228">
        <f t="shared" si="2"/>
        <v>0</v>
      </c>
      <c r="Q59" s="228"/>
      <c r="R59" s="73"/>
    </row>
    <row r="60" s="10" customFormat="1" spans="1:38">
      <c r="A60" s="220">
        <v>27</v>
      </c>
      <c r="B60" s="221" t="s">
        <v>77</v>
      </c>
      <c r="C60" s="222" t="s">
        <v>21</v>
      </c>
      <c r="D60" s="221"/>
      <c r="E60" s="221" t="s">
        <v>78</v>
      </c>
      <c r="F60" s="221"/>
      <c r="G60" s="221" t="s">
        <v>24</v>
      </c>
      <c r="H60" s="3">
        <v>0</v>
      </c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73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28</v>
      </c>
      <c r="B61" s="221" t="s">
        <v>79</v>
      </c>
      <c r="C61" s="222" t="s">
        <v>54</v>
      </c>
      <c r="D61" s="221" t="s">
        <v>80</v>
      </c>
      <c r="E61" s="221" t="s">
        <v>39</v>
      </c>
      <c r="F61" s="221" t="s">
        <v>23</v>
      </c>
      <c r="G61" s="221" t="s">
        <v>24</v>
      </c>
      <c r="H61" s="3">
        <v>0</v>
      </c>
      <c r="I61" s="234"/>
      <c r="J61" s="224"/>
      <c r="K61" s="225">
        <f t="shared" si="1"/>
        <v>0</v>
      </c>
      <c r="L61" s="235"/>
      <c r="M61" s="236"/>
      <c r="N61" s="224"/>
      <c r="O61" s="225">
        <f t="shared" si="2"/>
        <v>0</v>
      </c>
      <c r="P61" s="237"/>
      <c r="Q61" s="240"/>
      <c r="R61" s="73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220">
        <v>29</v>
      </c>
      <c r="B62" s="221" t="s">
        <v>81</v>
      </c>
      <c r="C62" s="222" t="s">
        <v>21</v>
      </c>
      <c r="D62" s="221"/>
      <c r="E62" s="221" t="s">
        <v>36</v>
      </c>
      <c r="F62" s="221" t="s">
        <v>23</v>
      </c>
      <c r="G62" s="221" t="s">
        <v>24</v>
      </c>
      <c r="H62" s="3">
        <v>2</v>
      </c>
      <c r="I62" s="224"/>
      <c r="J62" s="224"/>
      <c r="K62" s="225">
        <f t="shared" si="1"/>
        <v>0</v>
      </c>
      <c r="L62" s="238"/>
      <c r="M62" s="239"/>
      <c r="N62" s="224"/>
      <c r="O62" s="225">
        <f t="shared" si="2"/>
        <v>0</v>
      </c>
      <c r="P62" s="237"/>
      <c r="Q62" s="240"/>
      <c r="R62" s="73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9" customFormat="1" ht="24.75" customHeight="1" spans="1:18">
      <c r="A63" s="218">
        <v>30</v>
      </c>
      <c r="B63" s="219" t="s">
        <v>82</v>
      </c>
      <c r="C63" s="218" t="s">
        <v>54</v>
      </c>
      <c r="D63" s="219" t="s">
        <v>83</v>
      </c>
      <c r="E63" s="219" t="s">
        <v>39</v>
      </c>
      <c r="F63" s="219" t="s">
        <v>23</v>
      </c>
      <c r="G63" s="219" t="s">
        <v>24</v>
      </c>
      <c r="H63" s="2">
        <v>1</v>
      </c>
      <c r="I63" s="223"/>
      <c r="J63" s="224"/>
      <c r="K63" s="225">
        <f t="shared" si="1"/>
        <v>0</v>
      </c>
      <c r="L63" s="225"/>
      <c r="M63" s="229"/>
      <c r="N63" s="223">
        <v>2</v>
      </c>
      <c r="O63" s="225">
        <f t="shared" si="2"/>
        <v>0</v>
      </c>
      <c r="P63" s="225"/>
      <c r="Q63" s="229"/>
      <c r="R63" s="73"/>
    </row>
    <row r="64" ht="15" customHeight="1" spans="1:18">
      <c r="A64" s="214">
        <v>31</v>
      </c>
      <c r="B64" s="215" t="s">
        <v>84</v>
      </c>
      <c r="C64" s="214" t="s">
        <v>21</v>
      </c>
      <c r="D64" s="215"/>
      <c r="E64" s="215" t="s">
        <v>39</v>
      </c>
      <c r="F64" s="215" t="s">
        <v>23</v>
      </c>
      <c r="G64" s="215" t="s">
        <v>24</v>
      </c>
      <c r="H64" s="2">
        <v>2</v>
      </c>
      <c r="I64" s="223"/>
      <c r="J64" s="224"/>
      <c r="K64" s="225">
        <f t="shared" si="1"/>
        <v>0</v>
      </c>
      <c r="L64" s="225"/>
      <c r="M64" s="229"/>
      <c r="N64" s="223"/>
      <c r="O64" s="225">
        <f t="shared" si="2"/>
        <v>0</v>
      </c>
      <c r="P64" s="225"/>
      <c r="Q64" s="229"/>
      <c r="R64" s="73"/>
    </row>
    <row r="65" s="7" customFormat="1" ht="15" customHeight="1" spans="1:18">
      <c r="A65" s="212"/>
      <c r="B65" s="213" t="s">
        <v>84</v>
      </c>
      <c r="C65" s="212" t="s">
        <v>21</v>
      </c>
      <c r="D65" s="213"/>
      <c r="E65" s="213" t="s">
        <v>39</v>
      </c>
      <c r="F65" s="213" t="s">
        <v>29</v>
      </c>
      <c r="G65" s="213" t="s">
        <v>26</v>
      </c>
      <c r="H65" s="105">
        <v>0</v>
      </c>
      <c r="I65" s="226"/>
      <c r="J65" s="227"/>
      <c r="K65" s="228">
        <f t="shared" si="1"/>
        <v>0</v>
      </c>
      <c r="L65" s="228"/>
      <c r="M65" s="228"/>
      <c r="N65" s="226"/>
      <c r="O65" s="228">
        <f t="shared" si="2"/>
        <v>0</v>
      </c>
      <c r="P65" s="228"/>
      <c r="Q65" s="228"/>
      <c r="R65" s="73"/>
    </row>
    <row r="66" s="9" customFormat="1" ht="15" customHeight="1" spans="1:18">
      <c r="A66" s="214">
        <v>32</v>
      </c>
      <c r="B66" s="215" t="s">
        <v>85</v>
      </c>
      <c r="C66" s="214" t="s">
        <v>21</v>
      </c>
      <c r="D66" s="215"/>
      <c r="E66" s="215" t="s">
        <v>39</v>
      </c>
      <c r="F66" s="215" t="s">
        <v>29</v>
      </c>
      <c r="G66" s="215" t="s">
        <v>24</v>
      </c>
      <c r="H66" s="2">
        <v>0</v>
      </c>
      <c r="I66" s="223"/>
      <c r="J66" s="224"/>
      <c r="K66" s="225">
        <f t="shared" si="1"/>
        <v>0</v>
      </c>
      <c r="L66" s="225"/>
      <c r="M66" s="229"/>
      <c r="N66" s="223"/>
      <c r="O66" s="225">
        <f t="shared" si="2"/>
        <v>0</v>
      </c>
      <c r="P66" s="225"/>
      <c r="Q66" s="229"/>
      <c r="R66" s="73"/>
    </row>
    <row r="67" s="7" customFormat="1" ht="15.6" customHeight="1" spans="1:18">
      <c r="A67" s="212"/>
      <c r="B67" s="213" t="s">
        <v>85</v>
      </c>
      <c r="C67" s="212" t="s">
        <v>21</v>
      </c>
      <c r="D67" s="213"/>
      <c r="E67" s="213" t="s">
        <v>39</v>
      </c>
      <c r="F67" s="213" t="s">
        <v>23</v>
      </c>
      <c r="G67" s="213" t="s">
        <v>26</v>
      </c>
      <c r="H67" s="105">
        <v>0</v>
      </c>
      <c r="I67" s="226"/>
      <c r="J67" s="227"/>
      <c r="K67" s="228">
        <f t="shared" si="1"/>
        <v>0</v>
      </c>
      <c r="L67" s="228"/>
      <c r="M67" s="228"/>
      <c r="N67" s="226"/>
      <c r="O67" s="228">
        <f t="shared" si="2"/>
        <v>0</v>
      </c>
      <c r="P67" s="228"/>
      <c r="Q67" s="228"/>
      <c r="R67" s="73"/>
    </row>
    <row r="68" s="9" customFormat="1" ht="15" customHeight="1" spans="1:18">
      <c r="A68" s="214">
        <v>33</v>
      </c>
      <c r="B68" s="215" t="s">
        <v>86</v>
      </c>
      <c r="C68" s="214" t="s">
        <v>54</v>
      </c>
      <c r="D68" s="215" t="s">
        <v>87</v>
      </c>
      <c r="E68" s="215" t="s">
        <v>39</v>
      </c>
      <c r="F68" s="215" t="s">
        <v>23</v>
      </c>
      <c r="G68" s="215" t="s">
        <v>24</v>
      </c>
      <c r="H68" s="2">
        <v>1</v>
      </c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73"/>
    </row>
    <row r="69" s="9" customFormat="1" ht="15" customHeight="1" spans="1:18">
      <c r="A69" s="214">
        <v>34</v>
      </c>
      <c r="B69" s="215" t="s">
        <v>88</v>
      </c>
      <c r="C69" s="214" t="s">
        <v>21</v>
      </c>
      <c r="D69" s="215"/>
      <c r="E69" s="215" t="s">
        <v>39</v>
      </c>
      <c r="F69" s="215" t="s">
        <v>23</v>
      </c>
      <c r="G69" s="215" t="s">
        <v>24</v>
      </c>
      <c r="H69" s="2">
        <v>3</v>
      </c>
      <c r="I69" s="223"/>
      <c r="J69" s="224"/>
      <c r="K69" s="225">
        <f t="shared" si="1"/>
        <v>0</v>
      </c>
      <c r="L69" s="225"/>
      <c r="M69" s="229"/>
      <c r="N69" s="223"/>
      <c r="O69" s="225">
        <f t="shared" si="2"/>
        <v>0</v>
      </c>
      <c r="P69" s="225"/>
      <c r="Q69" s="229"/>
      <c r="R69" s="73"/>
    </row>
    <row r="70" s="7" customFormat="1" ht="15" customHeight="1" spans="1:18">
      <c r="A70" s="212"/>
      <c r="B70" s="213" t="s">
        <v>88</v>
      </c>
      <c r="C70" s="212" t="s">
        <v>21</v>
      </c>
      <c r="D70" s="213"/>
      <c r="E70" s="213" t="s">
        <v>39</v>
      </c>
      <c r="F70" s="213" t="s">
        <v>23</v>
      </c>
      <c r="G70" s="213" t="s">
        <v>26</v>
      </c>
      <c r="H70" s="105">
        <v>0</v>
      </c>
      <c r="I70" s="226"/>
      <c r="J70" s="227"/>
      <c r="K70" s="228">
        <f t="shared" si="1"/>
        <v>0</v>
      </c>
      <c r="L70" s="228"/>
      <c r="M70" s="228"/>
      <c r="N70" s="226"/>
      <c r="O70" s="228">
        <f t="shared" si="2"/>
        <v>0</v>
      </c>
      <c r="P70" s="228"/>
      <c r="Q70" s="228"/>
      <c r="R70" s="73"/>
    </row>
    <row r="71" ht="15" customHeight="1" spans="1:18">
      <c r="A71" s="214">
        <v>35</v>
      </c>
      <c r="B71" s="215" t="s">
        <v>89</v>
      </c>
      <c r="C71" s="214" t="s">
        <v>21</v>
      </c>
      <c r="D71" s="215"/>
      <c r="E71" s="215" t="s">
        <v>90</v>
      </c>
      <c r="F71" s="215" t="s">
        <v>23</v>
      </c>
      <c r="G71" s="215" t="s">
        <v>24</v>
      </c>
      <c r="H71" s="2">
        <v>2</v>
      </c>
      <c r="I71" s="223"/>
      <c r="J71" s="224"/>
      <c r="K71" s="225">
        <f t="shared" si="1"/>
        <v>0</v>
      </c>
      <c r="L71" s="225"/>
      <c r="M71" s="229"/>
      <c r="N71" s="223"/>
      <c r="O71" s="225">
        <f t="shared" si="2"/>
        <v>0</v>
      </c>
      <c r="P71" s="225"/>
      <c r="Q71" s="229"/>
      <c r="R71" s="73"/>
    </row>
    <row r="72" s="7" customFormat="1" ht="15" customHeight="1" spans="1:18">
      <c r="A72" s="212"/>
      <c r="B72" s="213" t="s">
        <v>91</v>
      </c>
      <c r="C72" s="212" t="s">
        <v>21</v>
      </c>
      <c r="D72" s="213"/>
      <c r="E72" s="213" t="s">
        <v>90</v>
      </c>
      <c r="F72" s="213" t="s">
        <v>29</v>
      </c>
      <c r="G72" s="213" t="s">
        <v>32</v>
      </c>
      <c r="H72" s="105">
        <v>1</v>
      </c>
      <c r="I72" s="230"/>
      <c r="J72" s="227"/>
      <c r="K72" s="228">
        <f t="shared" si="1"/>
        <v>0</v>
      </c>
      <c r="L72" s="228"/>
      <c r="M72" s="228"/>
      <c r="N72" s="230"/>
      <c r="O72" s="228">
        <f t="shared" si="2"/>
        <v>0</v>
      </c>
      <c r="P72" s="228"/>
      <c r="Q72" s="228"/>
      <c r="R72" s="73"/>
    </row>
    <row r="73" ht="15" customHeight="1" spans="1:18">
      <c r="A73" s="211">
        <v>36</v>
      </c>
      <c r="B73" s="210" t="s">
        <v>92</v>
      </c>
      <c r="C73" s="211" t="s">
        <v>21</v>
      </c>
      <c r="D73" s="210"/>
      <c r="E73" s="210" t="s">
        <v>22</v>
      </c>
      <c r="F73" s="210" t="s">
        <v>31</v>
      </c>
      <c r="G73" s="210" t="s">
        <v>24</v>
      </c>
      <c r="H73" s="2">
        <v>2</v>
      </c>
      <c r="I73" s="231"/>
      <c r="J73" s="224"/>
      <c r="K73" s="225">
        <f t="shared" si="1"/>
        <v>0</v>
      </c>
      <c r="L73" s="225"/>
      <c r="M73" s="229"/>
      <c r="N73" s="231"/>
      <c r="O73" s="225">
        <f t="shared" si="2"/>
        <v>0</v>
      </c>
      <c r="P73" s="225"/>
      <c r="Q73" s="229"/>
      <c r="R73" s="73"/>
    </row>
    <row r="74" ht="15" customHeight="1" spans="1:18">
      <c r="A74" s="241"/>
      <c r="B74" s="242" t="s">
        <v>92</v>
      </c>
      <c r="C74" s="241" t="s">
        <v>21</v>
      </c>
      <c r="D74" s="242"/>
      <c r="E74" s="242" t="s">
        <v>22</v>
      </c>
      <c r="F74" s="242" t="s">
        <v>25</v>
      </c>
      <c r="G74" s="242" t="s">
        <v>26</v>
      </c>
      <c r="H74" s="183">
        <v>2</v>
      </c>
      <c r="I74" s="243"/>
      <c r="J74" s="244"/>
      <c r="K74" s="245"/>
      <c r="L74" s="245"/>
      <c r="M74" s="246"/>
      <c r="N74" s="243"/>
      <c r="O74" s="245"/>
      <c r="P74" s="245"/>
      <c r="Q74" s="246"/>
      <c r="R74" s="73"/>
    </row>
    <row r="75" s="9" customFormat="1" ht="15" customHeight="1" spans="1:18">
      <c r="A75" s="214">
        <v>37</v>
      </c>
      <c r="B75" s="215" t="s">
        <v>93</v>
      </c>
      <c r="C75" s="214" t="s">
        <v>21</v>
      </c>
      <c r="D75" s="215"/>
      <c r="E75" s="215" t="s">
        <v>63</v>
      </c>
      <c r="F75" s="215" t="s">
        <v>25</v>
      </c>
      <c r="G75" s="215" t="s">
        <v>24</v>
      </c>
      <c r="H75" s="2">
        <v>2</v>
      </c>
      <c r="I75" s="223"/>
      <c r="J75" s="224"/>
      <c r="K75" s="225">
        <f t="shared" si="1"/>
        <v>0</v>
      </c>
      <c r="L75" s="225"/>
      <c r="M75" s="229"/>
      <c r="N75" s="223"/>
      <c r="O75" s="225">
        <f t="shared" si="2"/>
        <v>0</v>
      </c>
      <c r="P75" s="225"/>
      <c r="Q75" s="229"/>
      <c r="R75" s="73"/>
    </row>
    <row r="76" s="7" customFormat="1" ht="15" customHeight="1" spans="1:18">
      <c r="A76" s="212"/>
      <c r="B76" s="213" t="s">
        <v>93</v>
      </c>
      <c r="C76" s="212" t="s">
        <v>21</v>
      </c>
      <c r="D76" s="213"/>
      <c r="E76" s="213" t="s">
        <v>63</v>
      </c>
      <c r="F76" s="213" t="s">
        <v>31</v>
      </c>
      <c r="G76" s="213" t="s">
        <v>32</v>
      </c>
      <c r="H76" s="105">
        <v>0</v>
      </c>
      <c r="I76" s="230"/>
      <c r="J76" s="227"/>
      <c r="K76" s="228">
        <f t="shared" si="1"/>
        <v>0</v>
      </c>
      <c r="L76" s="228"/>
      <c r="M76" s="228"/>
      <c r="N76" s="230"/>
      <c r="O76" s="228">
        <f t="shared" si="2"/>
        <v>0</v>
      </c>
      <c r="P76" s="228"/>
      <c r="Q76" s="228"/>
      <c r="R76" s="73"/>
    </row>
    <row r="77" ht="15" customHeight="1" spans="1:18">
      <c r="A77" s="214">
        <v>38</v>
      </c>
      <c r="B77" s="215" t="s">
        <v>94</v>
      </c>
      <c r="C77" s="214" t="s">
        <v>21</v>
      </c>
      <c r="D77" s="215"/>
      <c r="E77" s="215" t="s">
        <v>39</v>
      </c>
      <c r="F77" s="215" t="s">
        <v>23</v>
      </c>
      <c r="G77" s="215" t="s">
        <v>24</v>
      </c>
      <c r="H77" s="2">
        <v>4</v>
      </c>
      <c r="I77" s="223"/>
      <c r="J77" s="224"/>
      <c r="K77" s="225">
        <f t="shared" si="1"/>
        <v>0</v>
      </c>
      <c r="L77" s="225"/>
      <c r="M77" s="229"/>
      <c r="N77" s="223"/>
      <c r="O77" s="225">
        <f t="shared" si="2"/>
        <v>4512.69</v>
      </c>
      <c r="P77" s="225"/>
      <c r="Q77" s="229">
        <v>4512.69</v>
      </c>
      <c r="R77" s="73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29</v>
      </c>
      <c r="G78" s="213" t="s">
        <v>44</v>
      </c>
      <c r="H78" s="105">
        <v>0</v>
      </c>
      <c r="I78" s="226"/>
      <c r="J78" s="227"/>
      <c r="K78" s="228">
        <f t="shared" ref="K78:K142" si="3">L78+M78</f>
        <v>0</v>
      </c>
      <c r="L78" s="228"/>
      <c r="M78" s="228"/>
      <c r="N78" s="226"/>
      <c r="O78" s="228">
        <f t="shared" ref="O78:O142" si="4">P78+Q78</f>
        <v>0</v>
      </c>
      <c r="P78" s="228"/>
      <c r="Q78" s="228"/>
      <c r="R78" s="73"/>
    </row>
    <row r="79" s="7" customFormat="1" ht="15" customHeight="1" spans="1:18">
      <c r="A79" s="212"/>
      <c r="B79" s="213" t="s">
        <v>94</v>
      </c>
      <c r="C79" s="212" t="s">
        <v>21</v>
      </c>
      <c r="D79" s="213"/>
      <c r="E79" s="213" t="s">
        <v>39</v>
      </c>
      <c r="F79" s="213" t="s">
        <v>29</v>
      </c>
      <c r="G79" s="213" t="s">
        <v>37</v>
      </c>
      <c r="H79" s="105">
        <v>0</v>
      </c>
      <c r="I79" s="226"/>
      <c r="J79" s="227"/>
      <c r="K79" s="228">
        <f t="shared" si="3"/>
        <v>0</v>
      </c>
      <c r="L79" s="228"/>
      <c r="M79" s="228"/>
      <c r="N79" s="226"/>
      <c r="O79" s="228">
        <f t="shared" si="4"/>
        <v>0</v>
      </c>
      <c r="P79" s="228"/>
      <c r="Q79" s="228"/>
      <c r="R79" s="73"/>
    </row>
    <row r="80" s="7" customFormat="1" ht="15" customHeight="1" spans="1:18">
      <c r="A80" s="212"/>
      <c r="B80" s="213" t="s">
        <v>94</v>
      </c>
      <c r="C80" s="212" t="s">
        <v>21</v>
      </c>
      <c r="D80" s="213"/>
      <c r="E80" s="213" t="s">
        <v>22</v>
      </c>
      <c r="F80" s="213" t="s">
        <v>23</v>
      </c>
      <c r="G80" s="213" t="s">
        <v>32</v>
      </c>
      <c r="H80" s="105">
        <v>1</v>
      </c>
      <c r="I80" s="226"/>
      <c r="J80" s="227"/>
      <c r="K80" s="228">
        <v>0</v>
      </c>
      <c r="L80" s="228"/>
      <c r="M80" s="228"/>
      <c r="N80" s="226"/>
      <c r="O80" s="228"/>
      <c r="P80" s="228"/>
      <c r="Q80" s="228"/>
      <c r="R80" s="73"/>
    </row>
    <row r="81" s="7" customFormat="1" ht="15" customHeight="1" spans="1:18">
      <c r="A81" s="212"/>
      <c r="B81" s="213" t="s">
        <v>94</v>
      </c>
      <c r="C81" s="212" t="s">
        <v>21</v>
      </c>
      <c r="D81" s="213"/>
      <c r="E81" s="213" t="s">
        <v>39</v>
      </c>
      <c r="F81" s="213" t="s">
        <v>23</v>
      </c>
      <c r="G81" s="213" t="s">
        <v>26</v>
      </c>
      <c r="H81" s="105">
        <v>0</v>
      </c>
      <c r="I81" s="226"/>
      <c r="J81" s="227"/>
      <c r="K81" s="228">
        <f t="shared" si="3"/>
        <v>0</v>
      </c>
      <c r="L81" s="228"/>
      <c r="M81" s="228"/>
      <c r="N81" s="226"/>
      <c r="O81" s="228">
        <f t="shared" si="4"/>
        <v>0</v>
      </c>
      <c r="P81" s="228"/>
      <c r="Q81" s="228"/>
      <c r="R81" s="73"/>
    </row>
    <row r="82" ht="15" customHeight="1" spans="1:18">
      <c r="A82" s="214">
        <v>39</v>
      </c>
      <c r="B82" s="215" t="s">
        <v>96</v>
      </c>
      <c r="C82" s="214" t="s">
        <v>21</v>
      </c>
      <c r="D82" s="215"/>
      <c r="E82" s="215" t="s">
        <v>63</v>
      </c>
      <c r="F82" s="215" t="s">
        <v>23</v>
      </c>
      <c r="G82" s="215" t="s">
        <v>24</v>
      </c>
      <c r="H82" s="2">
        <v>2</v>
      </c>
      <c r="I82" s="223"/>
      <c r="J82" s="224"/>
      <c r="K82" s="225">
        <f t="shared" si="3"/>
        <v>0</v>
      </c>
      <c r="L82" s="225"/>
      <c r="M82" s="229"/>
      <c r="N82" s="223"/>
      <c r="O82" s="225">
        <f t="shared" si="4"/>
        <v>0</v>
      </c>
      <c r="P82" s="225"/>
      <c r="Q82" s="229"/>
      <c r="R82" s="73"/>
    </row>
    <row r="83" s="7" customFormat="1" ht="15" customHeight="1" spans="1:18">
      <c r="A83" s="212"/>
      <c r="B83" s="213" t="s">
        <v>96</v>
      </c>
      <c r="C83" s="212" t="s">
        <v>21</v>
      </c>
      <c r="D83" s="213"/>
      <c r="E83" s="213" t="s">
        <v>63</v>
      </c>
      <c r="F83" s="213" t="s">
        <v>29</v>
      </c>
      <c r="G83" s="213" t="s">
        <v>32</v>
      </c>
      <c r="H83" s="105">
        <v>0</v>
      </c>
      <c r="I83" s="230"/>
      <c r="J83" s="227"/>
      <c r="K83" s="228">
        <f t="shared" si="3"/>
        <v>0</v>
      </c>
      <c r="L83" s="228"/>
      <c r="M83" s="228"/>
      <c r="N83" s="230"/>
      <c r="O83" s="228">
        <f t="shared" si="4"/>
        <v>0</v>
      </c>
      <c r="P83" s="228"/>
      <c r="Q83" s="228"/>
      <c r="R83" s="73"/>
    </row>
    <row r="84" s="6" customFormat="1" ht="15" customHeight="1" spans="1:38">
      <c r="A84" s="211">
        <v>40</v>
      </c>
      <c r="B84" s="210" t="s">
        <v>97</v>
      </c>
      <c r="C84" s="211" t="s">
        <v>21</v>
      </c>
      <c r="D84" s="210"/>
      <c r="E84" s="210" t="s">
        <v>63</v>
      </c>
      <c r="F84" s="210" t="s">
        <v>23</v>
      </c>
      <c r="G84" s="210" t="s">
        <v>24</v>
      </c>
      <c r="H84" s="2">
        <v>0</v>
      </c>
      <c r="I84" s="231"/>
      <c r="J84" s="224"/>
      <c r="K84" s="225">
        <f t="shared" si="3"/>
        <v>0</v>
      </c>
      <c r="L84" s="225"/>
      <c r="M84" s="229"/>
      <c r="N84" s="231"/>
      <c r="O84" s="225">
        <f t="shared" si="4"/>
        <v>0</v>
      </c>
      <c r="P84" s="225"/>
      <c r="Q84" s="229"/>
      <c r="R84" s="73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</row>
    <row r="85" s="7" customFormat="1" ht="15" customHeight="1" spans="1:18">
      <c r="A85" s="212"/>
      <c r="B85" s="213" t="s">
        <v>97</v>
      </c>
      <c r="C85" s="212" t="s">
        <v>21</v>
      </c>
      <c r="D85" s="213"/>
      <c r="E85" s="213" t="s">
        <v>63</v>
      </c>
      <c r="F85" s="213" t="s">
        <v>23</v>
      </c>
      <c r="G85" s="213" t="s">
        <v>26</v>
      </c>
      <c r="H85" s="105">
        <v>0</v>
      </c>
      <c r="I85" s="226"/>
      <c r="J85" s="227"/>
      <c r="K85" s="228">
        <f t="shared" si="3"/>
        <v>0</v>
      </c>
      <c r="L85" s="228"/>
      <c r="M85" s="228"/>
      <c r="N85" s="226"/>
      <c r="O85" s="228">
        <f t="shared" si="4"/>
        <v>0</v>
      </c>
      <c r="P85" s="228"/>
      <c r="Q85" s="228"/>
      <c r="R85" s="73"/>
    </row>
    <row r="86" ht="15" customHeight="1" spans="1:18">
      <c r="A86" s="211">
        <v>41</v>
      </c>
      <c r="B86" s="210" t="s">
        <v>98</v>
      </c>
      <c r="C86" s="211" t="s">
        <v>21</v>
      </c>
      <c r="D86" s="210"/>
      <c r="E86" s="210" t="s">
        <v>22</v>
      </c>
      <c r="F86" s="210" t="s">
        <v>23</v>
      </c>
      <c r="G86" s="210" t="s">
        <v>24</v>
      </c>
      <c r="H86" s="2">
        <v>0</v>
      </c>
      <c r="I86" s="223"/>
      <c r="J86" s="224"/>
      <c r="K86" s="225">
        <f t="shared" si="3"/>
        <v>0</v>
      </c>
      <c r="L86" s="225"/>
      <c r="M86" s="229"/>
      <c r="N86" s="223"/>
      <c r="O86" s="225">
        <f t="shared" si="4"/>
        <v>0</v>
      </c>
      <c r="P86" s="225"/>
      <c r="Q86" s="229"/>
      <c r="R86" s="73"/>
    </row>
    <row r="87" s="7" customFormat="1" ht="15" customHeight="1" spans="1:18">
      <c r="A87" s="212"/>
      <c r="B87" s="213" t="s">
        <v>98</v>
      </c>
      <c r="C87" s="212" t="s">
        <v>21</v>
      </c>
      <c r="D87" s="213"/>
      <c r="E87" s="213" t="s">
        <v>22</v>
      </c>
      <c r="F87" s="213" t="s">
        <v>23</v>
      </c>
      <c r="G87" s="213" t="s">
        <v>26</v>
      </c>
      <c r="H87" s="105">
        <v>0</v>
      </c>
      <c r="I87" s="226"/>
      <c r="J87" s="227"/>
      <c r="K87" s="228">
        <f t="shared" si="3"/>
        <v>0</v>
      </c>
      <c r="L87" s="228"/>
      <c r="M87" s="228"/>
      <c r="N87" s="226">
        <v>1</v>
      </c>
      <c r="O87" s="228">
        <f t="shared" si="4"/>
        <v>0</v>
      </c>
      <c r="P87" s="228"/>
      <c r="Q87" s="228"/>
      <c r="R87" s="73"/>
    </row>
    <row r="88" s="6" customFormat="1" ht="15" customHeight="1" spans="1:38">
      <c r="A88" s="211">
        <v>42</v>
      </c>
      <c r="B88" s="210" t="s">
        <v>99</v>
      </c>
      <c r="C88" s="211" t="s">
        <v>21</v>
      </c>
      <c r="D88" s="210"/>
      <c r="E88" s="210" t="s">
        <v>63</v>
      </c>
      <c r="F88" s="210" t="s">
        <v>29</v>
      </c>
      <c r="G88" s="210" t="s">
        <v>24</v>
      </c>
      <c r="H88" s="2">
        <v>4</v>
      </c>
      <c r="I88" s="223"/>
      <c r="J88" s="224"/>
      <c r="K88" s="225">
        <f t="shared" si="3"/>
        <v>0</v>
      </c>
      <c r="L88" s="225"/>
      <c r="M88" s="229"/>
      <c r="N88" s="223">
        <v>16</v>
      </c>
      <c r="O88" s="225">
        <f t="shared" si="4"/>
        <v>0</v>
      </c>
      <c r="P88" s="225"/>
      <c r="Q88" s="229"/>
      <c r="R88" s="73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="7" customFormat="1" ht="15" customHeight="1" spans="1:18">
      <c r="A89" s="212">
        <v>43</v>
      </c>
      <c r="B89" s="213" t="s">
        <v>100</v>
      </c>
      <c r="C89" s="212" t="s">
        <v>21</v>
      </c>
      <c r="D89" s="213"/>
      <c r="E89" s="213" t="s">
        <v>101</v>
      </c>
      <c r="F89" s="213" t="s">
        <v>29</v>
      </c>
      <c r="G89" s="213" t="s">
        <v>37</v>
      </c>
      <c r="H89" s="105">
        <v>0</v>
      </c>
      <c r="I89" s="226"/>
      <c r="J89" s="227"/>
      <c r="K89" s="228">
        <f t="shared" si="3"/>
        <v>0</v>
      </c>
      <c r="L89" s="228"/>
      <c r="M89" s="228"/>
      <c r="N89" s="226"/>
      <c r="O89" s="228">
        <f t="shared" si="4"/>
        <v>0</v>
      </c>
      <c r="P89" s="228"/>
      <c r="Q89" s="228"/>
      <c r="R89" s="73"/>
    </row>
    <row r="90" s="9" customFormat="1" ht="15" customHeight="1" spans="1:18">
      <c r="A90" s="214">
        <v>44</v>
      </c>
      <c r="B90" s="215" t="s">
        <v>102</v>
      </c>
      <c r="C90" s="214" t="s">
        <v>21</v>
      </c>
      <c r="D90" s="215"/>
      <c r="E90" s="215" t="s">
        <v>103</v>
      </c>
      <c r="F90" s="215" t="s">
        <v>29</v>
      </c>
      <c r="G90" s="215" t="s">
        <v>24</v>
      </c>
      <c r="H90" s="2">
        <v>0</v>
      </c>
      <c r="I90" s="223"/>
      <c r="J90" s="224"/>
      <c r="K90" s="225">
        <f t="shared" si="3"/>
        <v>0</v>
      </c>
      <c r="L90" s="225"/>
      <c r="M90" s="229"/>
      <c r="N90" s="223"/>
      <c r="O90" s="225">
        <f t="shared" si="4"/>
        <v>1416.65</v>
      </c>
      <c r="P90" s="225"/>
      <c r="Q90" s="229">
        <v>1416.65</v>
      </c>
      <c r="R90" s="73"/>
    </row>
    <row r="91" s="7" customFormat="1" ht="15" customHeight="1" spans="1:18">
      <c r="A91" s="212"/>
      <c r="B91" s="213" t="s">
        <v>102</v>
      </c>
      <c r="C91" s="212" t="s">
        <v>21</v>
      </c>
      <c r="D91" s="213"/>
      <c r="E91" s="213" t="s">
        <v>103</v>
      </c>
      <c r="F91" s="213" t="s">
        <v>23</v>
      </c>
      <c r="G91" s="213" t="s">
        <v>32</v>
      </c>
      <c r="H91" s="105">
        <v>0</v>
      </c>
      <c r="I91" s="230"/>
      <c r="J91" s="227"/>
      <c r="K91" s="228">
        <f t="shared" si="3"/>
        <v>0</v>
      </c>
      <c r="L91" s="228"/>
      <c r="M91" s="228"/>
      <c r="N91" s="230"/>
      <c r="O91" s="228">
        <f t="shared" si="4"/>
        <v>0</v>
      </c>
      <c r="P91" s="228"/>
      <c r="Q91" s="228"/>
      <c r="R91" s="73"/>
    </row>
    <row r="92" s="9" customFormat="1" ht="15" customHeight="1" spans="1:18">
      <c r="A92" s="214">
        <v>45</v>
      </c>
      <c r="B92" s="215" t="s">
        <v>104</v>
      </c>
      <c r="C92" s="214" t="s">
        <v>21</v>
      </c>
      <c r="D92" s="215"/>
      <c r="E92" s="215" t="s">
        <v>39</v>
      </c>
      <c r="F92" s="215" t="s">
        <v>23</v>
      </c>
      <c r="G92" s="215" t="s">
        <v>24</v>
      </c>
      <c r="H92" s="2">
        <v>3</v>
      </c>
      <c r="I92" s="223"/>
      <c r="J92" s="224"/>
      <c r="K92" s="225">
        <f t="shared" si="3"/>
        <v>0</v>
      </c>
      <c r="L92" s="225"/>
      <c r="M92" s="229"/>
      <c r="N92" s="223"/>
      <c r="O92" s="225">
        <f t="shared" si="4"/>
        <v>0</v>
      </c>
      <c r="P92" s="225"/>
      <c r="Q92" s="229"/>
      <c r="R92" s="73"/>
    </row>
    <row r="93" s="7" customFormat="1" ht="15" customHeight="1" spans="1:18">
      <c r="A93" s="212"/>
      <c r="B93" s="213" t="s">
        <v>104</v>
      </c>
      <c r="C93" s="212" t="s">
        <v>21</v>
      </c>
      <c r="D93" s="213"/>
      <c r="E93" s="213" t="s">
        <v>22</v>
      </c>
      <c r="F93" s="213" t="s">
        <v>23</v>
      </c>
      <c r="G93" s="213" t="s">
        <v>26</v>
      </c>
      <c r="H93" s="105">
        <v>0</v>
      </c>
      <c r="I93" s="226"/>
      <c r="J93" s="227"/>
      <c r="K93" s="228">
        <f t="shared" si="3"/>
        <v>0</v>
      </c>
      <c r="L93" s="228"/>
      <c r="M93" s="228"/>
      <c r="N93" s="226"/>
      <c r="O93" s="228">
        <f t="shared" si="4"/>
        <v>0</v>
      </c>
      <c r="P93" s="228"/>
      <c r="Q93" s="228"/>
      <c r="R93" s="73"/>
    </row>
    <row r="94" ht="15" customHeight="1" spans="1:18">
      <c r="A94" s="214">
        <v>46</v>
      </c>
      <c r="B94" s="215" t="s">
        <v>105</v>
      </c>
      <c r="C94" s="214" t="s">
        <v>21</v>
      </c>
      <c r="D94" s="214"/>
      <c r="E94" s="215" t="s">
        <v>78</v>
      </c>
      <c r="F94" s="215" t="s">
        <v>29</v>
      </c>
      <c r="G94" s="215" t="s">
        <v>24</v>
      </c>
      <c r="H94" s="2">
        <v>0</v>
      </c>
      <c r="I94" s="223"/>
      <c r="J94" s="224"/>
      <c r="K94" s="225">
        <f t="shared" si="3"/>
        <v>0</v>
      </c>
      <c r="L94" s="225"/>
      <c r="M94" s="229"/>
      <c r="N94" s="223"/>
      <c r="O94" s="225">
        <f t="shared" si="4"/>
        <v>0</v>
      </c>
      <c r="P94" s="225"/>
      <c r="Q94" s="229"/>
      <c r="R94" s="73"/>
    </row>
    <row r="95" s="7" customFormat="1" ht="15" customHeight="1" spans="1:18">
      <c r="A95" s="212"/>
      <c r="B95" s="213" t="s">
        <v>105</v>
      </c>
      <c r="C95" s="212" t="s">
        <v>21</v>
      </c>
      <c r="D95" s="213"/>
      <c r="E95" s="213" t="s">
        <v>78</v>
      </c>
      <c r="F95" s="213" t="s">
        <v>23</v>
      </c>
      <c r="G95" s="213" t="s">
        <v>32</v>
      </c>
      <c r="H95" s="105">
        <v>0</v>
      </c>
      <c r="I95" s="230"/>
      <c r="J95" s="227"/>
      <c r="K95" s="228">
        <f t="shared" si="3"/>
        <v>0</v>
      </c>
      <c r="L95" s="228"/>
      <c r="M95" s="228"/>
      <c r="N95" s="230"/>
      <c r="O95" s="228">
        <f t="shared" si="4"/>
        <v>0</v>
      </c>
      <c r="P95" s="228"/>
      <c r="Q95" s="228"/>
      <c r="R95" s="73"/>
    </row>
    <row r="96" s="7" customFormat="1" ht="15" customHeight="1" spans="1:18">
      <c r="A96" s="212"/>
      <c r="B96" s="213" t="s">
        <v>105</v>
      </c>
      <c r="C96" s="212" t="s">
        <v>21</v>
      </c>
      <c r="D96" s="213"/>
      <c r="E96" s="213" t="s">
        <v>78</v>
      </c>
      <c r="F96" s="213" t="s">
        <v>31</v>
      </c>
      <c r="G96" s="213" t="s">
        <v>44</v>
      </c>
      <c r="H96" s="105">
        <v>0</v>
      </c>
      <c r="I96" s="230"/>
      <c r="J96" s="227"/>
      <c r="K96" s="228">
        <f t="shared" si="3"/>
        <v>0</v>
      </c>
      <c r="L96" s="228"/>
      <c r="M96" s="228"/>
      <c r="N96" s="230"/>
      <c r="O96" s="228">
        <f t="shared" si="4"/>
        <v>0</v>
      </c>
      <c r="P96" s="228"/>
      <c r="Q96" s="228"/>
      <c r="R96" s="73"/>
    </row>
    <row r="97" ht="15" customHeight="1" spans="1:18">
      <c r="A97" s="214">
        <v>47</v>
      </c>
      <c r="B97" s="215" t="s">
        <v>106</v>
      </c>
      <c r="C97" s="214" t="s">
        <v>21</v>
      </c>
      <c r="D97" s="215"/>
      <c r="E97" s="215" t="s">
        <v>63</v>
      </c>
      <c r="F97" s="215" t="s">
        <v>23</v>
      </c>
      <c r="G97" s="215" t="s">
        <v>24</v>
      </c>
      <c r="H97" s="2">
        <v>2</v>
      </c>
      <c r="I97" s="231"/>
      <c r="J97" s="224"/>
      <c r="K97" s="225">
        <f t="shared" si="3"/>
        <v>0</v>
      </c>
      <c r="L97" s="225"/>
      <c r="M97" s="229"/>
      <c r="N97" s="231"/>
      <c r="O97" s="225">
        <f t="shared" si="4"/>
        <v>0</v>
      </c>
      <c r="P97" s="225"/>
      <c r="Q97" s="229"/>
      <c r="R97" s="73"/>
    </row>
    <row r="98" s="7" customFormat="1" ht="15" customHeight="1" spans="1:18">
      <c r="A98" s="212"/>
      <c r="B98" s="213" t="s">
        <v>106</v>
      </c>
      <c r="C98" s="212" t="s">
        <v>21</v>
      </c>
      <c r="D98" s="213"/>
      <c r="E98" s="213" t="s">
        <v>78</v>
      </c>
      <c r="F98" s="213" t="s">
        <v>29</v>
      </c>
      <c r="G98" s="213" t="s">
        <v>32</v>
      </c>
      <c r="H98" s="105">
        <v>0</v>
      </c>
      <c r="I98" s="230"/>
      <c r="J98" s="227"/>
      <c r="K98" s="228">
        <f t="shared" si="3"/>
        <v>0</v>
      </c>
      <c r="L98" s="228"/>
      <c r="M98" s="228"/>
      <c r="N98" s="230">
        <v>1</v>
      </c>
      <c r="O98" s="228">
        <f t="shared" si="4"/>
        <v>0</v>
      </c>
      <c r="P98" s="228"/>
      <c r="Q98" s="228"/>
      <c r="R98" s="73"/>
    </row>
    <row r="99" s="7" customFormat="1" ht="15" customHeight="1" spans="1:18">
      <c r="A99" s="212"/>
      <c r="B99" s="213" t="s">
        <v>106</v>
      </c>
      <c r="C99" s="212" t="s">
        <v>21</v>
      </c>
      <c r="D99" s="213"/>
      <c r="E99" s="213" t="s">
        <v>78</v>
      </c>
      <c r="F99" s="213" t="s">
        <v>23</v>
      </c>
      <c r="G99" s="213" t="s">
        <v>44</v>
      </c>
      <c r="H99" s="105">
        <v>0</v>
      </c>
      <c r="I99" s="230"/>
      <c r="J99" s="227"/>
      <c r="K99" s="228">
        <f t="shared" si="3"/>
        <v>0</v>
      </c>
      <c r="L99" s="228"/>
      <c r="M99" s="228"/>
      <c r="N99" s="230"/>
      <c r="O99" s="228">
        <f t="shared" si="4"/>
        <v>0</v>
      </c>
      <c r="P99" s="228"/>
      <c r="Q99" s="228"/>
      <c r="R99" s="73"/>
    </row>
    <row r="100" s="9" customFormat="1" ht="15" customHeight="1" spans="1:18">
      <c r="A100" s="33">
        <v>48</v>
      </c>
      <c r="B100" s="34" t="s">
        <v>107</v>
      </c>
      <c r="C100" s="33" t="s">
        <v>21</v>
      </c>
      <c r="D100" s="34"/>
      <c r="E100" s="34" t="s">
        <v>39</v>
      </c>
      <c r="F100" s="34" t="s">
        <v>31</v>
      </c>
      <c r="G100" s="34" t="s">
        <v>24</v>
      </c>
      <c r="H100" s="2">
        <v>0</v>
      </c>
      <c r="I100" s="223"/>
      <c r="J100" s="224"/>
      <c r="K100" s="225">
        <f t="shared" si="3"/>
        <v>0</v>
      </c>
      <c r="L100" s="225"/>
      <c r="M100" s="229"/>
      <c r="N100" s="223"/>
      <c r="O100" s="225">
        <f t="shared" si="4"/>
        <v>0</v>
      </c>
      <c r="P100" s="225"/>
      <c r="Q100" s="229"/>
      <c r="R100" s="73"/>
    </row>
    <row r="101" s="9" customFormat="1" ht="15.75" customHeight="1" spans="1:18">
      <c r="A101" s="33">
        <v>49</v>
      </c>
      <c r="B101" s="34" t="s">
        <v>108</v>
      </c>
      <c r="C101" s="33" t="s">
        <v>21</v>
      </c>
      <c r="D101" s="34"/>
      <c r="E101" s="34" t="s">
        <v>39</v>
      </c>
      <c r="F101" s="34" t="s">
        <v>31</v>
      </c>
      <c r="G101" s="34" t="s">
        <v>24</v>
      </c>
      <c r="H101" s="2">
        <v>1</v>
      </c>
      <c r="I101" s="223"/>
      <c r="J101" s="224"/>
      <c r="K101" s="225">
        <f t="shared" si="3"/>
        <v>0</v>
      </c>
      <c r="L101" s="225"/>
      <c r="M101" s="229"/>
      <c r="N101" s="223"/>
      <c r="O101" s="225">
        <f t="shared" si="4"/>
        <v>0</v>
      </c>
      <c r="P101" s="225"/>
      <c r="Q101" s="229"/>
      <c r="R101" s="73"/>
    </row>
    <row r="102" ht="15" customHeight="1" spans="1:18">
      <c r="A102" s="33">
        <v>50</v>
      </c>
      <c r="B102" s="34" t="s">
        <v>109</v>
      </c>
      <c r="C102" s="33" t="s">
        <v>21</v>
      </c>
      <c r="D102" s="34"/>
      <c r="E102" s="34" t="s">
        <v>52</v>
      </c>
      <c r="F102" s="34" t="s">
        <v>31</v>
      </c>
      <c r="G102" s="34" t="s">
        <v>110</v>
      </c>
      <c r="H102" s="2">
        <v>0</v>
      </c>
      <c r="I102" s="223"/>
      <c r="J102" s="224"/>
      <c r="K102" s="225">
        <f t="shared" si="3"/>
        <v>0</v>
      </c>
      <c r="L102" s="225"/>
      <c r="M102" s="229"/>
      <c r="N102" s="223"/>
      <c r="O102" s="225">
        <f t="shared" si="4"/>
        <v>0</v>
      </c>
      <c r="P102" s="225"/>
      <c r="Q102" s="229"/>
      <c r="R102" s="73"/>
    </row>
    <row r="103" s="7" customFormat="1" ht="15" customHeight="1" spans="1:18">
      <c r="A103" s="212"/>
      <c r="B103" s="213" t="s">
        <v>109</v>
      </c>
      <c r="C103" s="212" t="s">
        <v>21</v>
      </c>
      <c r="D103" s="213"/>
      <c r="E103" s="213" t="s">
        <v>52</v>
      </c>
      <c r="F103" s="213" t="s">
        <v>31</v>
      </c>
      <c r="G103" s="213" t="s">
        <v>26</v>
      </c>
      <c r="H103" s="105">
        <v>0</v>
      </c>
      <c r="I103" s="226"/>
      <c r="J103" s="227"/>
      <c r="K103" s="228">
        <f t="shared" si="3"/>
        <v>0</v>
      </c>
      <c r="L103" s="228"/>
      <c r="M103" s="228"/>
      <c r="N103" s="226"/>
      <c r="O103" s="228">
        <f t="shared" si="4"/>
        <v>0</v>
      </c>
      <c r="P103" s="228"/>
      <c r="Q103" s="228"/>
      <c r="R103" s="73"/>
    </row>
    <row r="104" ht="15" customHeight="1" spans="1:18">
      <c r="A104" s="214">
        <v>51</v>
      </c>
      <c r="B104" s="215" t="s">
        <v>111</v>
      </c>
      <c r="C104" s="214" t="s">
        <v>21</v>
      </c>
      <c r="D104" s="215"/>
      <c r="E104" s="215" t="s">
        <v>39</v>
      </c>
      <c r="F104" s="215" t="s">
        <v>25</v>
      </c>
      <c r="G104" s="215" t="s">
        <v>24</v>
      </c>
      <c r="H104" s="2">
        <v>0</v>
      </c>
      <c r="I104" s="223"/>
      <c r="J104" s="224"/>
      <c r="K104" s="225">
        <f t="shared" si="3"/>
        <v>0</v>
      </c>
      <c r="L104" s="225"/>
      <c r="M104" s="229"/>
      <c r="N104" s="223"/>
      <c r="O104" s="225">
        <f t="shared" si="4"/>
        <v>0</v>
      </c>
      <c r="P104" s="225"/>
      <c r="Q104" s="229"/>
      <c r="R104" s="73"/>
    </row>
    <row r="105" s="7" customFormat="1" ht="15" customHeight="1" spans="1:18">
      <c r="A105" s="212"/>
      <c r="B105" s="213" t="s">
        <v>111</v>
      </c>
      <c r="C105" s="212" t="s">
        <v>21</v>
      </c>
      <c r="D105" s="213"/>
      <c r="E105" s="213" t="s">
        <v>39</v>
      </c>
      <c r="F105" s="213" t="s">
        <v>31</v>
      </c>
      <c r="G105" s="213" t="s">
        <v>26</v>
      </c>
      <c r="H105" s="105">
        <v>0</v>
      </c>
      <c r="I105" s="226"/>
      <c r="J105" s="227"/>
      <c r="K105" s="228">
        <f t="shared" si="3"/>
        <v>0</v>
      </c>
      <c r="L105" s="228"/>
      <c r="M105" s="228"/>
      <c r="N105" s="226"/>
      <c r="O105" s="228">
        <f t="shared" si="4"/>
        <v>0</v>
      </c>
      <c r="P105" s="228"/>
      <c r="Q105" s="228"/>
      <c r="R105" s="73"/>
    </row>
    <row r="106" ht="15" customHeight="1" spans="1:18">
      <c r="A106" s="214">
        <v>52</v>
      </c>
      <c r="B106" s="215" t="s">
        <v>112</v>
      </c>
      <c r="C106" s="214" t="s">
        <v>21</v>
      </c>
      <c r="D106" s="215"/>
      <c r="E106" s="215" t="s">
        <v>39</v>
      </c>
      <c r="F106" s="215"/>
      <c r="G106" s="215" t="s">
        <v>24</v>
      </c>
      <c r="H106" s="2">
        <v>0</v>
      </c>
      <c r="I106" s="223"/>
      <c r="J106" s="224"/>
      <c r="K106" s="225">
        <f t="shared" si="3"/>
        <v>0</v>
      </c>
      <c r="L106" s="225"/>
      <c r="M106" s="229"/>
      <c r="N106" s="223"/>
      <c r="O106" s="225">
        <f t="shared" si="4"/>
        <v>0</v>
      </c>
      <c r="P106" s="225"/>
      <c r="Q106" s="229"/>
      <c r="R106" s="73"/>
    </row>
    <row r="107" s="9" customFormat="1" ht="15" customHeight="1" spans="1:18">
      <c r="A107" s="214">
        <v>53</v>
      </c>
      <c r="B107" s="215" t="s">
        <v>113</v>
      </c>
      <c r="C107" s="214" t="s">
        <v>21</v>
      </c>
      <c r="D107" s="215"/>
      <c r="E107" s="215" t="s">
        <v>39</v>
      </c>
      <c r="F107" s="215" t="s">
        <v>23</v>
      </c>
      <c r="G107" s="215" t="s">
        <v>24</v>
      </c>
      <c r="H107" s="2">
        <v>1</v>
      </c>
      <c r="I107" s="223"/>
      <c r="J107" s="224"/>
      <c r="K107" s="225">
        <f t="shared" si="3"/>
        <v>0</v>
      </c>
      <c r="L107" s="225"/>
      <c r="M107" s="229"/>
      <c r="N107" s="223"/>
      <c r="O107" s="225">
        <f t="shared" si="4"/>
        <v>0</v>
      </c>
      <c r="P107" s="225"/>
      <c r="Q107" s="229"/>
      <c r="R107" s="73"/>
    </row>
    <row r="108" s="9" customFormat="1" ht="15" customHeight="1" spans="1:18">
      <c r="A108" s="214">
        <v>54</v>
      </c>
      <c r="B108" s="215" t="s">
        <v>114</v>
      </c>
      <c r="C108" s="214" t="s">
        <v>21</v>
      </c>
      <c r="D108" s="215"/>
      <c r="E108" s="215" t="s">
        <v>39</v>
      </c>
      <c r="F108" s="215" t="s">
        <v>29</v>
      </c>
      <c r="G108" s="215" t="s">
        <v>24</v>
      </c>
      <c r="H108" s="2">
        <v>0</v>
      </c>
      <c r="I108" s="223"/>
      <c r="J108" s="224"/>
      <c r="K108" s="225">
        <f t="shared" si="3"/>
        <v>0</v>
      </c>
      <c r="L108" s="225"/>
      <c r="M108" s="229"/>
      <c r="N108" s="223">
        <v>1</v>
      </c>
      <c r="O108" s="225">
        <f t="shared" si="4"/>
        <v>0</v>
      </c>
      <c r="P108" s="225"/>
      <c r="Q108" s="229"/>
      <c r="R108" s="73"/>
    </row>
    <row r="109" s="7" customFormat="1" ht="15" customHeight="1" spans="1:18">
      <c r="A109" s="212"/>
      <c r="B109" s="213" t="s">
        <v>114</v>
      </c>
      <c r="C109" s="212" t="s">
        <v>21</v>
      </c>
      <c r="D109" s="213"/>
      <c r="E109" s="213" t="s">
        <v>115</v>
      </c>
      <c r="F109" s="213" t="s">
        <v>29</v>
      </c>
      <c r="G109" s="213" t="s">
        <v>37</v>
      </c>
      <c r="H109" s="105">
        <v>0</v>
      </c>
      <c r="I109" s="226"/>
      <c r="J109" s="227"/>
      <c r="K109" s="228">
        <f t="shared" si="3"/>
        <v>0</v>
      </c>
      <c r="L109" s="228"/>
      <c r="M109" s="228"/>
      <c r="N109" s="226">
        <v>1</v>
      </c>
      <c r="O109" s="228">
        <f t="shared" si="4"/>
        <v>0</v>
      </c>
      <c r="Q109" s="228"/>
      <c r="R109" s="73"/>
    </row>
    <row r="110" s="7" customFormat="1" ht="15" customHeight="1" spans="1:18">
      <c r="A110" s="212"/>
      <c r="B110" s="213" t="s">
        <v>114</v>
      </c>
      <c r="C110" s="212" t="s">
        <v>21</v>
      </c>
      <c r="D110" s="213"/>
      <c r="E110" s="213" t="s">
        <v>63</v>
      </c>
      <c r="F110" s="213" t="s">
        <v>29</v>
      </c>
      <c r="G110" s="213" t="s">
        <v>32</v>
      </c>
      <c r="H110" s="105">
        <v>1</v>
      </c>
      <c r="I110" s="226"/>
      <c r="J110" s="227"/>
      <c r="K110" s="228">
        <f t="shared" si="3"/>
        <v>0</v>
      </c>
      <c r="L110" s="228"/>
      <c r="M110" s="228"/>
      <c r="N110" s="226"/>
      <c r="O110" s="228">
        <f t="shared" si="4"/>
        <v>0</v>
      </c>
      <c r="P110" s="228"/>
      <c r="Q110" s="228"/>
      <c r="R110" s="73"/>
    </row>
    <row r="111" ht="15" customHeight="1" spans="1:18">
      <c r="A111" s="214">
        <v>55</v>
      </c>
      <c r="B111" s="215" t="s">
        <v>116</v>
      </c>
      <c r="C111" s="214" t="s">
        <v>21</v>
      </c>
      <c r="D111" s="215"/>
      <c r="E111" s="215" t="s">
        <v>39</v>
      </c>
      <c r="F111" s="215" t="s">
        <v>29</v>
      </c>
      <c r="G111" s="215" t="s">
        <v>24</v>
      </c>
      <c r="H111" s="2">
        <v>1</v>
      </c>
      <c r="I111" s="223"/>
      <c r="J111" s="224"/>
      <c r="K111" s="225">
        <f t="shared" si="3"/>
        <v>0</v>
      </c>
      <c r="L111" s="225"/>
      <c r="M111" s="229"/>
      <c r="N111" s="223"/>
      <c r="O111" s="225">
        <f t="shared" si="4"/>
        <v>14316.88</v>
      </c>
      <c r="P111" s="225"/>
      <c r="Q111" s="229">
        <v>14316.88</v>
      </c>
      <c r="R111" s="73"/>
    </row>
    <row r="112" s="7" customFormat="1" ht="13.15" customHeight="1" spans="1:18">
      <c r="A112" s="212"/>
      <c r="B112" s="213" t="s">
        <v>116</v>
      </c>
      <c r="C112" s="212" t="s">
        <v>21</v>
      </c>
      <c r="D112" s="213"/>
      <c r="E112" s="213" t="s">
        <v>117</v>
      </c>
      <c r="F112" s="213" t="s">
        <v>29</v>
      </c>
      <c r="G112" s="213" t="s">
        <v>37</v>
      </c>
      <c r="H112" s="105">
        <v>2</v>
      </c>
      <c r="I112" s="226"/>
      <c r="J112" s="227"/>
      <c r="K112" s="228">
        <f t="shared" si="3"/>
        <v>0</v>
      </c>
      <c r="L112" s="228"/>
      <c r="M112" s="228"/>
      <c r="N112" s="226">
        <v>4</v>
      </c>
      <c r="O112" s="228">
        <f t="shared" si="4"/>
        <v>0</v>
      </c>
      <c r="P112" s="228"/>
      <c r="Q112" s="228"/>
      <c r="R112" s="73"/>
    </row>
    <row r="113" s="7" customFormat="1" ht="15" customHeight="1" spans="1:18">
      <c r="A113" s="212"/>
      <c r="B113" s="213" t="s">
        <v>118</v>
      </c>
      <c r="C113" s="212" t="s">
        <v>21</v>
      </c>
      <c r="D113" s="213"/>
      <c r="E113" s="213" t="s">
        <v>117</v>
      </c>
      <c r="F113" s="213" t="s">
        <v>31</v>
      </c>
      <c r="G113" s="213" t="s">
        <v>32</v>
      </c>
      <c r="H113" s="105">
        <v>0</v>
      </c>
      <c r="I113" s="230"/>
      <c r="J113" s="227"/>
      <c r="K113" s="228">
        <f t="shared" si="3"/>
        <v>0</v>
      </c>
      <c r="L113" s="228"/>
      <c r="M113" s="228"/>
      <c r="N113" s="230">
        <v>3</v>
      </c>
      <c r="O113" s="228">
        <f t="shared" si="4"/>
        <v>10422.04</v>
      </c>
      <c r="P113" s="95">
        <v>10422.04</v>
      </c>
      <c r="Q113" s="228"/>
      <c r="R113" s="73"/>
    </row>
    <row r="114" s="6" customFormat="1" ht="15" customHeight="1" spans="1:38">
      <c r="A114" s="211">
        <v>56</v>
      </c>
      <c r="B114" s="210" t="s">
        <v>119</v>
      </c>
      <c r="C114" s="211" t="s">
        <v>21</v>
      </c>
      <c r="D114" s="210"/>
      <c r="E114" s="210" t="s">
        <v>39</v>
      </c>
      <c r="F114" s="210" t="s">
        <v>25</v>
      </c>
      <c r="G114" s="210" t="s">
        <v>24</v>
      </c>
      <c r="H114" s="2">
        <v>0</v>
      </c>
      <c r="I114" s="231"/>
      <c r="J114" s="224"/>
      <c r="K114" s="225">
        <f t="shared" si="3"/>
        <v>0</v>
      </c>
      <c r="L114" s="225"/>
      <c r="M114" s="229"/>
      <c r="N114" s="231"/>
      <c r="O114" s="225">
        <f t="shared" si="4"/>
        <v>0</v>
      </c>
      <c r="P114" s="225"/>
      <c r="Q114" s="229"/>
      <c r="R114" s="73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="7" customFormat="1" ht="15" customHeight="1" spans="1:18">
      <c r="A115" s="212"/>
      <c r="B115" s="213" t="s">
        <v>119</v>
      </c>
      <c r="C115" s="212" t="s">
        <v>21</v>
      </c>
      <c r="D115" s="213"/>
      <c r="E115" s="213" t="s">
        <v>39</v>
      </c>
      <c r="F115" s="213" t="s">
        <v>29</v>
      </c>
      <c r="G115" s="213" t="s">
        <v>37</v>
      </c>
      <c r="H115" s="105">
        <v>0</v>
      </c>
      <c r="I115" s="230"/>
      <c r="J115" s="227"/>
      <c r="K115" s="228">
        <f t="shared" si="3"/>
        <v>0</v>
      </c>
      <c r="L115" s="228"/>
      <c r="M115" s="228"/>
      <c r="N115" s="230">
        <v>2</v>
      </c>
      <c r="O115" s="228">
        <f t="shared" si="4"/>
        <v>0</v>
      </c>
      <c r="P115" s="228"/>
      <c r="Q115" s="228"/>
      <c r="R115" s="73"/>
    </row>
    <row r="116" s="7" customFormat="1" ht="15" customHeight="1" spans="1:18">
      <c r="A116" s="212"/>
      <c r="B116" s="213" t="s">
        <v>119</v>
      </c>
      <c r="C116" s="212" t="s">
        <v>21</v>
      </c>
      <c r="D116" s="213"/>
      <c r="E116" s="213" t="s">
        <v>39</v>
      </c>
      <c r="F116" s="213" t="s">
        <v>29</v>
      </c>
      <c r="G116" s="213" t="s">
        <v>26</v>
      </c>
      <c r="H116" s="105">
        <v>0</v>
      </c>
      <c r="I116" s="230"/>
      <c r="J116" s="227"/>
      <c r="K116" s="228">
        <f t="shared" si="3"/>
        <v>0</v>
      </c>
      <c r="L116" s="228"/>
      <c r="M116" s="228"/>
      <c r="N116" s="230"/>
      <c r="O116" s="228">
        <f t="shared" si="4"/>
        <v>0</v>
      </c>
      <c r="P116" s="228"/>
      <c r="Q116" s="228"/>
      <c r="R116" s="73"/>
    </row>
    <row r="117" ht="15" customHeight="1" spans="1:18">
      <c r="A117" s="211">
        <v>57</v>
      </c>
      <c r="B117" s="210" t="s">
        <v>120</v>
      </c>
      <c r="C117" s="211" t="s">
        <v>50</v>
      </c>
      <c r="D117" s="210" t="s">
        <v>121</v>
      </c>
      <c r="E117" s="210" t="s">
        <v>22</v>
      </c>
      <c r="F117" s="210" t="s">
        <v>23</v>
      </c>
      <c r="G117" s="210" t="s">
        <v>24</v>
      </c>
      <c r="H117" s="2">
        <v>1</v>
      </c>
      <c r="I117" s="231"/>
      <c r="J117" s="224"/>
      <c r="K117" s="225">
        <f t="shared" si="3"/>
        <v>0</v>
      </c>
      <c r="L117" s="225"/>
      <c r="M117" s="229"/>
      <c r="N117" s="231"/>
      <c r="O117" s="225">
        <f t="shared" si="4"/>
        <v>0</v>
      </c>
      <c r="P117" s="225"/>
      <c r="Q117" s="229"/>
      <c r="R117" s="73"/>
    </row>
    <row r="118" s="7" customFormat="1" ht="15" customHeight="1" spans="1:18">
      <c r="A118" s="212"/>
      <c r="B118" s="213" t="s">
        <v>120</v>
      </c>
      <c r="C118" s="212" t="s">
        <v>50</v>
      </c>
      <c r="D118" s="213" t="s">
        <v>121</v>
      </c>
      <c r="E118" s="213" t="s">
        <v>22</v>
      </c>
      <c r="F118" s="213" t="s">
        <v>23</v>
      </c>
      <c r="G118" s="213" t="s">
        <v>37</v>
      </c>
      <c r="H118" s="105">
        <v>1</v>
      </c>
      <c r="I118" s="230"/>
      <c r="J118" s="227"/>
      <c r="K118" s="228">
        <f t="shared" si="3"/>
        <v>0</v>
      </c>
      <c r="L118" s="228"/>
      <c r="M118" s="228"/>
      <c r="N118" s="230"/>
      <c r="O118" s="228">
        <f t="shared" si="4"/>
        <v>0</v>
      </c>
      <c r="P118" s="228"/>
      <c r="Q118" s="228"/>
      <c r="R118" s="73"/>
    </row>
    <row r="119" s="7" customFormat="1" ht="15" customHeight="1" spans="1:18">
      <c r="A119" s="212"/>
      <c r="B119" s="213" t="s">
        <v>120</v>
      </c>
      <c r="C119" s="212" t="s">
        <v>50</v>
      </c>
      <c r="D119" s="213" t="s">
        <v>122</v>
      </c>
      <c r="E119" s="213" t="s">
        <v>39</v>
      </c>
      <c r="F119" s="213" t="s">
        <v>29</v>
      </c>
      <c r="G119" s="213" t="s">
        <v>26</v>
      </c>
      <c r="H119" s="105">
        <v>0</v>
      </c>
      <c r="I119" s="230"/>
      <c r="J119" s="227"/>
      <c r="K119" s="228">
        <f t="shared" si="3"/>
        <v>0</v>
      </c>
      <c r="L119" s="228"/>
      <c r="M119" s="228"/>
      <c r="N119" s="230"/>
      <c r="O119" s="228">
        <f t="shared" si="4"/>
        <v>0</v>
      </c>
      <c r="P119" s="228"/>
      <c r="Q119" s="228"/>
      <c r="R119" s="73"/>
    </row>
    <row r="120" ht="30.75" customHeight="1" spans="1:18">
      <c r="A120" s="214">
        <v>58</v>
      </c>
      <c r="B120" s="215" t="s">
        <v>123</v>
      </c>
      <c r="C120" s="214" t="s">
        <v>21</v>
      </c>
      <c r="D120" s="215" t="s">
        <v>124</v>
      </c>
      <c r="E120" s="215" t="s">
        <v>39</v>
      </c>
      <c r="F120" s="215" t="s">
        <v>23</v>
      </c>
      <c r="G120" s="215" t="s">
        <v>24</v>
      </c>
      <c r="H120" s="2">
        <v>1</v>
      </c>
      <c r="I120" s="223"/>
      <c r="J120" s="224"/>
      <c r="K120" s="225">
        <f t="shared" si="3"/>
        <v>0</v>
      </c>
      <c r="L120" s="225"/>
      <c r="M120" s="229"/>
      <c r="N120" s="223"/>
      <c r="O120" s="225">
        <f t="shared" si="4"/>
        <v>0</v>
      </c>
      <c r="P120" s="225"/>
      <c r="Q120" s="229"/>
      <c r="R120" s="73"/>
    </row>
    <row r="121" s="7" customFormat="1" ht="15" customHeight="1" spans="1:18">
      <c r="A121" s="212"/>
      <c r="B121" s="213" t="s">
        <v>123</v>
      </c>
      <c r="C121" s="212" t="s">
        <v>21</v>
      </c>
      <c r="D121" s="213"/>
      <c r="E121" s="213" t="s">
        <v>39</v>
      </c>
      <c r="F121" s="213" t="s">
        <v>29</v>
      </c>
      <c r="G121" s="213" t="s">
        <v>37</v>
      </c>
      <c r="H121" s="105">
        <v>0</v>
      </c>
      <c r="I121" s="226"/>
      <c r="J121" s="227"/>
      <c r="K121" s="228">
        <f t="shared" si="3"/>
        <v>0</v>
      </c>
      <c r="L121" s="228"/>
      <c r="M121" s="228"/>
      <c r="N121" s="226"/>
      <c r="O121" s="228">
        <f t="shared" si="4"/>
        <v>0</v>
      </c>
      <c r="P121" s="228"/>
      <c r="Q121" s="228"/>
      <c r="R121" s="73"/>
    </row>
    <row r="122" s="7" customFormat="1" ht="15" customHeight="1" spans="1:18">
      <c r="A122" s="212"/>
      <c r="B122" s="213" t="s">
        <v>123</v>
      </c>
      <c r="C122" s="212" t="s">
        <v>21</v>
      </c>
      <c r="D122" s="213"/>
      <c r="E122" s="213" t="s">
        <v>39</v>
      </c>
      <c r="F122" s="213" t="s">
        <v>29</v>
      </c>
      <c r="G122" s="213" t="s">
        <v>26</v>
      </c>
      <c r="H122" s="105">
        <v>0</v>
      </c>
      <c r="I122" s="226"/>
      <c r="J122" s="227"/>
      <c r="K122" s="228">
        <f t="shared" si="3"/>
        <v>0</v>
      </c>
      <c r="L122" s="228"/>
      <c r="M122" s="228"/>
      <c r="N122" s="226"/>
      <c r="O122" s="228">
        <f t="shared" si="4"/>
        <v>0</v>
      </c>
      <c r="P122" s="228"/>
      <c r="Q122" s="228"/>
      <c r="R122" s="73"/>
    </row>
    <row r="123" ht="15" customHeight="1" spans="1:18">
      <c r="A123" s="214">
        <v>59</v>
      </c>
      <c r="B123" s="215" t="s">
        <v>125</v>
      </c>
      <c r="C123" s="214" t="s">
        <v>21</v>
      </c>
      <c r="D123" s="215"/>
      <c r="E123" s="215" t="s">
        <v>39</v>
      </c>
      <c r="F123" s="215"/>
      <c r="G123" s="215" t="s">
        <v>24</v>
      </c>
      <c r="H123" s="2">
        <v>0</v>
      </c>
      <c r="I123" s="223"/>
      <c r="J123" s="224"/>
      <c r="K123" s="225">
        <f t="shared" si="3"/>
        <v>0</v>
      </c>
      <c r="L123" s="225"/>
      <c r="M123" s="229"/>
      <c r="N123" s="223"/>
      <c r="O123" s="225">
        <f t="shared" si="4"/>
        <v>0</v>
      </c>
      <c r="P123" s="225"/>
      <c r="Q123" s="229"/>
      <c r="R123" s="73"/>
    </row>
    <row r="124" ht="15" customHeight="1" spans="1:18">
      <c r="A124" s="214">
        <v>60</v>
      </c>
      <c r="B124" s="215" t="s">
        <v>126</v>
      </c>
      <c r="C124" s="214" t="s">
        <v>21</v>
      </c>
      <c r="D124" s="215"/>
      <c r="E124" s="215" t="s">
        <v>39</v>
      </c>
      <c r="F124" s="215" t="s">
        <v>29</v>
      </c>
      <c r="G124" s="215" t="s">
        <v>24</v>
      </c>
      <c r="H124" s="2">
        <v>1</v>
      </c>
      <c r="I124" s="223"/>
      <c r="J124" s="224"/>
      <c r="K124" s="225">
        <f t="shared" si="3"/>
        <v>0</v>
      </c>
      <c r="L124" s="225"/>
      <c r="M124" s="229"/>
      <c r="N124" s="223"/>
      <c r="O124" s="225">
        <f t="shared" si="4"/>
        <v>0</v>
      </c>
      <c r="P124" s="225"/>
      <c r="Q124" s="229"/>
      <c r="R124" s="73"/>
    </row>
    <row r="125" s="7" customFormat="1" ht="15" customHeight="1" spans="1:18">
      <c r="A125" s="212"/>
      <c r="B125" s="213" t="s">
        <v>126</v>
      </c>
      <c r="C125" s="212" t="s">
        <v>21</v>
      </c>
      <c r="D125" s="213"/>
      <c r="E125" s="213" t="s">
        <v>39</v>
      </c>
      <c r="F125" s="213" t="s">
        <v>29</v>
      </c>
      <c r="G125" s="213" t="s">
        <v>26</v>
      </c>
      <c r="H125" s="105">
        <v>0</v>
      </c>
      <c r="I125" s="226"/>
      <c r="J125" s="227"/>
      <c r="K125" s="228">
        <f t="shared" si="3"/>
        <v>0</v>
      </c>
      <c r="L125" s="228"/>
      <c r="M125" s="228"/>
      <c r="N125" s="226"/>
      <c r="O125" s="228">
        <f t="shared" si="4"/>
        <v>0</v>
      </c>
      <c r="P125" s="228"/>
      <c r="Q125" s="228"/>
      <c r="R125" s="73"/>
    </row>
    <row r="126" s="9" customFormat="1" ht="15" customHeight="1" spans="1:18">
      <c r="A126" s="211">
        <v>61</v>
      </c>
      <c r="B126" s="210" t="s">
        <v>127</v>
      </c>
      <c r="C126" s="211" t="s">
        <v>21</v>
      </c>
      <c r="D126" s="210"/>
      <c r="E126" s="210" t="s">
        <v>39</v>
      </c>
      <c r="F126" s="210" t="s">
        <v>23</v>
      </c>
      <c r="G126" s="210" t="s">
        <v>24</v>
      </c>
      <c r="H126" s="2">
        <v>1</v>
      </c>
      <c r="I126" s="223"/>
      <c r="J126" s="224"/>
      <c r="K126" s="225">
        <f t="shared" si="3"/>
        <v>0</v>
      </c>
      <c r="L126" s="225"/>
      <c r="M126" s="229"/>
      <c r="N126" s="223"/>
      <c r="O126" s="225">
        <f t="shared" si="4"/>
        <v>2732.04</v>
      </c>
      <c r="P126" s="225"/>
      <c r="Q126" s="229">
        <v>2732.04</v>
      </c>
      <c r="R126" s="73"/>
    </row>
    <row r="127" s="7" customFormat="1" ht="15" customHeight="1" spans="1:18">
      <c r="A127" s="212">
        <v>62</v>
      </c>
      <c r="B127" s="213" t="s">
        <v>128</v>
      </c>
      <c r="C127" s="212" t="s">
        <v>21</v>
      </c>
      <c r="D127" s="213"/>
      <c r="E127" s="213"/>
      <c r="F127" s="213" t="s">
        <v>23</v>
      </c>
      <c r="G127" s="213" t="s">
        <v>37</v>
      </c>
      <c r="H127" s="105">
        <v>0</v>
      </c>
      <c r="I127" s="226"/>
      <c r="J127" s="227"/>
      <c r="K127" s="228">
        <f t="shared" si="3"/>
        <v>0</v>
      </c>
      <c r="L127" s="228"/>
      <c r="M127" s="228"/>
      <c r="N127" s="226"/>
      <c r="O127" s="228">
        <f t="shared" si="4"/>
        <v>0</v>
      </c>
      <c r="P127" s="228"/>
      <c r="Q127" s="228"/>
      <c r="R127" s="73"/>
    </row>
    <row r="128" s="7" customFormat="1" ht="15" customHeight="1" spans="1:18">
      <c r="A128" s="212"/>
      <c r="B128" s="213" t="s">
        <v>128</v>
      </c>
      <c r="C128" s="212" t="s">
        <v>21</v>
      </c>
      <c r="D128" s="213"/>
      <c r="E128" s="213" t="s">
        <v>63</v>
      </c>
      <c r="F128" s="213" t="s">
        <v>23</v>
      </c>
      <c r="G128" s="213" t="s">
        <v>32</v>
      </c>
      <c r="H128" s="105">
        <v>0</v>
      </c>
      <c r="I128" s="226"/>
      <c r="J128" s="227"/>
      <c r="K128" s="228">
        <f t="shared" si="3"/>
        <v>0</v>
      </c>
      <c r="L128" s="228"/>
      <c r="M128" s="228"/>
      <c r="N128" s="226"/>
      <c r="O128" s="228">
        <f t="shared" si="4"/>
        <v>0</v>
      </c>
      <c r="P128" s="228"/>
      <c r="Q128" s="228"/>
      <c r="R128" s="73"/>
    </row>
    <row r="129" s="9" customFormat="1" ht="15" customHeight="1" spans="1:18">
      <c r="A129" s="211">
        <v>63</v>
      </c>
      <c r="B129" s="210" t="s">
        <v>129</v>
      </c>
      <c r="C129" s="211" t="s">
        <v>54</v>
      </c>
      <c r="D129" s="210" t="s">
        <v>80</v>
      </c>
      <c r="E129" s="210" t="s">
        <v>22</v>
      </c>
      <c r="F129" s="210" t="s">
        <v>29</v>
      </c>
      <c r="G129" s="210" t="s">
        <v>24</v>
      </c>
      <c r="H129" s="2">
        <v>0</v>
      </c>
      <c r="I129" s="223"/>
      <c r="J129" s="224"/>
      <c r="K129" s="225">
        <f t="shared" si="3"/>
        <v>0</v>
      </c>
      <c r="L129" s="225"/>
      <c r="M129" s="229"/>
      <c r="N129" s="223"/>
      <c r="O129" s="225">
        <f t="shared" si="4"/>
        <v>0</v>
      </c>
      <c r="P129" s="225"/>
      <c r="Q129" s="229"/>
      <c r="R129" s="73"/>
    </row>
    <row r="130" ht="15" customHeight="1" spans="1:18">
      <c r="A130" s="214">
        <v>64</v>
      </c>
      <c r="B130" s="215" t="s">
        <v>130</v>
      </c>
      <c r="C130" s="214" t="s">
        <v>21</v>
      </c>
      <c r="D130" s="215"/>
      <c r="E130" s="215" t="s">
        <v>39</v>
      </c>
      <c r="F130" s="215" t="s">
        <v>29</v>
      </c>
      <c r="G130" s="215" t="s">
        <v>24</v>
      </c>
      <c r="H130" s="2">
        <v>2</v>
      </c>
      <c r="I130" s="223"/>
      <c r="J130" s="224"/>
      <c r="K130" s="225">
        <f t="shared" si="3"/>
        <v>0</v>
      </c>
      <c r="L130" s="225"/>
      <c r="M130" s="229"/>
      <c r="N130" s="223">
        <v>2</v>
      </c>
      <c r="O130" s="225">
        <f t="shared" si="4"/>
        <v>0</v>
      </c>
      <c r="P130" s="225"/>
      <c r="Q130" s="229"/>
      <c r="R130" s="73"/>
    </row>
    <row r="131" s="7" customFormat="1" ht="15" customHeight="1" spans="1:18">
      <c r="A131" s="212"/>
      <c r="B131" s="213" t="s">
        <v>130</v>
      </c>
      <c r="C131" s="212" t="s">
        <v>21</v>
      </c>
      <c r="D131" s="213"/>
      <c r="E131" s="213" t="s">
        <v>39</v>
      </c>
      <c r="F131" s="213" t="s">
        <v>29</v>
      </c>
      <c r="G131" s="213" t="s">
        <v>26</v>
      </c>
      <c r="H131" s="105">
        <v>0</v>
      </c>
      <c r="I131" s="226"/>
      <c r="J131" s="227"/>
      <c r="K131" s="228">
        <f t="shared" si="3"/>
        <v>0</v>
      </c>
      <c r="L131" s="228"/>
      <c r="M131" s="228"/>
      <c r="N131" s="226"/>
      <c r="O131" s="228">
        <f t="shared" si="4"/>
        <v>0</v>
      </c>
      <c r="P131" s="228"/>
      <c r="Q131" s="228"/>
      <c r="R131" s="73"/>
    </row>
    <row r="132" s="9" customFormat="1" ht="15" customHeight="1" spans="1:18">
      <c r="A132" s="214">
        <v>65</v>
      </c>
      <c r="B132" s="215" t="s">
        <v>131</v>
      </c>
      <c r="C132" s="214" t="s">
        <v>21</v>
      </c>
      <c r="D132" s="215"/>
      <c r="E132" s="215" t="s">
        <v>39</v>
      </c>
      <c r="F132" s="215" t="s">
        <v>23</v>
      </c>
      <c r="G132" s="215" t="s">
        <v>24</v>
      </c>
      <c r="H132" s="2">
        <v>0</v>
      </c>
      <c r="I132" s="223"/>
      <c r="J132" s="224"/>
      <c r="K132" s="225">
        <f t="shared" si="3"/>
        <v>0</v>
      </c>
      <c r="L132" s="225"/>
      <c r="M132" s="229"/>
      <c r="N132" s="223"/>
      <c r="O132" s="225">
        <f t="shared" si="4"/>
        <v>0</v>
      </c>
      <c r="P132" s="225"/>
      <c r="Q132" s="229"/>
      <c r="R132" s="73"/>
    </row>
    <row r="133" s="7" customFormat="1" ht="15" customHeight="1" spans="1:18">
      <c r="A133" s="212"/>
      <c r="B133" s="213" t="s">
        <v>131</v>
      </c>
      <c r="C133" s="212" t="s">
        <v>21</v>
      </c>
      <c r="D133" s="213"/>
      <c r="E133" s="213" t="s">
        <v>39</v>
      </c>
      <c r="F133" s="213" t="s">
        <v>23</v>
      </c>
      <c r="G133" s="213" t="s">
        <v>26</v>
      </c>
      <c r="H133" s="105">
        <v>0</v>
      </c>
      <c r="I133" s="226"/>
      <c r="J133" s="227"/>
      <c r="K133" s="228">
        <f t="shared" si="3"/>
        <v>0</v>
      </c>
      <c r="L133" s="228"/>
      <c r="M133" s="228"/>
      <c r="N133" s="226"/>
      <c r="O133" s="228">
        <f t="shared" si="4"/>
        <v>0</v>
      </c>
      <c r="P133" s="228"/>
      <c r="Q133" s="228"/>
      <c r="R133" s="73"/>
    </row>
    <row r="134" ht="14.45" customHeight="1" spans="1:18">
      <c r="A134" s="214">
        <v>66</v>
      </c>
      <c r="B134" s="215" t="s">
        <v>132</v>
      </c>
      <c r="C134" s="214" t="s">
        <v>50</v>
      </c>
      <c r="D134" s="215" t="s">
        <v>133</v>
      </c>
      <c r="E134" s="215" t="s">
        <v>39</v>
      </c>
      <c r="F134" s="215" t="s">
        <v>23</v>
      </c>
      <c r="G134" s="215" t="s">
        <v>24</v>
      </c>
      <c r="H134" s="2">
        <v>3</v>
      </c>
      <c r="I134" s="223"/>
      <c r="J134" s="224"/>
      <c r="K134" s="225">
        <f t="shared" si="3"/>
        <v>0</v>
      </c>
      <c r="L134" s="225"/>
      <c r="M134" s="229"/>
      <c r="N134" s="223"/>
      <c r="O134" s="225">
        <f t="shared" si="4"/>
        <v>0</v>
      </c>
      <c r="P134" s="225"/>
      <c r="Q134" s="229"/>
      <c r="R134" s="73"/>
    </row>
    <row r="135" s="7" customFormat="1" ht="14.45" customHeight="1" spans="1:18">
      <c r="A135" s="212">
        <v>67</v>
      </c>
      <c r="B135" s="213" t="s">
        <v>134</v>
      </c>
      <c r="C135" s="212" t="s">
        <v>21</v>
      </c>
      <c r="D135" s="213"/>
      <c r="E135" s="213" t="s">
        <v>115</v>
      </c>
      <c r="F135" s="213" t="s">
        <v>31</v>
      </c>
      <c r="G135" s="213" t="s">
        <v>37</v>
      </c>
      <c r="H135" s="105">
        <v>0</v>
      </c>
      <c r="I135" s="226"/>
      <c r="J135" s="227"/>
      <c r="K135" s="228">
        <f t="shared" si="3"/>
        <v>0</v>
      </c>
      <c r="L135" s="228"/>
      <c r="M135" s="228"/>
      <c r="N135" s="226"/>
      <c r="O135" s="228">
        <f t="shared" si="4"/>
        <v>0</v>
      </c>
      <c r="P135" s="228"/>
      <c r="Q135" s="228"/>
      <c r="R135" s="73"/>
    </row>
    <row r="136" s="9" customFormat="1" ht="15" customHeight="1" spans="1:18">
      <c r="A136" s="214">
        <v>68</v>
      </c>
      <c r="B136" s="215" t="s">
        <v>135</v>
      </c>
      <c r="C136" s="214" t="s">
        <v>21</v>
      </c>
      <c r="D136" s="215"/>
      <c r="E136" s="215" t="s">
        <v>39</v>
      </c>
      <c r="F136" s="215" t="s">
        <v>29</v>
      </c>
      <c r="G136" s="215" t="s">
        <v>24</v>
      </c>
      <c r="H136" s="2">
        <v>0</v>
      </c>
      <c r="I136" s="223"/>
      <c r="J136" s="224"/>
      <c r="K136" s="225">
        <f t="shared" si="3"/>
        <v>0</v>
      </c>
      <c r="L136" s="225"/>
      <c r="M136" s="229"/>
      <c r="N136" s="223"/>
      <c r="O136" s="225">
        <f t="shared" si="4"/>
        <v>0</v>
      </c>
      <c r="P136" s="225"/>
      <c r="Q136" s="229"/>
      <c r="R136" s="73"/>
    </row>
    <row r="137" s="7" customFormat="1" ht="15" customHeight="1" spans="1:18">
      <c r="A137" s="212"/>
      <c r="B137" s="213" t="s">
        <v>135</v>
      </c>
      <c r="C137" s="212" t="s">
        <v>21</v>
      </c>
      <c r="D137" s="213"/>
      <c r="E137" s="213" t="s">
        <v>39</v>
      </c>
      <c r="F137" s="213" t="s">
        <v>29</v>
      </c>
      <c r="G137" s="213" t="s">
        <v>26</v>
      </c>
      <c r="H137" s="105">
        <v>0</v>
      </c>
      <c r="I137" s="226"/>
      <c r="J137" s="227"/>
      <c r="K137" s="228">
        <f t="shared" si="3"/>
        <v>0</v>
      </c>
      <c r="L137" s="228"/>
      <c r="M137" s="228"/>
      <c r="N137" s="226"/>
      <c r="O137" s="228">
        <f t="shared" si="4"/>
        <v>0</v>
      </c>
      <c r="P137" s="228"/>
      <c r="Q137" s="228"/>
      <c r="R137" s="73"/>
    </row>
    <row r="138" ht="15" customHeight="1" spans="1:18">
      <c r="A138" s="214">
        <v>69</v>
      </c>
      <c r="B138" s="215" t="s">
        <v>136</v>
      </c>
      <c r="C138" s="214" t="s">
        <v>21</v>
      </c>
      <c r="D138" s="215"/>
      <c r="E138" s="215" t="s">
        <v>137</v>
      </c>
      <c r="F138" s="215" t="s">
        <v>29</v>
      </c>
      <c r="G138" s="215" t="s">
        <v>24</v>
      </c>
      <c r="H138" s="2">
        <v>5</v>
      </c>
      <c r="I138" s="223"/>
      <c r="J138" s="224"/>
      <c r="K138" s="225">
        <f t="shared" si="3"/>
        <v>0</v>
      </c>
      <c r="L138" s="225"/>
      <c r="M138" s="229"/>
      <c r="N138" s="223">
        <v>2</v>
      </c>
      <c r="O138" s="225">
        <f t="shared" si="4"/>
        <v>0</v>
      </c>
      <c r="P138" s="225"/>
      <c r="Q138" s="229"/>
      <c r="R138" s="73"/>
    </row>
    <row r="139" s="7" customFormat="1" ht="15" customHeight="1" spans="1:18">
      <c r="A139" s="212"/>
      <c r="B139" s="213" t="s">
        <v>136</v>
      </c>
      <c r="C139" s="212" t="s">
        <v>21</v>
      </c>
      <c r="D139" s="213"/>
      <c r="E139" s="213" t="s">
        <v>138</v>
      </c>
      <c r="F139" s="213" t="s">
        <v>29</v>
      </c>
      <c r="G139" s="213" t="s">
        <v>37</v>
      </c>
      <c r="H139" s="105">
        <v>2</v>
      </c>
      <c r="I139" s="226"/>
      <c r="J139" s="227"/>
      <c r="K139" s="228">
        <f t="shared" si="3"/>
        <v>0</v>
      </c>
      <c r="L139" s="228"/>
      <c r="M139" s="228"/>
      <c r="N139" s="226"/>
      <c r="O139" s="228">
        <f t="shared" si="4"/>
        <v>3876.4</v>
      </c>
      <c r="P139" s="228">
        <v>3876.4</v>
      </c>
      <c r="Q139" s="228"/>
      <c r="R139" s="73"/>
    </row>
    <row r="140" ht="15" customHeight="1" spans="1:18">
      <c r="A140" s="214">
        <v>70</v>
      </c>
      <c r="B140" s="215" t="s">
        <v>139</v>
      </c>
      <c r="C140" s="214" t="s">
        <v>21</v>
      </c>
      <c r="D140" s="215"/>
      <c r="E140" s="215" t="s">
        <v>137</v>
      </c>
      <c r="F140" s="215" t="s">
        <v>29</v>
      </c>
      <c r="G140" s="215" t="s">
        <v>24</v>
      </c>
      <c r="H140" s="2">
        <v>1</v>
      </c>
      <c r="I140" s="223"/>
      <c r="J140" s="224"/>
      <c r="K140" s="225">
        <f t="shared" si="3"/>
        <v>0</v>
      </c>
      <c r="L140" s="225"/>
      <c r="M140" s="229"/>
      <c r="N140" s="223">
        <v>9</v>
      </c>
      <c r="O140" s="225">
        <f t="shared" si="4"/>
        <v>3920.65</v>
      </c>
      <c r="P140" s="225"/>
      <c r="Q140" s="229">
        <v>3920.65</v>
      </c>
      <c r="R140" s="73"/>
    </row>
    <row r="141" s="7" customFormat="1" ht="15" customHeight="1" spans="1:18">
      <c r="A141" s="212"/>
      <c r="B141" s="213" t="s">
        <v>139</v>
      </c>
      <c r="C141" s="212" t="s">
        <v>21</v>
      </c>
      <c r="D141" s="213"/>
      <c r="E141" s="213" t="s">
        <v>138</v>
      </c>
      <c r="F141" s="213" t="s">
        <v>29</v>
      </c>
      <c r="G141" s="213" t="s">
        <v>37</v>
      </c>
      <c r="H141" s="105">
        <v>1</v>
      </c>
      <c r="I141" s="226"/>
      <c r="J141" s="227"/>
      <c r="K141" s="228">
        <f t="shared" si="3"/>
        <v>0</v>
      </c>
      <c r="L141" s="228"/>
      <c r="M141" s="228"/>
      <c r="N141" s="226"/>
      <c r="O141" s="228">
        <f t="shared" si="4"/>
        <v>0</v>
      </c>
      <c r="P141" s="228"/>
      <c r="Q141" s="228"/>
      <c r="R141" s="73"/>
    </row>
    <row r="142" ht="28.9" customHeight="1" spans="1:18">
      <c r="A142" s="218">
        <v>71</v>
      </c>
      <c r="B142" s="219" t="s">
        <v>140</v>
      </c>
      <c r="C142" s="218" t="s">
        <v>54</v>
      </c>
      <c r="D142" s="219" t="s">
        <v>141</v>
      </c>
      <c r="E142" s="219" t="s">
        <v>39</v>
      </c>
      <c r="F142" s="219" t="s">
        <v>31</v>
      </c>
      <c r="G142" s="219" t="s">
        <v>24</v>
      </c>
      <c r="H142" s="2">
        <v>0</v>
      </c>
      <c r="I142" s="223"/>
      <c r="J142" s="224"/>
      <c r="K142" s="225">
        <f t="shared" si="3"/>
        <v>0</v>
      </c>
      <c r="L142" s="225"/>
      <c r="M142" s="225"/>
      <c r="N142" s="223"/>
      <c r="O142" s="225">
        <f t="shared" si="4"/>
        <v>0</v>
      </c>
      <c r="P142" s="225"/>
      <c r="Q142" s="229"/>
      <c r="R142" s="73"/>
    </row>
    <row r="143" s="7" customFormat="1" ht="29.25" customHeight="1" spans="1:18">
      <c r="A143" s="248"/>
      <c r="B143" s="249" t="s">
        <v>140</v>
      </c>
      <c r="C143" s="248" t="s">
        <v>54</v>
      </c>
      <c r="D143" s="249" t="s">
        <v>141</v>
      </c>
      <c r="E143" s="249" t="s">
        <v>39</v>
      </c>
      <c r="F143" s="249" t="s">
        <v>23</v>
      </c>
      <c r="G143" s="249" t="s">
        <v>26</v>
      </c>
      <c r="H143" s="105">
        <v>0</v>
      </c>
      <c r="I143" s="226"/>
      <c r="J143" s="254"/>
      <c r="K143" s="228">
        <f t="shared" ref="K143:K210" si="5">L143+M143</f>
        <v>0</v>
      </c>
      <c r="L143" s="228"/>
      <c r="M143" s="228"/>
      <c r="N143" s="226"/>
      <c r="O143" s="228">
        <f t="shared" ref="O143:O209" si="6">P143+Q143</f>
        <v>0</v>
      </c>
      <c r="P143" s="228"/>
      <c r="Q143" s="228"/>
      <c r="R143" s="73"/>
    </row>
    <row r="144" ht="26.25" customHeight="1" spans="1:18">
      <c r="A144" s="214">
        <v>72</v>
      </c>
      <c r="B144" s="215" t="s">
        <v>142</v>
      </c>
      <c r="C144" s="214" t="s">
        <v>21</v>
      </c>
      <c r="D144" s="215"/>
      <c r="E144" s="215" t="s">
        <v>39</v>
      </c>
      <c r="F144" s="215" t="s">
        <v>29</v>
      </c>
      <c r="G144" s="215" t="s">
        <v>24</v>
      </c>
      <c r="H144" s="2">
        <v>0</v>
      </c>
      <c r="I144" s="223"/>
      <c r="J144" s="224"/>
      <c r="K144" s="225">
        <f t="shared" si="5"/>
        <v>0</v>
      </c>
      <c r="L144" s="225"/>
      <c r="M144" s="229"/>
      <c r="N144" s="223"/>
      <c r="O144" s="225">
        <f t="shared" si="6"/>
        <v>0</v>
      </c>
      <c r="P144" s="225"/>
      <c r="Q144" s="229"/>
      <c r="R144" s="73"/>
    </row>
    <row r="145" s="7" customFormat="1" ht="15" customHeight="1" spans="1:18">
      <c r="A145" s="212"/>
      <c r="B145" s="213" t="s">
        <v>142</v>
      </c>
      <c r="C145" s="212" t="s">
        <v>21</v>
      </c>
      <c r="D145" s="213"/>
      <c r="E145" s="213" t="s">
        <v>39</v>
      </c>
      <c r="F145" s="213" t="s">
        <v>31</v>
      </c>
      <c r="G145" s="213" t="s">
        <v>26</v>
      </c>
      <c r="H145" s="105">
        <v>0</v>
      </c>
      <c r="I145" s="226"/>
      <c r="J145" s="227"/>
      <c r="K145" s="228">
        <f t="shared" si="5"/>
        <v>0</v>
      </c>
      <c r="L145" s="228"/>
      <c r="M145" s="228"/>
      <c r="N145" s="226"/>
      <c r="O145" s="228">
        <f t="shared" si="6"/>
        <v>0</v>
      </c>
      <c r="P145" s="255"/>
      <c r="Q145" s="228"/>
      <c r="R145" s="73"/>
    </row>
    <row r="146" ht="15" customHeight="1" spans="1:18">
      <c r="A146" s="214">
        <v>73</v>
      </c>
      <c r="B146" s="215" t="s">
        <v>143</v>
      </c>
      <c r="C146" s="214" t="s">
        <v>21</v>
      </c>
      <c r="D146" s="215"/>
      <c r="E146" s="215" t="s">
        <v>39</v>
      </c>
      <c r="F146" s="215" t="s">
        <v>31</v>
      </c>
      <c r="G146" s="215" t="s">
        <v>24</v>
      </c>
      <c r="H146" s="2">
        <v>0</v>
      </c>
      <c r="I146" s="223"/>
      <c r="J146" s="224"/>
      <c r="K146" s="225">
        <f t="shared" si="5"/>
        <v>0</v>
      </c>
      <c r="L146" s="225"/>
      <c r="M146" s="229"/>
      <c r="N146" s="223">
        <v>3</v>
      </c>
      <c r="O146" s="225">
        <f t="shared" si="6"/>
        <v>0</v>
      </c>
      <c r="P146" s="225"/>
      <c r="Q146" s="229"/>
      <c r="R146" s="73"/>
    </row>
    <row r="147" s="9" customFormat="1" ht="15" customHeight="1" spans="1:18">
      <c r="A147" s="214">
        <v>74</v>
      </c>
      <c r="B147" s="215" t="s">
        <v>144</v>
      </c>
      <c r="C147" s="214" t="s">
        <v>21</v>
      </c>
      <c r="D147" s="215"/>
      <c r="E147" s="215" t="s">
        <v>145</v>
      </c>
      <c r="F147" s="215" t="s">
        <v>31</v>
      </c>
      <c r="G147" s="215" t="s">
        <v>24</v>
      </c>
      <c r="H147" s="2">
        <v>1</v>
      </c>
      <c r="I147" s="223"/>
      <c r="J147" s="224"/>
      <c r="K147" s="225">
        <f t="shared" si="5"/>
        <v>0</v>
      </c>
      <c r="L147" s="225"/>
      <c r="M147" s="229"/>
      <c r="N147" s="223">
        <v>3</v>
      </c>
      <c r="O147" s="225">
        <f t="shared" si="6"/>
        <v>0</v>
      </c>
      <c r="P147" s="225"/>
      <c r="Q147" s="229"/>
      <c r="R147" s="73"/>
    </row>
    <row r="148" s="7" customFormat="1" ht="15" customHeight="1" spans="1:18">
      <c r="A148" s="212"/>
      <c r="B148" s="213" t="s">
        <v>144</v>
      </c>
      <c r="C148" s="212" t="s">
        <v>21</v>
      </c>
      <c r="D148" s="213"/>
      <c r="E148" s="213" t="s">
        <v>145</v>
      </c>
      <c r="F148" s="213" t="s">
        <v>31</v>
      </c>
      <c r="G148" s="213" t="s">
        <v>32</v>
      </c>
      <c r="H148" s="105">
        <v>0</v>
      </c>
      <c r="I148" s="230"/>
      <c r="J148" s="227"/>
      <c r="K148" s="228">
        <f t="shared" si="5"/>
        <v>0</v>
      </c>
      <c r="L148" s="228"/>
      <c r="M148" s="228"/>
      <c r="N148" s="230"/>
      <c r="O148" s="228">
        <f t="shared" si="6"/>
        <v>0</v>
      </c>
      <c r="P148" s="228"/>
      <c r="Q148" s="228"/>
      <c r="R148" s="73"/>
    </row>
    <row r="149" ht="15" customHeight="1" spans="1:18">
      <c r="A149" s="211">
        <v>75</v>
      </c>
      <c r="B149" s="210" t="s">
        <v>146</v>
      </c>
      <c r="C149" s="211" t="s">
        <v>21</v>
      </c>
      <c r="D149" s="210"/>
      <c r="E149" s="210" t="s">
        <v>39</v>
      </c>
      <c r="F149" s="210" t="s">
        <v>23</v>
      </c>
      <c r="G149" s="210" t="s">
        <v>24</v>
      </c>
      <c r="H149" s="2">
        <v>0</v>
      </c>
      <c r="I149" s="231"/>
      <c r="J149" s="224"/>
      <c r="K149" s="225">
        <f t="shared" si="5"/>
        <v>0</v>
      </c>
      <c r="L149" s="225"/>
      <c r="M149" s="229"/>
      <c r="N149" s="231"/>
      <c r="O149" s="225">
        <f t="shared" si="6"/>
        <v>0</v>
      </c>
      <c r="P149" s="225"/>
      <c r="Q149" s="229"/>
      <c r="R149" s="73"/>
    </row>
    <row r="150" s="7" customFormat="1" ht="15" customHeight="1" spans="1:18">
      <c r="A150" s="212"/>
      <c r="B150" s="213" t="s">
        <v>146</v>
      </c>
      <c r="C150" s="212" t="s">
        <v>21</v>
      </c>
      <c r="D150" s="213"/>
      <c r="E150" s="213" t="s">
        <v>39</v>
      </c>
      <c r="F150" s="213" t="s">
        <v>29</v>
      </c>
      <c r="G150" s="213" t="s">
        <v>37</v>
      </c>
      <c r="H150" s="105">
        <v>0</v>
      </c>
      <c r="I150" s="226"/>
      <c r="J150" s="227"/>
      <c r="K150" s="228">
        <f t="shared" si="5"/>
        <v>0</v>
      </c>
      <c r="L150" s="228"/>
      <c r="M150" s="228"/>
      <c r="N150" s="226"/>
      <c r="O150" s="228">
        <f t="shared" si="6"/>
        <v>0</v>
      </c>
      <c r="P150" s="228"/>
      <c r="Q150" s="228"/>
      <c r="R150" s="73"/>
    </row>
    <row r="151" s="7" customFormat="1" ht="15" customHeight="1" spans="1:18">
      <c r="A151" s="212"/>
      <c r="B151" s="213" t="s">
        <v>146</v>
      </c>
      <c r="C151" s="212" t="s">
        <v>21</v>
      </c>
      <c r="D151" s="213"/>
      <c r="E151" s="213"/>
      <c r="F151" s="213" t="s">
        <v>29</v>
      </c>
      <c r="G151" s="213" t="s">
        <v>26</v>
      </c>
      <c r="H151" s="105">
        <v>0</v>
      </c>
      <c r="I151" s="226"/>
      <c r="J151" s="227"/>
      <c r="K151" s="228">
        <f t="shared" si="5"/>
        <v>0</v>
      </c>
      <c r="L151" s="228"/>
      <c r="M151" s="228"/>
      <c r="N151" s="226"/>
      <c r="O151" s="228">
        <f t="shared" si="6"/>
        <v>0</v>
      </c>
      <c r="P151" s="228"/>
      <c r="Q151" s="228"/>
      <c r="R151" s="73"/>
    </row>
    <row r="152" ht="15" customHeight="1" spans="1:18">
      <c r="A152" s="211">
        <v>76</v>
      </c>
      <c r="B152" s="210" t="s">
        <v>147</v>
      </c>
      <c r="C152" s="211" t="s">
        <v>21</v>
      </c>
      <c r="D152" s="210"/>
      <c r="E152" s="210" t="s">
        <v>39</v>
      </c>
      <c r="F152" s="210" t="s">
        <v>31</v>
      </c>
      <c r="G152" s="210" t="s">
        <v>24</v>
      </c>
      <c r="H152" s="2">
        <v>1</v>
      </c>
      <c r="I152" s="223"/>
      <c r="J152" s="224"/>
      <c r="K152" s="225">
        <f t="shared" si="5"/>
        <v>0</v>
      </c>
      <c r="L152" s="225"/>
      <c r="M152" s="229"/>
      <c r="N152" s="223"/>
      <c r="O152" s="225">
        <f t="shared" si="6"/>
        <v>0</v>
      </c>
      <c r="P152" s="225"/>
      <c r="Q152" s="229"/>
      <c r="R152" s="73"/>
    </row>
    <row r="153" s="7" customFormat="1" ht="15" customHeight="1" spans="1:18">
      <c r="A153" s="212"/>
      <c r="B153" s="213" t="s">
        <v>147</v>
      </c>
      <c r="C153" s="212" t="s">
        <v>21</v>
      </c>
      <c r="D153" s="213"/>
      <c r="E153" s="213" t="s">
        <v>39</v>
      </c>
      <c r="F153" s="213" t="s">
        <v>148</v>
      </c>
      <c r="G153" s="213" t="s">
        <v>37</v>
      </c>
      <c r="H153" s="105">
        <v>0</v>
      </c>
      <c r="I153" s="226"/>
      <c r="J153" s="227"/>
      <c r="K153" s="228">
        <f t="shared" si="5"/>
        <v>0</v>
      </c>
      <c r="L153" s="228"/>
      <c r="M153" s="228"/>
      <c r="N153" s="226"/>
      <c r="O153" s="228">
        <f t="shared" si="6"/>
        <v>0</v>
      </c>
      <c r="P153" s="228"/>
      <c r="Q153" s="228"/>
      <c r="R153" s="73"/>
    </row>
    <row r="154" s="7" customFormat="1" ht="15" customHeight="1" spans="1:18">
      <c r="A154" s="212"/>
      <c r="B154" s="213" t="s">
        <v>147</v>
      </c>
      <c r="C154" s="212" t="s">
        <v>21</v>
      </c>
      <c r="D154" s="213"/>
      <c r="E154" s="213" t="s">
        <v>39</v>
      </c>
      <c r="F154" s="213" t="s">
        <v>23</v>
      </c>
      <c r="G154" s="213" t="s">
        <v>26</v>
      </c>
      <c r="H154" s="105">
        <v>3</v>
      </c>
      <c r="I154" s="226"/>
      <c r="J154" s="227"/>
      <c r="K154" s="228">
        <f t="shared" si="5"/>
        <v>0</v>
      </c>
      <c r="L154" s="228"/>
      <c r="M154" s="228"/>
      <c r="N154" s="226">
        <v>1</v>
      </c>
      <c r="O154" s="228">
        <f t="shared" si="6"/>
        <v>0</v>
      </c>
      <c r="P154" s="228"/>
      <c r="Q154" s="228"/>
      <c r="R154" s="73"/>
    </row>
    <row r="155" ht="15" customHeight="1" spans="1:18">
      <c r="A155" s="214">
        <v>77</v>
      </c>
      <c r="B155" s="215" t="s">
        <v>149</v>
      </c>
      <c r="C155" s="214" t="s">
        <v>21</v>
      </c>
      <c r="D155" s="215"/>
      <c r="E155" s="215" t="s">
        <v>150</v>
      </c>
      <c r="F155" s="215" t="s">
        <v>31</v>
      </c>
      <c r="G155" s="215" t="s">
        <v>24</v>
      </c>
      <c r="H155" s="2">
        <v>0</v>
      </c>
      <c r="I155" s="223"/>
      <c r="J155" s="224"/>
      <c r="K155" s="225">
        <f t="shared" si="5"/>
        <v>0</v>
      </c>
      <c r="L155" s="225"/>
      <c r="M155" s="229"/>
      <c r="N155" s="223"/>
      <c r="O155" s="225">
        <f t="shared" si="6"/>
        <v>0</v>
      </c>
      <c r="P155" s="225"/>
      <c r="Q155" s="229"/>
      <c r="R155" s="73"/>
    </row>
    <row r="156" s="7" customFormat="1" ht="15" customHeight="1" spans="1:18">
      <c r="A156" s="212"/>
      <c r="B156" s="213" t="s">
        <v>151</v>
      </c>
      <c r="C156" s="212" t="s">
        <v>21</v>
      </c>
      <c r="D156" s="213"/>
      <c r="E156" s="213" t="s">
        <v>150</v>
      </c>
      <c r="F156" s="213" t="s">
        <v>31</v>
      </c>
      <c r="G156" s="213" t="s">
        <v>44</v>
      </c>
      <c r="H156" s="105">
        <v>0</v>
      </c>
      <c r="I156" s="226"/>
      <c r="J156" s="227"/>
      <c r="K156" s="228">
        <f t="shared" si="5"/>
        <v>0</v>
      </c>
      <c r="L156" s="228"/>
      <c r="M156" s="228"/>
      <c r="N156" s="226"/>
      <c r="O156" s="228">
        <f t="shared" si="6"/>
        <v>0</v>
      </c>
      <c r="P156" s="228"/>
      <c r="Q156" s="228"/>
      <c r="R156" s="73"/>
    </row>
    <row r="157" s="7" customFormat="1" ht="15" customHeight="1" spans="1:18">
      <c r="A157" s="212"/>
      <c r="B157" s="213" t="s">
        <v>151</v>
      </c>
      <c r="C157" s="212" t="s">
        <v>21</v>
      </c>
      <c r="D157" s="213"/>
      <c r="E157" s="213" t="s">
        <v>150</v>
      </c>
      <c r="F157" s="213" t="s">
        <v>23</v>
      </c>
      <c r="G157" s="213" t="s">
        <v>37</v>
      </c>
      <c r="H157" s="105">
        <v>0</v>
      </c>
      <c r="I157" s="230"/>
      <c r="J157" s="227"/>
      <c r="K157" s="228">
        <f t="shared" si="5"/>
        <v>0</v>
      </c>
      <c r="L157" s="228"/>
      <c r="M157" s="228"/>
      <c r="N157" s="230"/>
      <c r="O157" s="228">
        <f t="shared" si="6"/>
        <v>0</v>
      </c>
      <c r="P157" s="228"/>
      <c r="Q157" s="228"/>
      <c r="R157" s="73"/>
    </row>
    <row r="158" ht="15" customHeight="1" spans="1:18">
      <c r="A158" s="214">
        <v>78</v>
      </c>
      <c r="B158" s="215" t="s">
        <v>152</v>
      </c>
      <c r="C158" s="214" t="s">
        <v>21</v>
      </c>
      <c r="D158" s="215"/>
      <c r="E158" s="215" t="s">
        <v>39</v>
      </c>
      <c r="F158" s="215" t="s">
        <v>153</v>
      </c>
      <c r="G158" s="215" t="s">
        <v>24</v>
      </c>
      <c r="H158" s="2">
        <v>1</v>
      </c>
      <c r="I158" s="223"/>
      <c r="J158" s="224"/>
      <c r="K158" s="225">
        <f t="shared" si="5"/>
        <v>0</v>
      </c>
      <c r="L158" s="225"/>
      <c r="M158" s="229"/>
      <c r="N158" s="223"/>
      <c r="O158" s="225">
        <f t="shared" si="6"/>
        <v>0</v>
      </c>
      <c r="P158" s="225"/>
      <c r="Q158" s="229"/>
      <c r="R158" s="73"/>
    </row>
    <row r="159" s="7" customFormat="1" ht="15" customHeight="1" spans="1:18">
      <c r="A159" s="212"/>
      <c r="B159" s="213" t="s">
        <v>152</v>
      </c>
      <c r="C159" s="212" t="s">
        <v>21</v>
      </c>
      <c r="D159" s="213"/>
      <c r="E159" s="213" t="s">
        <v>39</v>
      </c>
      <c r="F159" s="213" t="s">
        <v>31</v>
      </c>
      <c r="G159" s="213" t="s">
        <v>37</v>
      </c>
      <c r="H159" s="105">
        <v>0</v>
      </c>
      <c r="I159" s="226"/>
      <c r="J159" s="227"/>
      <c r="K159" s="228">
        <f t="shared" si="5"/>
        <v>0</v>
      </c>
      <c r="L159" s="228"/>
      <c r="M159" s="228"/>
      <c r="N159" s="226"/>
      <c r="O159" s="228">
        <f t="shared" si="6"/>
        <v>0</v>
      </c>
      <c r="P159" s="228"/>
      <c r="Q159" s="228"/>
      <c r="R159" s="73"/>
    </row>
    <row r="160" s="7" customFormat="1" ht="15" customHeight="1" spans="1:18">
      <c r="A160" s="212"/>
      <c r="B160" s="213" t="s">
        <v>152</v>
      </c>
      <c r="C160" s="212" t="s">
        <v>21</v>
      </c>
      <c r="D160" s="213"/>
      <c r="E160" s="213" t="s">
        <v>39</v>
      </c>
      <c r="F160" s="213" t="s">
        <v>154</v>
      </c>
      <c r="G160" s="213" t="s">
        <v>26</v>
      </c>
      <c r="H160" s="105">
        <v>0</v>
      </c>
      <c r="I160" s="226"/>
      <c r="J160" s="227"/>
      <c r="K160" s="228">
        <f t="shared" si="5"/>
        <v>0</v>
      </c>
      <c r="L160" s="228"/>
      <c r="M160" s="228"/>
      <c r="N160" s="226"/>
      <c r="O160" s="228">
        <f t="shared" si="6"/>
        <v>0</v>
      </c>
      <c r="P160" s="228"/>
      <c r="Q160" s="228"/>
      <c r="R160" s="73"/>
    </row>
    <row r="161" s="7" customFormat="1" ht="15" customHeight="1" spans="1:18">
      <c r="A161" s="212"/>
      <c r="B161" s="213" t="s">
        <v>152</v>
      </c>
      <c r="C161" s="212" t="s">
        <v>21</v>
      </c>
      <c r="D161" s="213"/>
      <c r="E161" s="216" t="s">
        <v>39</v>
      </c>
      <c r="F161" s="213" t="s">
        <v>155</v>
      </c>
      <c r="G161" s="216" t="s">
        <v>32</v>
      </c>
      <c r="H161" s="250">
        <v>0</v>
      </c>
      <c r="I161" s="226"/>
      <c r="J161" s="227"/>
      <c r="K161" s="228">
        <f t="shared" si="5"/>
        <v>0</v>
      </c>
      <c r="L161" s="228"/>
      <c r="M161" s="228"/>
      <c r="N161" s="226"/>
      <c r="O161" s="228">
        <f t="shared" si="6"/>
        <v>0</v>
      </c>
      <c r="P161" s="228"/>
      <c r="Q161" s="228"/>
      <c r="R161" s="73"/>
    </row>
    <row r="162" ht="15" customHeight="1" spans="1:18">
      <c r="A162" s="214">
        <v>79</v>
      </c>
      <c r="B162" s="215" t="s">
        <v>156</v>
      </c>
      <c r="C162" s="214" t="s">
        <v>21</v>
      </c>
      <c r="D162" s="215"/>
      <c r="E162" s="215" t="s">
        <v>39</v>
      </c>
      <c r="F162" s="215" t="s">
        <v>157</v>
      </c>
      <c r="G162" s="215" t="s">
        <v>24</v>
      </c>
      <c r="H162" s="2">
        <v>0</v>
      </c>
      <c r="I162" s="223"/>
      <c r="J162" s="224"/>
      <c r="K162" s="225">
        <f t="shared" si="5"/>
        <v>0</v>
      </c>
      <c r="L162" s="225"/>
      <c r="M162" s="229"/>
      <c r="N162" s="223"/>
      <c r="O162" s="225">
        <f t="shared" si="6"/>
        <v>0</v>
      </c>
      <c r="P162" s="225"/>
      <c r="Q162" s="229"/>
      <c r="R162" s="73"/>
    </row>
    <row r="163" ht="15" customHeight="1" spans="1:18">
      <c r="A163" s="214">
        <v>80</v>
      </c>
      <c r="B163" s="215" t="s">
        <v>158</v>
      </c>
      <c r="C163" s="214" t="s">
        <v>21</v>
      </c>
      <c r="D163" s="215"/>
      <c r="E163" s="215" t="s">
        <v>39</v>
      </c>
      <c r="F163" s="215" t="s">
        <v>159</v>
      </c>
      <c r="G163" s="215" t="s">
        <v>24</v>
      </c>
      <c r="H163" s="2">
        <v>2</v>
      </c>
      <c r="I163" s="223"/>
      <c r="J163" s="224"/>
      <c r="K163" s="225">
        <f t="shared" si="5"/>
        <v>0</v>
      </c>
      <c r="L163" s="225"/>
      <c r="M163" s="229"/>
      <c r="N163" s="223"/>
      <c r="O163" s="225">
        <f t="shared" si="6"/>
        <v>0</v>
      </c>
      <c r="P163" s="225"/>
      <c r="Q163" s="229"/>
      <c r="R163" s="73"/>
    </row>
    <row r="164" ht="15" customHeight="1" spans="1:18">
      <c r="A164" s="214">
        <v>81</v>
      </c>
      <c r="B164" s="215" t="s">
        <v>160</v>
      </c>
      <c r="C164" s="214" t="s">
        <v>21</v>
      </c>
      <c r="D164" s="215"/>
      <c r="E164" s="215" t="s">
        <v>39</v>
      </c>
      <c r="F164" s="215" t="s">
        <v>29</v>
      </c>
      <c r="G164" s="215" t="s">
        <v>24</v>
      </c>
      <c r="H164" s="2">
        <v>0</v>
      </c>
      <c r="I164" s="223"/>
      <c r="J164" s="224"/>
      <c r="K164" s="225">
        <f t="shared" si="5"/>
        <v>0</v>
      </c>
      <c r="L164" s="225"/>
      <c r="M164" s="229"/>
      <c r="N164" s="223"/>
      <c r="O164" s="225">
        <f t="shared" si="6"/>
        <v>0</v>
      </c>
      <c r="P164" s="225"/>
      <c r="Q164" s="229"/>
      <c r="R164" s="73"/>
    </row>
    <row r="165" ht="24.6" customHeight="1" spans="1:18">
      <c r="A165" s="218">
        <v>82</v>
      </c>
      <c r="B165" s="219" t="s">
        <v>161</v>
      </c>
      <c r="C165" s="218" t="s">
        <v>50</v>
      </c>
      <c r="D165" s="219" t="s">
        <v>162</v>
      </c>
      <c r="E165" s="219" t="s">
        <v>39</v>
      </c>
      <c r="F165" s="215" t="s">
        <v>163</v>
      </c>
      <c r="G165" s="219" t="s">
        <v>24</v>
      </c>
      <c r="H165" s="2">
        <v>0</v>
      </c>
      <c r="I165" s="223"/>
      <c r="J165" s="224"/>
      <c r="K165" s="225">
        <f t="shared" si="5"/>
        <v>0</v>
      </c>
      <c r="L165" s="225"/>
      <c r="M165" s="229"/>
      <c r="N165" s="223">
        <v>6</v>
      </c>
      <c r="O165" s="225">
        <f t="shared" si="6"/>
        <v>0</v>
      </c>
      <c r="P165" s="225"/>
      <c r="Q165" s="229"/>
      <c r="R165" s="73"/>
    </row>
    <row r="166" s="7" customFormat="1" ht="29.25" customHeight="1" spans="1:18">
      <c r="A166" s="248"/>
      <c r="B166" s="249" t="s">
        <v>161</v>
      </c>
      <c r="C166" s="248" t="s">
        <v>50</v>
      </c>
      <c r="D166" s="249" t="s">
        <v>162</v>
      </c>
      <c r="E166" s="249" t="s">
        <v>39</v>
      </c>
      <c r="F166" s="249" t="s">
        <v>31</v>
      </c>
      <c r="G166" s="249" t="s">
        <v>26</v>
      </c>
      <c r="H166" s="105">
        <v>0</v>
      </c>
      <c r="I166" s="226"/>
      <c r="J166" s="227"/>
      <c r="K166" s="228">
        <f t="shared" si="5"/>
        <v>0</v>
      </c>
      <c r="L166" s="228"/>
      <c r="M166" s="228"/>
      <c r="N166" s="226"/>
      <c r="O166" s="228">
        <f t="shared" si="6"/>
        <v>0</v>
      </c>
      <c r="P166" s="228"/>
      <c r="Q166" s="228"/>
      <c r="R166" s="73"/>
    </row>
    <row r="167" ht="26.25" customHeight="1" spans="1:18">
      <c r="A167" s="251">
        <v>83</v>
      </c>
      <c r="B167" s="252" t="s">
        <v>164</v>
      </c>
      <c r="C167" s="251" t="s">
        <v>21</v>
      </c>
      <c r="D167" s="252"/>
      <c r="E167" s="252" t="s">
        <v>22</v>
      </c>
      <c r="F167" s="252" t="s">
        <v>29</v>
      </c>
      <c r="G167" s="252" t="s">
        <v>24</v>
      </c>
      <c r="H167" s="5">
        <v>0</v>
      </c>
      <c r="I167" s="223"/>
      <c r="J167" s="224"/>
      <c r="K167" s="225">
        <f t="shared" si="5"/>
        <v>0</v>
      </c>
      <c r="L167" s="256"/>
      <c r="M167" s="257"/>
      <c r="N167" s="223"/>
      <c r="O167" s="225">
        <f t="shared" si="6"/>
        <v>0</v>
      </c>
      <c r="P167" s="256"/>
      <c r="Q167" s="257"/>
      <c r="R167" s="73"/>
    </row>
    <row r="168" ht="15.75" customHeight="1" spans="1:18">
      <c r="A168" s="214">
        <v>84</v>
      </c>
      <c r="B168" s="215" t="s">
        <v>165</v>
      </c>
      <c r="C168" s="214" t="s">
        <v>21</v>
      </c>
      <c r="D168" s="215"/>
      <c r="E168" s="215" t="s">
        <v>39</v>
      </c>
      <c r="F168" s="252" t="s">
        <v>29</v>
      </c>
      <c r="G168" s="215" t="s">
        <v>24</v>
      </c>
      <c r="H168" s="2">
        <v>0</v>
      </c>
      <c r="I168" s="223"/>
      <c r="J168" s="224"/>
      <c r="K168" s="225">
        <f t="shared" si="5"/>
        <v>0</v>
      </c>
      <c r="L168" s="225"/>
      <c r="M168" s="229"/>
      <c r="N168" s="223"/>
      <c r="O168" s="225">
        <f t="shared" si="6"/>
        <v>0</v>
      </c>
      <c r="P168" s="225"/>
      <c r="Q168" s="229"/>
      <c r="R168" s="73"/>
    </row>
    <row r="169" ht="15" customHeight="1" spans="1:18">
      <c r="A169" s="214">
        <v>85</v>
      </c>
      <c r="B169" s="215" t="s">
        <v>166</v>
      </c>
      <c r="C169" s="214" t="s">
        <v>21</v>
      </c>
      <c r="D169" s="215"/>
      <c r="E169" s="215" t="s">
        <v>39</v>
      </c>
      <c r="F169" s="252" t="s">
        <v>29</v>
      </c>
      <c r="G169" s="215" t="s">
        <v>24</v>
      </c>
      <c r="H169" s="2">
        <v>0</v>
      </c>
      <c r="I169" s="223"/>
      <c r="J169" s="224"/>
      <c r="K169" s="225">
        <f t="shared" si="5"/>
        <v>0</v>
      </c>
      <c r="L169" s="225"/>
      <c r="M169" s="229"/>
      <c r="N169" s="223"/>
      <c r="O169" s="225">
        <f t="shared" si="6"/>
        <v>0</v>
      </c>
      <c r="P169" s="225"/>
      <c r="Q169" s="229"/>
      <c r="R169" s="73"/>
    </row>
    <row r="170" s="7" customFormat="1" ht="15" customHeight="1" spans="1:18">
      <c r="A170" s="212"/>
      <c r="B170" s="213" t="s">
        <v>166</v>
      </c>
      <c r="C170" s="212" t="s">
        <v>21</v>
      </c>
      <c r="D170" s="213"/>
      <c r="E170" s="213" t="s">
        <v>39</v>
      </c>
      <c r="F170" s="213" t="s">
        <v>31</v>
      </c>
      <c r="G170" s="213" t="s">
        <v>26</v>
      </c>
      <c r="H170" s="105">
        <v>0</v>
      </c>
      <c r="I170" s="226"/>
      <c r="J170" s="227"/>
      <c r="K170" s="228">
        <f t="shared" si="5"/>
        <v>0</v>
      </c>
      <c r="L170" s="228"/>
      <c r="M170" s="228"/>
      <c r="N170" s="226"/>
      <c r="O170" s="228">
        <f t="shared" si="6"/>
        <v>0</v>
      </c>
      <c r="P170" s="228"/>
      <c r="Q170" s="228"/>
      <c r="R170" s="73"/>
    </row>
    <row r="171" ht="15" customHeight="1" spans="1:18">
      <c r="A171" s="211">
        <v>86</v>
      </c>
      <c r="B171" s="210" t="s">
        <v>167</v>
      </c>
      <c r="C171" s="211" t="s">
        <v>21</v>
      </c>
      <c r="D171" s="210"/>
      <c r="E171" s="210" t="s">
        <v>22</v>
      </c>
      <c r="F171" s="210" t="s">
        <v>29</v>
      </c>
      <c r="G171" s="210" t="s">
        <v>24</v>
      </c>
      <c r="H171" s="2">
        <v>1</v>
      </c>
      <c r="I171" s="223"/>
      <c r="J171" s="224"/>
      <c r="K171" s="225">
        <f t="shared" si="5"/>
        <v>0</v>
      </c>
      <c r="L171" s="225"/>
      <c r="M171" s="229"/>
      <c r="N171" s="223">
        <v>6</v>
      </c>
      <c r="O171" s="225">
        <f t="shared" si="6"/>
        <v>7189.11</v>
      </c>
      <c r="P171" s="225"/>
      <c r="Q171" s="229">
        <v>7189.11</v>
      </c>
      <c r="R171" s="73"/>
    </row>
    <row r="172" s="7" customFormat="1" ht="15" customHeight="1" spans="1:18">
      <c r="A172" s="212"/>
      <c r="B172" s="213" t="s">
        <v>167</v>
      </c>
      <c r="C172" s="212" t="s">
        <v>21</v>
      </c>
      <c r="D172" s="213"/>
      <c r="E172" s="213" t="s">
        <v>39</v>
      </c>
      <c r="F172" s="213" t="s">
        <v>25</v>
      </c>
      <c r="G172" s="213" t="s">
        <v>26</v>
      </c>
      <c r="H172" s="105">
        <v>4</v>
      </c>
      <c r="I172" s="226"/>
      <c r="J172" s="227"/>
      <c r="K172" s="228">
        <f t="shared" si="5"/>
        <v>0</v>
      </c>
      <c r="L172" s="228"/>
      <c r="M172" s="228"/>
      <c r="N172" s="226">
        <v>2</v>
      </c>
      <c r="O172" s="228">
        <f t="shared" si="6"/>
        <v>0</v>
      </c>
      <c r="P172" s="228"/>
      <c r="Q172" s="228"/>
      <c r="R172" s="73"/>
    </row>
    <row r="173" s="7" customFormat="1" ht="15" customHeight="1" spans="1:18">
      <c r="A173" s="212">
        <v>87</v>
      </c>
      <c r="B173" s="213" t="s">
        <v>168</v>
      </c>
      <c r="C173" s="212" t="s">
        <v>21</v>
      </c>
      <c r="D173" s="213"/>
      <c r="E173" s="213" t="s">
        <v>39</v>
      </c>
      <c r="F173" s="213" t="s">
        <v>23</v>
      </c>
      <c r="G173" s="213" t="s">
        <v>26</v>
      </c>
      <c r="H173" s="105">
        <v>0</v>
      </c>
      <c r="I173" s="226"/>
      <c r="J173" s="227"/>
      <c r="K173" s="228">
        <f t="shared" si="5"/>
        <v>0</v>
      </c>
      <c r="L173" s="228"/>
      <c r="M173" s="228"/>
      <c r="N173" s="226"/>
      <c r="O173" s="228">
        <f t="shared" si="6"/>
        <v>0</v>
      </c>
      <c r="P173" s="228"/>
      <c r="Q173" s="228"/>
      <c r="R173" s="73"/>
    </row>
    <row r="174" ht="15" customHeight="1" spans="1:18">
      <c r="A174" s="211">
        <v>88</v>
      </c>
      <c r="B174" s="210" t="s">
        <v>169</v>
      </c>
      <c r="C174" s="211" t="s">
        <v>21</v>
      </c>
      <c r="D174" s="210"/>
      <c r="E174" s="210" t="s">
        <v>170</v>
      </c>
      <c r="F174" s="210" t="s">
        <v>23</v>
      </c>
      <c r="G174" s="210" t="s">
        <v>24</v>
      </c>
      <c r="H174" s="2">
        <v>1</v>
      </c>
      <c r="I174" s="223"/>
      <c r="J174" s="224"/>
      <c r="K174" s="225">
        <f t="shared" si="5"/>
        <v>0</v>
      </c>
      <c r="L174" s="225"/>
      <c r="M174" s="229"/>
      <c r="N174" s="223"/>
      <c r="O174" s="225">
        <f t="shared" si="6"/>
        <v>896.8</v>
      </c>
      <c r="P174" s="225"/>
      <c r="Q174" s="229">
        <v>896.8</v>
      </c>
      <c r="R174" s="73"/>
    </row>
    <row r="175" s="7" customFormat="1" ht="15" customHeight="1" spans="1:18">
      <c r="A175" s="212"/>
      <c r="B175" s="213" t="s">
        <v>169</v>
      </c>
      <c r="C175" s="212" t="s">
        <v>21</v>
      </c>
      <c r="D175" s="213"/>
      <c r="E175" s="213" t="s">
        <v>170</v>
      </c>
      <c r="F175" s="213" t="s">
        <v>29</v>
      </c>
      <c r="G175" s="213" t="s">
        <v>37</v>
      </c>
      <c r="H175" s="105">
        <v>0</v>
      </c>
      <c r="I175" s="226"/>
      <c r="J175" s="227"/>
      <c r="K175" s="228">
        <f t="shared" si="5"/>
        <v>0</v>
      </c>
      <c r="L175" s="228"/>
      <c r="M175" s="228"/>
      <c r="N175" s="226"/>
      <c r="O175" s="228">
        <f t="shared" si="6"/>
        <v>0</v>
      </c>
      <c r="P175" s="228"/>
      <c r="Q175" s="228"/>
      <c r="R175" s="73"/>
    </row>
    <row r="176" s="7" customFormat="1" ht="15" customHeight="1" spans="1:18">
      <c r="A176" s="212"/>
      <c r="B176" s="213" t="s">
        <v>169</v>
      </c>
      <c r="C176" s="212" t="s">
        <v>21</v>
      </c>
      <c r="D176" s="213"/>
      <c r="E176" s="213" t="s">
        <v>170</v>
      </c>
      <c r="F176" s="213" t="s">
        <v>29</v>
      </c>
      <c r="G176" s="213" t="s">
        <v>32</v>
      </c>
      <c r="H176" s="105">
        <v>0</v>
      </c>
      <c r="I176" s="226"/>
      <c r="J176" s="227"/>
      <c r="K176" s="228">
        <f t="shared" si="5"/>
        <v>0</v>
      </c>
      <c r="L176" s="228"/>
      <c r="M176" s="228"/>
      <c r="N176" s="226"/>
      <c r="O176" s="228">
        <f t="shared" si="6"/>
        <v>0</v>
      </c>
      <c r="P176" s="228"/>
      <c r="Q176" s="228"/>
      <c r="R176" s="73"/>
    </row>
    <row r="177" s="7" customFormat="1" ht="15" customHeight="1" spans="1:18">
      <c r="A177" s="212">
        <v>89</v>
      </c>
      <c r="B177" s="213" t="s">
        <v>171</v>
      </c>
      <c r="C177" s="212" t="s">
        <v>21</v>
      </c>
      <c r="D177" s="213"/>
      <c r="E177" s="213" t="s">
        <v>22</v>
      </c>
      <c r="F177" s="213" t="s">
        <v>23</v>
      </c>
      <c r="G177" s="213" t="s">
        <v>37</v>
      </c>
      <c r="H177" s="105">
        <v>0</v>
      </c>
      <c r="I177" s="226"/>
      <c r="J177" s="227"/>
      <c r="K177" s="228">
        <f t="shared" si="5"/>
        <v>0</v>
      </c>
      <c r="L177" s="228"/>
      <c r="M177" s="228"/>
      <c r="N177" s="226"/>
      <c r="O177" s="228">
        <f t="shared" si="6"/>
        <v>0</v>
      </c>
      <c r="P177" s="228"/>
      <c r="Q177" s="228"/>
      <c r="R177" s="73"/>
    </row>
    <row r="178" s="7" customFormat="1" ht="15" customHeight="1" spans="1:18">
      <c r="A178" s="212"/>
      <c r="B178" s="213" t="s">
        <v>171</v>
      </c>
      <c r="C178" s="212" t="s">
        <v>21</v>
      </c>
      <c r="D178" s="213"/>
      <c r="E178" s="213" t="s">
        <v>39</v>
      </c>
      <c r="F178" s="213" t="s">
        <v>23</v>
      </c>
      <c r="G178" s="213" t="s">
        <v>26</v>
      </c>
      <c r="H178" s="105">
        <v>0</v>
      </c>
      <c r="I178" s="226"/>
      <c r="J178" s="227"/>
      <c r="K178" s="228">
        <f t="shared" si="5"/>
        <v>0</v>
      </c>
      <c r="L178" s="228"/>
      <c r="M178" s="228"/>
      <c r="N178" s="226">
        <v>1</v>
      </c>
      <c r="O178" s="228">
        <f t="shared" si="6"/>
        <v>0</v>
      </c>
      <c r="P178" s="228"/>
      <c r="Q178" s="228"/>
      <c r="R178" s="73"/>
    </row>
    <row r="179" ht="24.75" customHeight="1" spans="1:18">
      <c r="A179" s="218">
        <v>90</v>
      </c>
      <c r="B179" s="219" t="s">
        <v>172</v>
      </c>
      <c r="C179" s="218" t="s">
        <v>50</v>
      </c>
      <c r="D179" s="219" t="s">
        <v>173</v>
      </c>
      <c r="E179" s="219" t="s">
        <v>39</v>
      </c>
      <c r="F179" s="219" t="s">
        <v>23</v>
      </c>
      <c r="G179" s="219" t="s">
        <v>24</v>
      </c>
      <c r="H179" s="2">
        <v>0</v>
      </c>
      <c r="I179" s="223"/>
      <c r="J179" s="224"/>
      <c r="K179" s="225">
        <f t="shared" si="5"/>
        <v>0</v>
      </c>
      <c r="L179" s="225"/>
      <c r="M179" s="229"/>
      <c r="N179" s="223"/>
      <c r="O179" s="225">
        <f t="shared" si="6"/>
        <v>0</v>
      </c>
      <c r="P179" s="225"/>
      <c r="Q179" s="229"/>
      <c r="R179" s="73"/>
    </row>
    <row r="180" ht="24.75" customHeight="1" spans="1:18">
      <c r="A180" s="218">
        <v>91</v>
      </c>
      <c r="B180" s="219" t="s">
        <v>174</v>
      </c>
      <c r="C180" s="218" t="s">
        <v>21</v>
      </c>
      <c r="D180" s="219"/>
      <c r="E180" s="219" t="s">
        <v>39</v>
      </c>
      <c r="F180" s="219" t="s">
        <v>29</v>
      </c>
      <c r="G180" s="219" t="s">
        <v>24</v>
      </c>
      <c r="H180" s="2">
        <v>1</v>
      </c>
      <c r="I180" s="223"/>
      <c r="J180" s="224"/>
      <c r="K180" s="225">
        <f t="shared" si="5"/>
        <v>0</v>
      </c>
      <c r="L180" s="225"/>
      <c r="M180" s="229"/>
      <c r="N180" s="223"/>
      <c r="O180" s="225">
        <f t="shared" si="6"/>
        <v>0</v>
      </c>
      <c r="P180" s="225"/>
      <c r="Q180" s="229"/>
      <c r="R180" s="73"/>
    </row>
    <row r="181" s="7" customFormat="1" ht="24.75" customHeight="1" spans="1:18">
      <c r="A181" s="248"/>
      <c r="B181" s="249" t="s">
        <v>174</v>
      </c>
      <c r="C181" s="248" t="s">
        <v>21</v>
      </c>
      <c r="D181" s="249"/>
      <c r="E181" s="249" t="s">
        <v>175</v>
      </c>
      <c r="F181" s="249" t="s">
        <v>23</v>
      </c>
      <c r="G181" s="249" t="s">
        <v>44</v>
      </c>
      <c r="H181" s="105">
        <v>0</v>
      </c>
      <c r="I181" s="226"/>
      <c r="J181" s="227"/>
      <c r="K181" s="228">
        <f t="shared" si="5"/>
        <v>0</v>
      </c>
      <c r="L181" s="228"/>
      <c r="M181" s="228"/>
      <c r="N181" s="226"/>
      <c r="O181" s="228">
        <f t="shared" si="6"/>
        <v>0</v>
      </c>
      <c r="P181" s="228"/>
      <c r="Q181" s="228"/>
      <c r="R181" s="73"/>
    </row>
    <row r="182" s="9" customFormat="1" ht="38.45" customHeight="1" spans="1:18">
      <c r="A182" s="218">
        <v>92</v>
      </c>
      <c r="B182" s="219" t="s">
        <v>176</v>
      </c>
      <c r="C182" s="218" t="s">
        <v>21</v>
      </c>
      <c r="D182" s="219"/>
      <c r="E182" s="219" t="s">
        <v>39</v>
      </c>
      <c r="F182" s="219" t="s">
        <v>23</v>
      </c>
      <c r="G182" s="219" t="s">
        <v>24</v>
      </c>
      <c r="H182" s="2">
        <v>0</v>
      </c>
      <c r="I182" s="223"/>
      <c r="J182" s="224"/>
      <c r="K182" s="225">
        <f t="shared" si="5"/>
        <v>0</v>
      </c>
      <c r="L182" s="225"/>
      <c r="M182" s="229"/>
      <c r="N182" s="223"/>
      <c r="O182" s="225">
        <f t="shared" si="6"/>
        <v>0</v>
      </c>
      <c r="P182" s="225"/>
      <c r="Q182" s="229"/>
      <c r="R182" s="73"/>
    </row>
    <row r="183" s="9" customFormat="1" ht="38.45" customHeight="1" spans="1:18">
      <c r="A183" s="214">
        <v>93</v>
      </c>
      <c r="B183" s="215" t="s">
        <v>177</v>
      </c>
      <c r="C183" s="214" t="s">
        <v>21</v>
      </c>
      <c r="D183" s="215"/>
      <c r="E183" s="215" t="s">
        <v>63</v>
      </c>
      <c r="F183" s="219" t="s">
        <v>23</v>
      </c>
      <c r="G183" s="215" t="s">
        <v>24</v>
      </c>
      <c r="H183" s="2">
        <v>0</v>
      </c>
      <c r="I183" s="223"/>
      <c r="J183" s="232"/>
      <c r="K183" s="225">
        <f t="shared" si="5"/>
        <v>0</v>
      </c>
      <c r="L183" s="225"/>
      <c r="M183" s="229"/>
      <c r="N183" s="223"/>
      <c r="O183" s="225">
        <f t="shared" si="6"/>
        <v>0</v>
      </c>
      <c r="P183" s="225"/>
      <c r="Q183" s="229"/>
      <c r="R183" s="73"/>
    </row>
    <row r="184" s="7" customFormat="1" ht="15.75" customHeight="1" spans="1:18">
      <c r="A184" s="212"/>
      <c r="B184" s="213" t="s">
        <v>177</v>
      </c>
      <c r="C184" s="212" t="s">
        <v>21</v>
      </c>
      <c r="D184" s="213"/>
      <c r="E184" s="213" t="s">
        <v>63</v>
      </c>
      <c r="F184" s="213" t="s">
        <v>29</v>
      </c>
      <c r="G184" s="213" t="s">
        <v>32</v>
      </c>
      <c r="H184" s="105">
        <v>0</v>
      </c>
      <c r="I184" s="230"/>
      <c r="J184" s="227"/>
      <c r="K184" s="228">
        <f t="shared" si="5"/>
        <v>0</v>
      </c>
      <c r="L184" s="228"/>
      <c r="M184" s="228"/>
      <c r="N184" s="230"/>
      <c r="O184" s="228">
        <f t="shared" si="6"/>
        <v>0</v>
      </c>
      <c r="P184" s="228"/>
      <c r="Q184" s="228"/>
      <c r="R184" s="73"/>
    </row>
    <row r="185" ht="16.5" customHeight="1" spans="1:18">
      <c r="A185" s="214">
        <v>94</v>
      </c>
      <c r="B185" s="215" t="s">
        <v>178</v>
      </c>
      <c r="C185" s="214" t="s">
        <v>21</v>
      </c>
      <c r="D185" s="215"/>
      <c r="E185" s="215" t="s">
        <v>39</v>
      </c>
      <c r="F185" s="215" t="s">
        <v>23</v>
      </c>
      <c r="G185" s="215" t="s">
        <v>24</v>
      </c>
      <c r="H185" s="2">
        <v>2</v>
      </c>
      <c r="I185" s="223"/>
      <c r="J185" s="224"/>
      <c r="K185" s="225">
        <f t="shared" si="5"/>
        <v>0</v>
      </c>
      <c r="L185" s="225"/>
      <c r="M185" s="229"/>
      <c r="N185" s="223"/>
      <c r="O185" s="225">
        <f t="shared" si="6"/>
        <v>0</v>
      </c>
      <c r="P185" s="225"/>
      <c r="Q185" s="229"/>
      <c r="R185" s="73"/>
    </row>
    <row r="186" s="7" customFormat="1" ht="16.5" customHeight="1" spans="1:18">
      <c r="A186" s="212"/>
      <c r="B186" s="213" t="s">
        <v>178</v>
      </c>
      <c r="C186" s="212" t="s">
        <v>21</v>
      </c>
      <c r="D186" s="213"/>
      <c r="E186" s="213" t="s">
        <v>39</v>
      </c>
      <c r="F186" s="213" t="s">
        <v>29</v>
      </c>
      <c r="G186" s="213" t="s">
        <v>26</v>
      </c>
      <c r="H186" s="105">
        <v>0</v>
      </c>
      <c r="I186" s="226"/>
      <c r="J186" s="227"/>
      <c r="K186" s="228">
        <f t="shared" si="5"/>
        <v>0</v>
      </c>
      <c r="L186" s="228"/>
      <c r="M186" s="228"/>
      <c r="N186" s="226"/>
      <c r="O186" s="228">
        <f t="shared" si="6"/>
        <v>0</v>
      </c>
      <c r="P186" s="228"/>
      <c r="Q186" s="228"/>
      <c r="R186" s="73"/>
    </row>
    <row r="187" s="9" customFormat="1" ht="16.5" customHeight="1" spans="1:18">
      <c r="A187" s="214">
        <v>95</v>
      </c>
      <c r="B187" s="215" t="s">
        <v>179</v>
      </c>
      <c r="C187" s="214" t="s">
        <v>21</v>
      </c>
      <c r="D187" s="215"/>
      <c r="E187" s="215" t="s">
        <v>22</v>
      </c>
      <c r="F187" s="215" t="s">
        <v>180</v>
      </c>
      <c r="G187" s="215" t="s">
        <v>24</v>
      </c>
      <c r="H187" s="2">
        <v>2</v>
      </c>
      <c r="I187" s="223">
        <v>1</v>
      </c>
      <c r="J187" s="224">
        <v>1</v>
      </c>
      <c r="K187" s="225">
        <f t="shared" si="5"/>
        <v>0</v>
      </c>
      <c r="L187" s="225"/>
      <c r="M187" s="229"/>
      <c r="N187" s="223">
        <v>1</v>
      </c>
      <c r="O187" s="225">
        <f t="shared" si="6"/>
        <v>0</v>
      </c>
      <c r="P187" s="225"/>
      <c r="Q187" s="229"/>
      <c r="R187" s="73"/>
    </row>
    <row r="188" s="9" customFormat="1" ht="16.5" customHeight="1" spans="1:18">
      <c r="A188" s="71"/>
      <c r="B188" s="253" t="s">
        <v>179</v>
      </c>
      <c r="C188" s="71" t="s">
        <v>21</v>
      </c>
      <c r="D188" s="253"/>
      <c r="E188" s="253" t="s">
        <v>39</v>
      </c>
      <c r="F188" s="253" t="s">
        <v>23</v>
      </c>
      <c r="G188" s="253" t="s">
        <v>26</v>
      </c>
      <c r="H188" s="183">
        <v>4</v>
      </c>
      <c r="I188" s="259"/>
      <c r="J188" s="244"/>
      <c r="K188" s="245"/>
      <c r="L188" s="245"/>
      <c r="M188" s="246"/>
      <c r="N188" s="259"/>
      <c r="O188" s="245"/>
      <c r="P188" s="245"/>
      <c r="Q188" s="246"/>
      <c r="R188" s="73"/>
    </row>
    <row r="189" ht="23.45" customHeight="1" spans="1:18">
      <c r="A189" s="218">
        <v>96</v>
      </c>
      <c r="B189" s="219" t="s">
        <v>181</v>
      </c>
      <c r="C189" s="218" t="s">
        <v>54</v>
      </c>
      <c r="D189" s="219" t="s">
        <v>182</v>
      </c>
      <c r="E189" s="219" t="s">
        <v>39</v>
      </c>
      <c r="F189" s="219" t="s">
        <v>23</v>
      </c>
      <c r="G189" s="219" t="s">
        <v>24</v>
      </c>
      <c r="H189" s="2">
        <v>3</v>
      </c>
      <c r="I189" s="223"/>
      <c r="J189" s="224"/>
      <c r="K189" s="225">
        <f t="shared" si="5"/>
        <v>0</v>
      </c>
      <c r="L189" s="225"/>
      <c r="M189" s="229"/>
      <c r="N189" s="223"/>
      <c r="O189" s="225">
        <f t="shared" si="6"/>
        <v>24622.76</v>
      </c>
      <c r="P189" s="225"/>
      <c r="Q189" s="229">
        <v>24622.76</v>
      </c>
      <c r="R189" s="73"/>
    </row>
    <row r="190" s="7" customFormat="1" ht="27" customHeight="1" spans="1:18">
      <c r="A190" s="248"/>
      <c r="B190" s="249" t="s">
        <v>181</v>
      </c>
      <c r="C190" s="248" t="s">
        <v>54</v>
      </c>
      <c r="D190" s="249" t="s">
        <v>182</v>
      </c>
      <c r="E190" s="249" t="s">
        <v>39</v>
      </c>
      <c r="F190" s="249" t="s">
        <v>23</v>
      </c>
      <c r="G190" s="249" t="s">
        <v>26</v>
      </c>
      <c r="H190" s="105">
        <v>2</v>
      </c>
      <c r="I190" s="226"/>
      <c r="J190" s="254"/>
      <c r="K190" s="228">
        <f t="shared" si="5"/>
        <v>0</v>
      </c>
      <c r="L190" s="228"/>
      <c r="M190" s="228"/>
      <c r="N190" s="226"/>
      <c r="O190" s="228">
        <f t="shared" si="6"/>
        <v>0</v>
      </c>
      <c r="P190" s="228"/>
      <c r="Q190" s="228"/>
      <c r="R190" s="73"/>
    </row>
    <row r="191" ht="27.75" customHeight="1" spans="1:18">
      <c r="A191" s="214">
        <v>97</v>
      </c>
      <c r="B191" s="215" t="s">
        <v>183</v>
      </c>
      <c r="C191" s="214" t="s">
        <v>21</v>
      </c>
      <c r="D191" s="215"/>
      <c r="E191" s="215" t="s">
        <v>184</v>
      </c>
      <c r="F191" s="215" t="s">
        <v>23</v>
      </c>
      <c r="G191" s="215" t="s">
        <v>24</v>
      </c>
      <c r="H191" s="2">
        <v>0</v>
      </c>
      <c r="I191" s="223"/>
      <c r="J191" s="224"/>
      <c r="K191" s="225">
        <f t="shared" si="5"/>
        <v>0</v>
      </c>
      <c r="L191" s="225"/>
      <c r="M191" s="229"/>
      <c r="N191" s="223"/>
      <c r="O191" s="225">
        <f t="shared" si="6"/>
        <v>0</v>
      </c>
      <c r="P191" s="225"/>
      <c r="Q191" s="229"/>
      <c r="R191" s="73"/>
    </row>
    <row r="192" s="7" customFormat="1" ht="16.5" customHeight="1" spans="1:18">
      <c r="A192" s="212"/>
      <c r="B192" s="213" t="s">
        <v>183</v>
      </c>
      <c r="C192" s="212" t="s">
        <v>21</v>
      </c>
      <c r="D192" s="213"/>
      <c r="E192" s="213" t="s">
        <v>184</v>
      </c>
      <c r="F192" s="213" t="s">
        <v>23</v>
      </c>
      <c r="G192" s="213" t="s">
        <v>32</v>
      </c>
      <c r="H192" s="105">
        <v>0</v>
      </c>
      <c r="I192" s="230"/>
      <c r="J192" s="227"/>
      <c r="K192" s="228">
        <f t="shared" si="5"/>
        <v>0</v>
      </c>
      <c r="L192" s="228"/>
      <c r="M192" s="228"/>
      <c r="N192" s="230"/>
      <c r="O192" s="228">
        <f t="shared" si="6"/>
        <v>0</v>
      </c>
      <c r="P192" s="228"/>
      <c r="Q192" s="228"/>
      <c r="R192" s="73"/>
    </row>
    <row r="193" s="7" customFormat="1" ht="16.5" customHeight="1" spans="1:18">
      <c r="A193" s="212">
        <v>98</v>
      </c>
      <c r="B193" s="213" t="s">
        <v>185</v>
      </c>
      <c r="C193" s="212" t="s">
        <v>21</v>
      </c>
      <c r="D193" s="213"/>
      <c r="E193" s="213" t="s">
        <v>22</v>
      </c>
      <c r="F193" s="213" t="s">
        <v>29</v>
      </c>
      <c r="G193" s="213" t="s">
        <v>26</v>
      </c>
      <c r="H193" s="105">
        <v>0</v>
      </c>
      <c r="I193" s="230"/>
      <c r="J193" s="227"/>
      <c r="K193" s="228">
        <f t="shared" si="5"/>
        <v>0</v>
      </c>
      <c r="L193" s="228"/>
      <c r="M193" s="228"/>
      <c r="N193" s="230"/>
      <c r="O193" s="228">
        <f t="shared" si="6"/>
        <v>0</v>
      </c>
      <c r="P193" s="228"/>
      <c r="Q193" s="228"/>
      <c r="R193" s="73"/>
    </row>
    <row r="194" ht="16.5" customHeight="1" spans="1:18">
      <c r="A194" s="211">
        <v>99</v>
      </c>
      <c r="B194" s="210" t="s">
        <v>186</v>
      </c>
      <c r="C194" s="211" t="s">
        <v>21</v>
      </c>
      <c r="D194" s="210"/>
      <c r="E194" s="210" t="s">
        <v>39</v>
      </c>
      <c r="F194" s="210" t="s">
        <v>29</v>
      </c>
      <c r="G194" s="210" t="s">
        <v>24</v>
      </c>
      <c r="H194" s="2">
        <v>1</v>
      </c>
      <c r="I194" s="223"/>
      <c r="J194" s="224"/>
      <c r="K194" s="225">
        <f t="shared" si="5"/>
        <v>0</v>
      </c>
      <c r="L194" s="225"/>
      <c r="M194" s="229"/>
      <c r="N194" s="223"/>
      <c r="O194" s="225">
        <f t="shared" si="6"/>
        <v>0</v>
      </c>
      <c r="P194" s="225"/>
      <c r="Q194" s="229"/>
      <c r="R194" s="73"/>
    </row>
    <row r="195" s="7" customFormat="1" ht="18.75" customHeight="1" spans="1:18">
      <c r="A195" s="212"/>
      <c r="B195" s="213" t="s">
        <v>186</v>
      </c>
      <c r="C195" s="212" t="s">
        <v>21</v>
      </c>
      <c r="D195" s="213"/>
      <c r="E195" s="213" t="s">
        <v>39</v>
      </c>
      <c r="F195" s="213" t="s">
        <v>23</v>
      </c>
      <c r="G195" s="213" t="s">
        <v>26</v>
      </c>
      <c r="H195" s="105">
        <v>4</v>
      </c>
      <c r="I195" s="226"/>
      <c r="J195" s="227"/>
      <c r="K195" s="228">
        <f t="shared" si="5"/>
        <v>0</v>
      </c>
      <c r="L195" s="228"/>
      <c r="M195" s="228"/>
      <c r="N195" s="226"/>
      <c r="O195" s="228">
        <f t="shared" si="6"/>
        <v>0</v>
      </c>
      <c r="P195" s="228"/>
      <c r="Q195" s="228"/>
      <c r="R195" s="73"/>
    </row>
    <row r="196" ht="20.25" customHeight="1" spans="1:18">
      <c r="A196" s="214">
        <v>100</v>
      </c>
      <c r="B196" s="215" t="s">
        <v>187</v>
      </c>
      <c r="C196" s="214" t="s">
        <v>21</v>
      </c>
      <c r="D196" s="215"/>
      <c r="E196" s="215" t="s">
        <v>63</v>
      </c>
      <c r="F196" s="215" t="s">
        <v>23</v>
      </c>
      <c r="G196" s="215" t="s">
        <v>24</v>
      </c>
      <c r="H196" s="2">
        <v>3</v>
      </c>
      <c r="I196" s="223"/>
      <c r="J196" s="224"/>
      <c r="K196" s="225">
        <f t="shared" si="5"/>
        <v>0</v>
      </c>
      <c r="L196" s="225"/>
      <c r="M196" s="229"/>
      <c r="N196" s="223"/>
      <c r="O196" s="225">
        <f t="shared" si="6"/>
        <v>0</v>
      </c>
      <c r="P196" s="225"/>
      <c r="Q196" s="229"/>
      <c r="R196" s="73"/>
    </row>
    <row r="197" s="7" customFormat="1" ht="16.9" customHeight="1" spans="1:18">
      <c r="A197" s="212"/>
      <c r="B197" s="213" t="s">
        <v>188</v>
      </c>
      <c r="C197" s="212" t="s">
        <v>21</v>
      </c>
      <c r="D197" s="213"/>
      <c r="E197" s="213" t="s">
        <v>63</v>
      </c>
      <c r="F197" s="213" t="s">
        <v>29</v>
      </c>
      <c r="G197" s="213" t="s">
        <v>32</v>
      </c>
      <c r="H197" s="105">
        <v>0</v>
      </c>
      <c r="I197" s="230"/>
      <c r="J197" s="227"/>
      <c r="K197" s="228">
        <f t="shared" si="5"/>
        <v>0</v>
      </c>
      <c r="L197" s="228"/>
      <c r="M197" s="228"/>
      <c r="N197" s="230"/>
      <c r="O197" s="228">
        <f t="shared" si="6"/>
        <v>0</v>
      </c>
      <c r="P197" s="228"/>
      <c r="Q197" s="228"/>
      <c r="R197" s="73"/>
    </row>
    <row r="198" ht="16.9" customHeight="1" spans="1:18">
      <c r="A198" s="211">
        <v>101</v>
      </c>
      <c r="B198" s="210" t="s">
        <v>189</v>
      </c>
      <c r="C198" s="211" t="s">
        <v>21</v>
      </c>
      <c r="D198" s="210"/>
      <c r="E198" s="210" t="s">
        <v>39</v>
      </c>
      <c r="F198" s="210" t="s">
        <v>23</v>
      </c>
      <c r="G198" s="210" t="s">
        <v>24</v>
      </c>
      <c r="H198" s="2">
        <v>2</v>
      </c>
      <c r="I198" s="231"/>
      <c r="J198" s="224"/>
      <c r="K198" s="225">
        <f t="shared" si="5"/>
        <v>0</v>
      </c>
      <c r="L198" s="225"/>
      <c r="M198" s="229"/>
      <c r="N198" s="231"/>
      <c r="O198" s="225">
        <f t="shared" si="6"/>
        <v>4022.59</v>
      </c>
      <c r="P198" s="225"/>
      <c r="Q198" s="229">
        <v>4022.59</v>
      </c>
      <c r="R198" s="73"/>
    </row>
    <row r="199" s="7" customFormat="1" ht="16.9" customHeight="1" spans="1:18">
      <c r="A199" s="212"/>
      <c r="B199" s="213" t="s">
        <v>189</v>
      </c>
      <c r="C199" s="212" t="s">
        <v>21</v>
      </c>
      <c r="D199" s="213"/>
      <c r="E199" s="213" t="s">
        <v>39</v>
      </c>
      <c r="F199" s="213" t="s">
        <v>23</v>
      </c>
      <c r="G199" s="213" t="s">
        <v>26</v>
      </c>
      <c r="H199" s="105">
        <v>1</v>
      </c>
      <c r="I199" s="230"/>
      <c r="J199" s="227"/>
      <c r="K199" s="228">
        <f t="shared" si="5"/>
        <v>0</v>
      </c>
      <c r="L199" s="228"/>
      <c r="M199" s="228"/>
      <c r="N199" s="230"/>
      <c r="O199" s="228">
        <f t="shared" si="6"/>
        <v>0</v>
      </c>
      <c r="P199" s="228"/>
      <c r="Q199" s="228"/>
      <c r="R199" s="73"/>
    </row>
    <row r="200" s="7" customFormat="1" ht="16.9" customHeight="1" spans="1:18">
      <c r="A200" s="212"/>
      <c r="B200" s="213" t="s">
        <v>189</v>
      </c>
      <c r="C200" s="212" t="s">
        <v>21</v>
      </c>
      <c r="D200" s="213"/>
      <c r="E200" s="213" t="s">
        <v>39</v>
      </c>
      <c r="F200" s="213" t="s">
        <v>23</v>
      </c>
      <c r="G200" s="213" t="s">
        <v>44</v>
      </c>
      <c r="H200" s="105">
        <v>0</v>
      </c>
      <c r="I200" s="230"/>
      <c r="J200" s="227"/>
      <c r="K200" s="228">
        <f t="shared" si="5"/>
        <v>0</v>
      </c>
      <c r="L200" s="228"/>
      <c r="M200" s="228"/>
      <c r="N200" s="230"/>
      <c r="O200" s="228">
        <f t="shared" si="6"/>
        <v>0</v>
      </c>
      <c r="P200" s="228"/>
      <c r="Q200" s="228"/>
      <c r="R200" s="73"/>
    </row>
    <row r="201" ht="24.6" customHeight="1" spans="1:18">
      <c r="A201" s="260">
        <v>102</v>
      </c>
      <c r="B201" s="261" t="s">
        <v>190</v>
      </c>
      <c r="C201" s="260" t="s">
        <v>54</v>
      </c>
      <c r="D201" s="261" t="s">
        <v>182</v>
      </c>
      <c r="E201" s="261" t="s">
        <v>39</v>
      </c>
      <c r="F201" s="261"/>
      <c r="G201" s="261" t="s">
        <v>24</v>
      </c>
      <c r="H201" s="2">
        <v>0</v>
      </c>
      <c r="I201" s="223"/>
      <c r="J201" s="224"/>
      <c r="K201" s="225">
        <f t="shared" si="5"/>
        <v>0</v>
      </c>
      <c r="L201" s="225"/>
      <c r="M201" s="229"/>
      <c r="N201" s="223"/>
      <c r="O201" s="225">
        <f t="shared" si="6"/>
        <v>0</v>
      </c>
      <c r="P201" s="225"/>
      <c r="Q201" s="229"/>
      <c r="R201" s="73"/>
    </row>
    <row r="202" s="7" customFormat="1" ht="32.25" customHeight="1" spans="1:18">
      <c r="A202" s="248"/>
      <c r="B202" s="249" t="s">
        <v>190</v>
      </c>
      <c r="C202" s="248" t="s">
        <v>54</v>
      </c>
      <c r="D202" s="249" t="s">
        <v>182</v>
      </c>
      <c r="E202" s="249" t="s">
        <v>39</v>
      </c>
      <c r="F202" s="249" t="s">
        <v>31</v>
      </c>
      <c r="G202" s="249" t="s">
        <v>26</v>
      </c>
      <c r="H202" s="105">
        <v>0</v>
      </c>
      <c r="I202" s="226"/>
      <c r="J202" s="254"/>
      <c r="K202" s="228">
        <f t="shared" si="5"/>
        <v>0</v>
      </c>
      <c r="L202" s="228"/>
      <c r="M202" s="228"/>
      <c r="N202" s="226"/>
      <c r="O202" s="228">
        <f t="shared" si="6"/>
        <v>0</v>
      </c>
      <c r="P202" s="228"/>
      <c r="Q202" s="228"/>
      <c r="R202" s="73"/>
    </row>
    <row r="203" ht="34.9" customHeight="1" spans="1:18">
      <c r="A203" s="218">
        <v>103</v>
      </c>
      <c r="B203" s="219" t="s">
        <v>191</v>
      </c>
      <c r="C203" s="218" t="s">
        <v>54</v>
      </c>
      <c r="D203" s="219" t="s">
        <v>192</v>
      </c>
      <c r="E203" s="219" t="s">
        <v>39</v>
      </c>
      <c r="F203" s="219" t="s">
        <v>29</v>
      </c>
      <c r="G203" s="219" t="s">
        <v>24</v>
      </c>
      <c r="H203" s="2">
        <v>3</v>
      </c>
      <c r="I203" s="223"/>
      <c r="J203" s="232"/>
      <c r="K203" s="225">
        <f t="shared" si="5"/>
        <v>0</v>
      </c>
      <c r="L203" s="225"/>
      <c r="M203" s="229"/>
      <c r="N203" s="223"/>
      <c r="O203" s="225">
        <f t="shared" si="6"/>
        <v>0</v>
      </c>
      <c r="P203" s="225"/>
      <c r="Q203" s="229"/>
      <c r="R203" s="73"/>
    </row>
    <row r="204" ht="28.5" customHeight="1" spans="1:18">
      <c r="A204" s="218">
        <v>104</v>
      </c>
      <c r="B204" s="219" t="s">
        <v>193</v>
      </c>
      <c r="C204" s="218" t="s">
        <v>21</v>
      </c>
      <c r="D204" s="219"/>
      <c r="E204" s="219" t="s">
        <v>39</v>
      </c>
      <c r="F204" s="219" t="s">
        <v>23</v>
      </c>
      <c r="G204" s="219" t="s">
        <v>24</v>
      </c>
      <c r="H204" s="2">
        <v>0</v>
      </c>
      <c r="I204" s="223"/>
      <c r="J204" s="232"/>
      <c r="K204" s="225">
        <f t="shared" si="5"/>
        <v>0</v>
      </c>
      <c r="L204" s="225"/>
      <c r="M204" s="229"/>
      <c r="N204" s="223"/>
      <c r="O204" s="225">
        <f t="shared" si="6"/>
        <v>0</v>
      </c>
      <c r="P204" s="225"/>
      <c r="Q204" s="229"/>
      <c r="R204" s="73"/>
    </row>
    <row r="205" ht="19.5" customHeight="1" spans="1:18">
      <c r="A205" s="218">
        <v>105</v>
      </c>
      <c r="B205" s="219" t="s">
        <v>194</v>
      </c>
      <c r="C205" s="218" t="s">
        <v>21</v>
      </c>
      <c r="D205" s="219"/>
      <c r="E205" s="219" t="s">
        <v>63</v>
      </c>
      <c r="F205" s="219" t="s">
        <v>29</v>
      </c>
      <c r="G205" s="219" t="s">
        <v>24</v>
      </c>
      <c r="H205" s="2">
        <v>3</v>
      </c>
      <c r="I205" s="223"/>
      <c r="J205" s="232"/>
      <c r="K205" s="225">
        <f t="shared" si="5"/>
        <v>0</v>
      </c>
      <c r="L205" s="225"/>
      <c r="M205" s="229"/>
      <c r="N205" s="223"/>
      <c r="O205" s="225">
        <f t="shared" si="6"/>
        <v>3252.38</v>
      </c>
      <c r="P205" s="225"/>
      <c r="Q205" s="229">
        <v>3252.38</v>
      </c>
      <c r="R205" s="73"/>
    </row>
    <row r="206" s="7" customFormat="1" ht="30.6" customHeight="1" spans="1:18">
      <c r="A206" s="212"/>
      <c r="B206" s="213" t="s">
        <v>194</v>
      </c>
      <c r="C206" s="212" t="s">
        <v>21</v>
      </c>
      <c r="D206" s="213"/>
      <c r="E206" s="213" t="s">
        <v>63</v>
      </c>
      <c r="F206" s="213" t="s">
        <v>195</v>
      </c>
      <c r="G206" s="213" t="s">
        <v>44</v>
      </c>
      <c r="H206" s="105">
        <v>0</v>
      </c>
      <c r="I206" s="226"/>
      <c r="J206" s="254"/>
      <c r="K206" s="228">
        <f t="shared" si="5"/>
        <v>0</v>
      </c>
      <c r="L206" s="228"/>
      <c r="M206" s="228"/>
      <c r="N206" s="226"/>
      <c r="O206" s="228">
        <f t="shared" si="6"/>
        <v>0</v>
      </c>
      <c r="P206" s="228"/>
      <c r="Q206" s="228"/>
      <c r="R206" s="73"/>
    </row>
    <row r="207" s="7" customFormat="1" ht="27" customHeight="1" spans="1:18">
      <c r="A207" s="212"/>
      <c r="B207" s="213" t="s">
        <v>194</v>
      </c>
      <c r="C207" s="212" t="s">
        <v>21</v>
      </c>
      <c r="D207" s="213"/>
      <c r="E207" s="213" t="s">
        <v>63</v>
      </c>
      <c r="F207" s="213" t="s">
        <v>23</v>
      </c>
      <c r="G207" s="213" t="s">
        <v>32</v>
      </c>
      <c r="H207" s="105">
        <v>0</v>
      </c>
      <c r="I207" s="230"/>
      <c r="J207" s="227"/>
      <c r="K207" s="228">
        <f t="shared" si="5"/>
        <v>0</v>
      </c>
      <c r="L207" s="228"/>
      <c r="M207" s="228"/>
      <c r="N207" s="230"/>
      <c r="O207" s="228">
        <f t="shared" si="6"/>
        <v>0</v>
      </c>
      <c r="P207" s="228"/>
      <c r="Q207" s="228"/>
      <c r="R207" s="73"/>
    </row>
    <row r="208" s="7" customFormat="1" ht="27" customHeight="1" spans="1:18">
      <c r="A208" s="262">
        <v>106</v>
      </c>
      <c r="B208" s="263" t="s">
        <v>196</v>
      </c>
      <c r="C208" s="262" t="s">
        <v>21</v>
      </c>
      <c r="D208" s="263"/>
      <c r="E208" s="263" t="s">
        <v>78</v>
      </c>
      <c r="F208" s="263" t="s">
        <v>29</v>
      </c>
      <c r="G208" s="263" t="s">
        <v>24</v>
      </c>
      <c r="H208" s="5">
        <v>1</v>
      </c>
      <c r="I208" s="273"/>
      <c r="J208" s="274"/>
      <c r="K208" s="225">
        <f t="shared" si="5"/>
        <v>0</v>
      </c>
      <c r="L208" s="256"/>
      <c r="M208" s="256"/>
      <c r="N208" s="273"/>
      <c r="O208" s="225">
        <f t="shared" si="6"/>
        <v>0</v>
      </c>
      <c r="P208" s="256"/>
      <c r="Q208" s="256"/>
      <c r="R208" s="73"/>
    </row>
    <row r="209" s="7" customFormat="1" ht="27" customHeight="1" spans="1:18">
      <c r="A209" s="264"/>
      <c r="B209" s="265" t="s">
        <v>197</v>
      </c>
      <c r="C209" s="264" t="s">
        <v>21</v>
      </c>
      <c r="D209" s="265"/>
      <c r="E209" s="265" t="s">
        <v>78</v>
      </c>
      <c r="F209" s="265" t="s">
        <v>29</v>
      </c>
      <c r="G209" s="265" t="s">
        <v>26</v>
      </c>
      <c r="H209" s="176">
        <v>0</v>
      </c>
      <c r="I209" s="275"/>
      <c r="J209" s="276"/>
      <c r="K209" s="228">
        <f t="shared" si="5"/>
        <v>0</v>
      </c>
      <c r="L209" s="277"/>
      <c r="M209" s="277"/>
      <c r="N209" s="275"/>
      <c r="O209" s="245">
        <f t="shared" si="6"/>
        <v>0</v>
      </c>
      <c r="P209" s="277"/>
      <c r="Q209" s="277"/>
      <c r="R209" s="73"/>
    </row>
    <row r="210" s="7" customFormat="1" ht="27" customHeight="1" spans="1:18">
      <c r="A210" s="266"/>
      <c r="B210" s="267" t="s">
        <v>197</v>
      </c>
      <c r="C210" s="266" t="s">
        <v>21</v>
      </c>
      <c r="D210" s="267"/>
      <c r="E210" s="267" t="s">
        <v>78</v>
      </c>
      <c r="F210" s="267" t="s">
        <v>29</v>
      </c>
      <c r="G210" s="267" t="s">
        <v>44</v>
      </c>
      <c r="H210" s="184">
        <v>0</v>
      </c>
      <c r="I210" s="278"/>
      <c r="J210" s="279"/>
      <c r="K210" s="228">
        <f t="shared" si="5"/>
        <v>0</v>
      </c>
      <c r="L210" s="280"/>
      <c r="M210" s="280"/>
      <c r="N210" s="278"/>
      <c r="O210" s="245">
        <f>P210+Q210</f>
        <v>0</v>
      </c>
      <c r="P210" s="280"/>
      <c r="Q210" s="280"/>
      <c r="R210" s="73"/>
    </row>
    <row r="211" s="8" customFormat="1" ht="27" customHeight="1" spans="1:44">
      <c r="A211" s="262">
        <v>107</v>
      </c>
      <c r="B211" s="263" t="s">
        <v>198</v>
      </c>
      <c r="C211" s="262" t="s">
        <v>21</v>
      </c>
      <c r="D211" s="263"/>
      <c r="E211" s="263" t="s">
        <v>58</v>
      </c>
      <c r="F211" s="263" t="s">
        <v>23</v>
      </c>
      <c r="G211" s="263" t="s">
        <v>24</v>
      </c>
      <c r="H211" s="5">
        <v>0</v>
      </c>
      <c r="I211" s="273"/>
      <c r="J211" s="281"/>
      <c r="K211" s="225">
        <f>L211+M211</f>
        <v>0</v>
      </c>
      <c r="L211" s="256"/>
      <c r="M211" s="257"/>
      <c r="N211" s="273"/>
      <c r="O211" s="225">
        <f>P211+Q211</f>
        <v>0</v>
      </c>
      <c r="P211" s="256"/>
      <c r="Q211" s="257"/>
      <c r="R211" s="73"/>
      <c r="AM211" s="12"/>
      <c r="AN211" s="12"/>
      <c r="AO211" s="12"/>
      <c r="AP211" s="12"/>
      <c r="AQ211" s="12"/>
      <c r="AR211" s="12"/>
    </row>
    <row r="212" s="7" customFormat="1" ht="27" customHeight="1" spans="1:18">
      <c r="A212" s="266"/>
      <c r="B212" s="213" t="s">
        <v>198</v>
      </c>
      <c r="C212" s="212" t="s">
        <v>21</v>
      </c>
      <c r="D212" s="213"/>
      <c r="E212" s="213" t="s">
        <v>58</v>
      </c>
      <c r="F212" s="213" t="s">
        <v>23</v>
      </c>
      <c r="G212" s="213" t="s">
        <v>44</v>
      </c>
      <c r="H212" s="105">
        <v>0</v>
      </c>
      <c r="I212" s="230"/>
      <c r="J212" s="227"/>
      <c r="K212" s="228">
        <f>L212+M212</f>
        <v>0</v>
      </c>
      <c r="L212" s="228"/>
      <c r="M212" s="228"/>
      <c r="N212" s="230"/>
      <c r="O212" s="228">
        <f>P212+Q212</f>
        <v>0</v>
      </c>
      <c r="P212" s="228"/>
      <c r="Q212" s="228"/>
      <c r="R212" s="73"/>
    </row>
    <row r="213" s="7" customFormat="1" ht="18.75" customHeight="1" spans="1:18">
      <c r="A213" s="268"/>
      <c r="B213" s="269" t="s">
        <v>198</v>
      </c>
      <c r="C213" s="270" t="s">
        <v>21</v>
      </c>
      <c r="D213" s="269"/>
      <c r="E213" s="269" t="s">
        <v>76</v>
      </c>
      <c r="F213" s="269" t="s">
        <v>29</v>
      </c>
      <c r="G213" s="269" t="s">
        <v>32</v>
      </c>
      <c r="H213" s="185">
        <v>3</v>
      </c>
      <c r="I213" s="282"/>
      <c r="J213" s="283"/>
      <c r="K213" s="228">
        <f>L213+M213</f>
        <v>0</v>
      </c>
      <c r="L213" s="284"/>
      <c r="M213" s="284"/>
      <c r="N213" s="282"/>
      <c r="O213" s="228">
        <f>P213+Q213</f>
        <v>0</v>
      </c>
      <c r="P213" s="284"/>
      <c r="Q213" s="284"/>
      <c r="R213" s="73"/>
    </row>
    <row r="214" s="8" customFormat="1" ht="16.5" customHeight="1" spans="1:44">
      <c r="A214" s="137" t="s">
        <v>199</v>
      </c>
      <c r="B214" s="137"/>
      <c r="C214" s="138"/>
      <c r="D214" s="139"/>
      <c r="E214" s="139"/>
      <c r="F214" s="139"/>
      <c r="G214" s="139"/>
      <c r="H214" s="138">
        <f t="shared" ref="H214:Q214" si="7">SUM(H10:H213)</f>
        <v>154</v>
      </c>
      <c r="I214" s="138">
        <f t="shared" si="7"/>
        <v>1</v>
      </c>
      <c r="J214" s="138">
        <f t="shared" si="7"/>
        <v>1</v>
      </c>
      <c r="K214" s="158">
        <f t="shared" si="7"/>
        <v>0</v>
      </c>
      <c r="L214" s="158">
        <f t="shared" si="7"/>
        <v>0</v>
      </c>
      <c r="M214" s="138">
        <f t="shared" si="7"/>
        <v>0</v>
      </c>
      <c r="N214" s="138">
        <f t="shared" si="7"/>
        <v>76</v>
      </c>
      <c r="O214" s="158">
        <f t="shared" si="7"/>
        <v>93919.06</v>
      </c>
      <c r="P214" s="158">
        <f t="shared" si="7"/>
        <v>14298.44</v>
      </c>
      <c r="Q214" s="158">
        <f t="shared" si="7"/>
        <v>79620.62</v>
      </c>
      <c r="R214" s="73"/>
      <c r="AM214" s="12"/>
      <c r="AN214" s="12"/>
      <c r="AO214" s="12"/>
      <c r="AP214" s="12"/>
      <c r="AQ214" s="12"/>
      <c r="AR214" s="12"/>
    </row>
    <row r="215" s="8" customFormat="1" ht="15" customHeight="1" spans="1:44">
      <c r="A215" s="165"/>
      <c r="B215" s="271"/>
      <c r="C215" s="165"/>
      <c r="D215" s="271"/>
      <c r="E215" s="271"/>
      <c r="F215" s="271"/>
      <c r="G215" s="271"/>
      <c r="H215" s="272"/>
      <c r="I215" s="272"/>
      <c r="J215" s="272"/>
      <c r="K215" s="272"/>
      <c r="L215" s="272"/>
      <c r="M215" s="285"/>
      <c r="N215" s="272"/>
      <c r="O215" s="272"/>
      <c r="P215" s="165"/>
      <c r="Q215" s="71"/>
      <c r="R215" s="73"/>
      <c r="AM215" s="12"/>
      <c r="AN215" s="12"/>
      <c r="AO215" s="12"/>
      <c r="AP215" s="12"/>
      <c r="AQ215" s="12"/>
      <c r="AR215" s="12"/>
    </row>
    <row r="216" s="8" customFormat="1" spans="1:4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1"/>
      <c r="N216" s="12"/>
      <c r="O216" s="12"/>
      <c r="P216" s="12"/>
      <c r="Q216" s="11"/>
      <c r="R216" s="73"/>
      <c r="AM216" s="12"/>
      <c r="AN216" s="12"/>
      <c r="AO216" s="12"/>
      <c r="AP216" s="12"/>
      <c r="AQ216" s="12"/>
      <c r="AR216" s="12"/>
    </row>
    <row r="217" s="8" customFormat="1" hidden="1" spans="1:4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63">
        <f>K10+K12+K14+K16+K18+K19+K20+K23+K29+K30+K32+K35+K37+K39+K41+K43+K45+K47+K49+K51+K53+K55+K56+K60+K61+K62+K63+K64+K66+K68+K69+K71+K73+K75+K77+K82+K84+K86+K88+K90+K92+K97+K100+K101+K102+K104+K106+K107+K108+K111++K114+K117+K120+K123+K124+K126+K129+K130+K132+K134+K136+K138+K140+K142+K144+K146+K147+K149+K152+K155+K158+K162+K163+K164+K165+K167+K168+K169+K171+K174+K179+K180+K182+K183+K185+K187+K189+K191+K194+K196+K198+K201+K203+K204+K205+K208+K211</f>
        <v>0</v>
      </c>
      <c r="L217" s="163">
        <f>L10+L12+L14+L16+L18+L19+L20+L23+L29+L30+L32+L35+L37+L39+L41+L43+L45+L47+L49+L51+L53+L55+L56+L60+L61+L62+L63+L64+L66+L68+L69+L71+L73+L75+L77+L82+L84+L86+L88+L90+L92+L97+L100+L101+L102+L104+L106+L107+L108+L111++L114+L117+L120+L123+L124+L126+L129+L130+L132+L134+L136+L138+L140+L142+L144+L146+L147+L149+L152+L155+L158+L162+L163+L164+L165+L167+L168+L169+L171+L174+L179+L180+L182+L183+L185+L187+L189+L191+L194+L196+L198+L201+L203+L204+L205+L208+L211</f>
        <v>0</v>
      </c>
      <c r="M217" s="163">
        <f>M10+M12+M14+M16+M18+M19+M20+M23+M29+M30+M32+M35+M37+M39+M41+M43+M45+M47+M49+M51+M53+M55+M56+M60+M61+M62+M63+M64+M66+M68+M69+M71+M73+M75+M77+M82+M84+M86+M88+M90+M92+M97+M100+M101+M102+M104+M106+M107+M108+M111++M114+M117+M120+M123+M124+M126+M129+M130+M132+M134+M136+M138+M140+M142+M144+M146+M147+M149+M152+M155+M158+M162+M163+M164+M165+M167+M168+M169+M171+M174+M179+M180+M182+M183+M185+M187+M189+M191+M194+M196+M198+M201+M203+M204+M205+M208+M211</f>
        <v>0</v>
      </c>
      <c r="N217" s="163"/>
      <c r="O217" s="163">
        <f>O10+O12+O14+O16+O18+O19+O20+O23+O29+O30+O32+O35+O37+O39+O41+O43+O45+O47+O49+O51+O53+O55+O56+O60+O61+O62+O63+O64+O66+O68+O69+O71+O73+O75+O77+O82+O84+O86+O88+O90+O92+O97+O100+O101+O102+O104+O106+O107+O108+O111++O114+O117+O120+O123+O124+O126+O129+O130+O132+O134+O136+O138+O140+O142+O144+O146+O147+O149+O152+O155+O158+O162+O163+O164+O165+O167+O168+O169+O171+O174+O179+O180+O182+O183+O185+O187+O189+O191+O194+O196+O198+O201+O203+O204+O205+O208+O211</f>
        <v>79620.62</v>
      </c>
      <c r="P217" s="163">
        <f>P10+P12+P14+P16+P18+P19+P20+P23+P29+P30+P32+P35+P37+P39+P41+P43+P45+P47+P49+P51+P53+P55+P56+P60+P61+P62+P63+P64+P66+P68+P69+P71+P73+P75+P77+P82+P84+P86+P88+P90+P92+P97+P100+P101+P102+P104+P106+P107+P108+P111++P114+P117+P120+P123+P124+P126+P129+P130+P132+P134+P136+P138+P140+P142+P144+P146+P147+P149+P152+P155+P158+P162+P163+P164+P165+P167+P168+P169+P171+P174+P179+P180+P182+P183+P185+P187+P189+P191+P194+P196+P198+P201+P203+P204+P205+P208+P211</f>
        <v>0</v>
      </c>
      <c r="Q217" s="163">
        <f>Q10+Q12+Q14+Q16+Q18+Q19+Q20+Q23+Q29+Q30+Q32+Q35+Q37+Q39+Q41+Q43+Q45+Q47+Q49+Q51+Q53+Q55+Q56+Q60+Q61+Q62+Q63+Q64+Q66+Q68+Q69+Q71+Q73+Q75+Q77+Q82+Q84+Q86+Q88+Q90+Q92+Q97+Q100+Q101+Q102+Q104+Q106+Q107+Q108+Q111++Q114+Q117+Q120+Q123+Q124+Q126+Q129+Q130+Q132+Q134+Q136+Q138+Q140+Q142+Q144+Q146+Q147+Q149+Q152+Q155+Q158+Q162+Q163+Q164+Q165+Q167+Q168+Q169+Q171+Q174+Q179+Q180+Q182+Q183+Q185+Q187+Q189+Q191+Q194+Q196+Q198+Q201+Q203+Q204+Q205+Q208+Q211</f>
        <v>79620.62</v>
      </c>
      <c r="AM217" s="12"/>
      <c r="AN217" s="12"/>
      <c r="AO217" s="12"/>
      <c r="AP217" s="12"/>
      <c r="AQ217" s="12"/>
      <c r="AR217" s="12"/>
    </row>
    <row r="218" s="8" customFormat="1" hidden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63"/>
      <c r="L218" s="163"/>
      <c r="M218" s="11"/>
      <c r="N218" s="163"/>
      <c r="O218" s="163"/>
      <c r="P218" s="12"/>
      <c r="Q218" s="11"/>
      <c r="AM218" s="12"/>
      <c r="AN218" s="12"/>
      <c r="AO218" s="12"/>
      <c r="AP218" s="12"/>
      <c r="AQ218" s="12"/>
      <c r="AR218" s="12"/>
    </row>
    <row r="219" s="8" customFormat="1" hidden="1" spans="1:4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63"/>
      <c r="L219" s="163"/>
      <c r="M219" s="163"/>
      <c r="N219" s="163"/>
      <c r="O219" s="163"/>
      <c r="P219" s="163"/>
      <c r="Q219" s="203"/>
      <c r="S219" s="73"/>
      <c r="AM219" s="12"/>
      <c r="AN219" s="12"/>
      <c r="AO219" s="12"/>
      <c r="AP219" s="12"/>
      <c r="AQ219" s="12"/>
      <c r="AR219" s="12"/>
    </row>
    <row r="220" s="8" customFormat="1" hidden="1" spans="1:4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63"/>
      <c r="L220" s="163"/>
      <c r="M220" s="163">
        <f>M217+Q217</f>
        <v>79620.62</v>
      </c>
      <c r="N220" s="163">
        <v>1694872.64</v>
      </c>
      <c r="O220" s="163">
        <f>M220-N220</f>
        <v>-1615252.02</v>
      </c>
      <c r="P220" s="163"/>
      <c r="Q220" s="203"/>
      <c r="AM220" s="12"/>
      <c r="AN220" s="12"/>
      <c r="AO220" s="12"/>
      <c r="AP220" s="12"/>
      <c r="AQ220" s="12"/>
      <c r="AR220" s="12"/>
    </row>
    <row r="221" s="8" customFormat="1" hidden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63"/>
      <c r="L221" s="163">
        <f>K217+O217</f>
        <v>79620.62</v>
      </c>
      <c r="M221" s="163"/>
      <c r="N221" s="163"/>
      <c r="O221" s="163"/>
      <c r="P221" s="163"/>
      <c r="Q221" s="203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/>
      <c r="L222" s="163"/>
      <c r="M222" s="163"/>
      <c r="N222" s="163"/>
      <c r="O222" s="163"/>
      <c r="P222" s="163"/>
      <c r="Q222" s="203"/>
      <c r="AM222" s="12"/>
      <c r="AN222" s="12"/>
      <c r="AO222" s="12"/>
      <c r="AP222" s="12"/>
      <c r="AQ222" s="12"/>
      <c r="AR222" s="12"/>
    </row>
    <row r="223" hidden="1" spans="11:19">
      <c r="K223" s="163"/>
      <c r="L223" s="163"/>
      <c r="M223" s="163"/>
      <c r="N223" s="163"/>
      <c r="O223" s="163"/>
      <c r="P223" s="163"/>
      <c r="Q223" s="203"/>
      <c r="S223" s="73"/>
    </row>
    <row r="224" hidden="1" spans="11:12">
      <c r="K224" s="163">
        <f>L221-L224</f>
        <v>-5443369.93</v>
      </c>
      <c r="L224" s="12">
        <v>5522990.55</v>
      </c>
    </row>
    <row r="225" spans="11:16">
      <c r="K225" s="163"/>
      <c r="O225" s="163"/>
      <c r="P225" s="163"/>
    </row>
    <row r="228" spans="15:15">
      <c r="O228" s="163"/>
    </row>
    <row r="229" s="11" customFormat="1" spans="1:4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63"/>
      <c r="N229" s="12"/>
      <c r="O229" s="12"/>
      <c r="P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12"/>
      <c r="AN229" s="12"/>
      <c r="AO229" s="12"/>
      <c r="AP229" s="12"/>
      <c r="AQ229" s="12"/>
      <c r="AR229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4:B214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O318"/>
  <sheetViews>
    <sheetView zoomScale="90" zoomScaleNormal="90" topLeftCell="A2" workbookViewId="0">
      <selection activeCell="H223" sqref="H223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18" width="11.5666666666667" style="7" customWidth="1"/>
    <col min="19" max="20" width="10.2833333333333" style="7" customWidth="1"/>
    <col min="21" max="21" width="10.425" style="7" customWidth="1"/>
    <col min="22" max="22" width="9" style="8"/>
    <col min="23" max="23" width="10.5666666666667" style="8" customWidth="1"/>
    <col min="24" max="24" width="10.425" style="8" customWidth="1"/>
    <col min="25" max="34" width="9" style="8"/>
    <col min="35" max="16384" width="9" style="12"/>
  </cols>
  <sheetData>
    <row r="1" ht="101.25" hidden="1" customHeight="1" spans="1:23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</row>
    <row r="2" spans="1:2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</row>
    <row r="3" ht="15" customHeight="1" spans="1:23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</row>
    <row r="4" spans="1:23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</row>
    <row r="5" ht="13.9" customHeight="1" spans="1:23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</row>
    <row r="6" spans="1:23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V6" s="7"/>
      <c r="W6" s="12"/>
    </row>
    <row r="7" ht="59.45" customHeight="1" spans="1:23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V7" s="7"/>
      <c r="W7" s="12"/>
    </row>
    <row r="8" ht="126.6" customHeight="1" spans="1:23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V8" s="7"/>
      <c r="W8" s="12"/>
    </row>
    <row r="9" ht="15" customHeight="1" spans="1:23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V9" s="7"/>
      <c r="W9" s="12"/>
    </row>
    <row r="10" s="6" customFormat="1" ht="15" customHeight="1" spans="1:36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4" si="2">P10+Q10</f>
        <v>0</v>
      </c>
      <c r="P10" s="56"/>
      <c r="Q10" s="72"/>
      <c r="R10" s="7"/>
      <c r="S10" s="162"/>
      <c r="T10" s="7"/>
      <c r="U10" s="7"/>
      <c r="V10" s="7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="7" customFormat="1" ht="15" customHeight="1" spans="1:21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38</v>
      </c>
      <c r="I11" s="57">
        <v>11</v>
      </c>
      <c r="J11" s="58">
        <v>11</v>
      </c>
      <c r="K11" s="59">
        <f t="shared" si="1"/>
        <v>9528.16</v>
      </c>
      <c r="L11" s="60">
        <v>9528.16</v>
      </c>
      <c r="M11" s="61"/>
      <c r="N11" s="57">
        <v>15</v>
      </c>
      <c r="O11" s="59">
        <f t="shared" si="2"/>
        <v>69359.5</v>
      </c>
      <c r="P11" s="59">
        <v>69359.5</v>
      </c>
      <c r="Q11" s="59"/>
      <c r="S11" s="162"/>
      <c r="T11" s="162"/>
      <c r="U11" s="162"/>
    </row>
    <row r="12" s="8" customFormat="1" ht="15" customHeight="1" spans="1:22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35</v>
      </c>
      <c r="I12" s="51">
        <v>18</v>
      </c>
      <c r="J12" s="52">
        <v>26</v>
      </c>
      <c r="K12" s="53">
        <f t="shared" si="1"/>
        <v>16817.87</v>
      </c>
      <c r="L12" s="53">
        <v>16817.87</v>
      </c>
      <c r="M12" s="63"/>
      <c r="N12" s="51">
        <v>33</v>
      </c>
      <c r="O12" s="53">
        <f t="shared" si="2"/>
        <v>157519.8</v>
      </c>
      <c r="P12" s="63">
        <v>157519.8</v>
      </c>
      <c r="Q12" s="63"/>
      <c r="R12" s="162"/>
      <c r="S12" s="162"/>
      <c r="T12" s="162"/>
      <c r="U12" s="162"/>
      <c r="V12" s="162"/>
    </row>
    <row r="13" s="7" customFormat="1" ht="15" customHeight="1" spans="1:22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S13" s="162"/>
      <c r="T13" s="162"/>
      <c r="U13" s="162"/>
      <c r="V13" s="162"/>
    </row>
    <row r="14" s="9" customFormat="1" ht="15" customHeight="1" spans="1:22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3</v>
      </c>
      <c r="I14" s="51"/>
      <c r="J14" s="52"/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  <c r="S14" s="162"/>
      <c r="T14" s="162"/>
      <c r="U14" s="162"/>
      <c r="V14" s="162"/>
    </row>
    <row r="15" s="7" customFormat="1" ht="13.9" customHeight="1" spans="1:22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S15" s="162"/>
      <c r="T15" s="162"/>
      <c r="U15" s="162"/>
      <c r="V15" s="162"/>
    </row>
    <row r="16" s="9" customFormat="1" ht="15" customHeight="1" spans="1:22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41</v>
      </c>
      <c r="I16" s="51">
        <v>30</v>
      </c>
      <c r="J16" s="52">
        <v>35</v>
      </c>
      <c r="K16" s="53">
        <f t="shared" si="1"/>
        <v>37999.83</v>
      </c>
      <c r="L16" s="53">
        <v>37999.83</v>
      </c>
      <c r="M16" s="63"/>
      <c r="N16" s="51">
        <v>28</v>
      </c>
      <c r="O16" s="53">
        <f t="shared" si="2"/>
        <v>139014.44</v>
      </c>
      <c r="P16" s="53">
        <v>139014.44</v>
      </c>
      <c r="Q16" s="63"/>
      <c r="R16" s="162"/>
      <c r="S16" s="162"/>
      <c r="T16" s="162"/>
      <c r="U16" s="162"/>
      <c r="V16" s="162"/>
    </row>
    <row r="17" s="7" customFormat="1" ht="15" customHeight="1" spans="1:22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S17" s="162"/>
      <c r="T17" s="162"/>
      <c r="U17" s="162"/>
      <c r="V17" s="162"/>
    </row>
    <row r="18" s="6" customFormat="1" ht="15" customHeight="1" spans="1:67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162"/>
      <c r="T18" s="162"/>
      <c r="U18" s="162"/>
      <c r="V18" s="162"/>
      <c r="W18" s="8"/>
      <c r="X18" s="8"/>
      <c r="Y18" s="8"/>
      <c r="Z18" s="8"/>
      <c r="AA18" s="8"/>
      <c r="AB18" s="8"/>
      <c r="AC18" s="8"/>
      <c r="AD18" s="8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</row>
    <row r="19" ht="15" customHeight="1" spans="1:34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S19" s="162"/>
      <c r="T19" s="162"/>
      <c r="U19" s="162"/>
      <c r="V19" s="162"/>
      <c r="AE19" s="12"/>
      <c r="AF19" s="12"/>
      <c r="AG19" s="12"/>
      <c r="AH19" s="12"/>
    </row>
    <row r="20" s="9" customFormat="1" ht="15" customHeight="1" spans="1:22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41</v>
      </c>
      <c r="I20" s="51">
        <v>30</v>
      </c>
      <c r="J20" s="52">
        <v>33</v>
      </c>
      <c r="K20" s="53">
        <f t="shared" si="1"/>
        <v>36598.37</v>
      </c>
      <c r="L20" s="53">
        <v>36598.37</v>
      </c>
      <c r="M20" s="63"/>
      <c r="N20" s="51">
        <v>31</v>
      </c>
      <c r="O20" s="53">
        <f t="shared" si="2"/>
        <v>267477.2</v>
      </c>
      <c r="P20" s="53">
        <v>267477.2</v>
      </c>
      <c r="Q20" s="63"/>
      <c r="R20" s="162"/>
      <c r="S20" s="162"/>
      <c r="T20" s="162"/>
      <c r="U20" s="162"/>
      <c r="V20" s="162"/>
    </row>
    <row r="21" s="7" customFormat="1" ht="15" customHeight="1" spans="1:22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2</v>
      </c>
      <c r="J21" s="58">
        <v>2</v>
      </c>
      <c r="K21" s="59">
        <f t="shared" si="1"/>
        <v>1728.9</v>
      </c>
      <c r="L21" s="59">
        <v>1728.9</v>
      </c>
      <c r="M21" s="59"/>
      <c r="N21" s="57">
        <v>2</v>
      </c>
      <c r="O21" s="59">
        <f t="shared" si="2"/>
        <v>8140.3</v>
      </c>
      <c r="P21" s="59">
        <v>8140.3</v>
      </c>
      <c r="Q21" s="59"/>
      <c r="S21" s="162"/>
      <c r="T21" s="162"/>
      <c r="U21" s="162"/>
      <c r="V21" s="162"/>
    </row>
    <row r="22" s="7" customFormat="1" ht="37.5" customHeight="1" spans="1:22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2</v>
      </c>
      <c r="J22" s="64">
        <v>2</v>
      </c>
      <c r="K22" s="59">
        <f t="shared" si="1"/>
        <v>4130.15</v>
      </c>
      <c r="L22" s="59">
        <v>4130.15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S22" s="162"/>
      <c r="T22" s="162"/>
      <c r="U22" s="162"/>
      <c r="V22" s="162"/>
    </row>
    <row r="23" ht="15" customHeight="1" spans="1:34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/>
      <c r="O23" s="53">
        <f t="shared" si="2"/>
        <v>0</v>
      </c>
      <c r="P23" s="53"/>
      <c r="Q23" s="63"/>
      <c r="S23" s="162"/>
      <c r="T23" s="162"/>
      <c r="U23" s="162"/>
      <c r="V23" s="162"/>
      <c r="AE23" s="12"/>
      <c r="AF23" s="12"/>
      <c r="AG23" s="12"/>
      <c r="AH23" s="12"/>
    </row>
    <row r="24" s="7" customFormat="1" ht="31.5" customHeight="1" spans="1:22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5406</v>
      </c>
      <c r="L24" s="59">
        <v>5406</v>
      </c>
      <c r="M24" s="59"/>
      <c r="N24" s="57"/>
      <c r="O24" s="59">
        <f t="shared" si="2"/>
        <v>0</v>
      </c>
      <c r="P24" s="59"/>
      <c r="Q24" s="59"/>
      <c r="S24" s="162"/>
      <c r="T24" s="162"/>
      <c r="U24" s="162"/>
      <c r="V24" s="162"/>
    </row>
    <row r="25" s="7" customFormat="1" ht="15" customHeight="1" spans="1:22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S25" s="162"/>
      <c r="T25" s="162"/>
      <c r="U25" s="162"/>
      <c r="V25" s="162"/>
    </row>
    <row r="26" s="7" customFormat="1" ht="15" customHeight="1" spans="1:22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S26" s="162"/>
      <c r="T26" s="162"/>
      <c r="U26" s="162"/>
      <c r="V26" s="162"/>
    </row>
    <row r="27" s="7" customFormat="1" ht="36.75" customHeight="1" spans="1:22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20</v>
      </c>
      <c r="I27" s="51">
        <v>12</v>
      </c>
      <c r="J27" s="65">
        <v>12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  <c r="S27" s="162"/>
      <c r="T27" s="162"/>
      <c r="U27" s="162"/>
      <c r="V27" s="162"/>
    </row>
    <row r="28" s="7" customFormat="1" ht="15" customHeight="1" spans="1:22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13</v>
      </c>
      <c r="I28" s="57">
        <v>4</v>
      </c>
      <c r="J28" s="58">
        <v>4</v>
      </c>
      <c r="K28" s="59"/>
      <c r="L28" s="59"/>
      <c r="M28" s="59"/>
      <c r="N28" s="57"/>
      <c r="O28" s="59">
        <f t="shared" si="2"/>
        <v>0</v>
      </c>
      <c r="P28" s="59"/>
      <c r="Q28" s="59"/>
      <c r="S28" s="162"/>
      <c r="T28" s="162"/>
      <c r="U28" s="162"/>
      <c r="V28" s="162"/>
    </row>
    <row r="29" s="7" customFormat="1" ht="15" customHeight="1" spans="1:22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32</v>
      </c>
      <c r="I29" s="57">
        <v>6</v>
      </c>
      <c r="J29" s="58">
        <v>6</v>
      </c>
      <c r="K29" s="59">
        <f t="shared" ref="K29:K76" si="3">L29+M29</f>
        <v>3292.67</v>
      </c>
      <c r="L29" s="60">
        <v>3292.67</v>
      </c>
      <c r="M29" s="59"/>
      <c r="N29" s="57">
        <v>5</v>
      </c>
      <c r="O29" s="59">
        <f t="shared" si="2"/>
        <v>15315.11</v>
      </c>
      <c r="P29" s="59">
        <v>15315.11</v>
      </c>
      <c r="Q29" s="59"/>
      <c r="S29" s="162"/>
      <c r="T29" s="162"/>
      <c r="U29" s="162"/>
      <c r="V29" s="162"/>
    </row>
    <row r="30" ht="29.25" customHeight="1" spans="1:34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S30" s="162"/>
      <c r="T30" s="162"/>
      <c r="U30" s="162"/>
      <c r="V30" s="162"/>
      <c r="AD30" s="12"/>
      <c r="AE30" s="12"/>
      <c r="AF30" s="12"/>
      <c r="AG30" s="12"/>
      <c r="AH30" s="12"/>
    </row>
    <row r="31" ht="27.6" customHeight="1" spans="1:34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16</v>
      </c>
      <c r="I31" s="51">
        <v>9</v>
      </c>
      <c r="J31" s="65">
        <v>9</v>
      </c>
      <c r="K31" s="53">
        <f t="shared" si="3"/>
        <v>3973.2</v>
      </c>
      <c r="L31" s="63">
        <v>3973.2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AD31" s="12"/>
      <c r="AE31" s="12"/>
      <c r="AF31" s="12"/>
      <c r="AG31" s="12"/>
      <c r="AH31" s="12"/>
    </row>
    <row r="32" s="7" customFormat="1" ht="27.75" customHeight="1" spans="1:22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S32" s="162"/>
      <c r="T32" s="162"/>
      <c r="U32" s="162"/>
      <c r="V32" s="162"/>
    </row>
    <row r="33" s="9" customFormat="1" ht="15" customHeight="1" spans="1:22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3"/>
        <v>16755.58</v>
      </c>
      <c r="L33" s="63">
        <v>16755.58</v>
      </c>
      <c r="M33" s="63"/>
      <c r="N33" s="51">
        <v>32</v>
      </c>
      <c r="O33" s="53">
        <f t="shared" si="2"/>
        <v>163268.23</v>
      </c>
      <c r="P33" s="63">
        <v>163268.23</v>
      </c>
      <c r="Q33" s="63"/>
      <c r="R33" s="162"/>
      <c r="S33" s="162"/>
      <c r="T33" s="162"/>
      <c r="U33" s="162"/>
      <c r="V33" s="162"/>
    </row>
    <row r="34" s="7" customFormat="1" ht="15" customHeight="1" spans="1:22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S34" s="162"/>
      <c r="T34" s="162"/>
      <c r="U34" s="162"/>
      <c r="V34" s="162"/>
    </row>
    <row r="35" s="7" customFormat="1" ht="15" customHeight="1" spans="1:22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6</v>
      </c>
      <c r="O35" s="59">
        <f t="shared" si="2"/>
        <v>21099.5</v>
      </c>
      <c r="P35" s="59">
        <v>21099.5</v>
      </c>
      <c r="Q35" s="59"/>
      <c r="S35" s="162"/>
      <c r="T35" s="162"/>
      <c r="U35" s="162"/>
      <c r="V35" s="162"/>
    </row>
    <row r="36" s="9" customFormat="1" ht="15" customHeight="1" spans="1:22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20</v>
      </c>
      <c r="I36" s="51">
        <v>8</v>
      </c>
      <c r="J36" s="52">
        <v>9</v>
      </c>
      <c r="K36" s="53">
        <f t="shared" si="3"/>
        <v>12479.15</v>
      </c>
      <c r="L36" s="63">
        <v>12479.15</v>
      </c>
      <c r="M36" s="63"/>
      <c r="N36" s="51">
        <v>5</v>
      </c>
      <c r="O36" s="53">
        <f t="shared" si="2"/>
        <v>50866.18</v>
      </c>
      <c r="P36" s="53">
        <v>50866.18</v>
      </c>
      <c r="Q36" s="63"/>
      <c r="R36" s="162"/>
      <c r="S36" s="162"/>
      <c r="T36" s="162"/>
      <c r="U36" s="162"/>
      <c r="V36" s="162"/>
    </row>
    <row r="37" s="7" customFormat="1" ht="15" customHeight="1" spans="1:22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3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10764.15</v>
      </c>
      <c r="Q37" s="59">
        <v>2539.45</v>
      </c>
      <c r="S37" s="162"/>
      <c r="T37" s="162"/>
      <c r="U37" s="162"/>
      <c r="V37" s="162"/>
    </row>
    <row r="38" ht="15" customHeight="1" spans="1:34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1</v>
      </c>
      <c r="O38" s="53">
        <f t="shared" si="2"/>
        <v>32035.13</v>
      </c>
      <c r="P38" s="53">
        <v>32035.13</v>
      </c>
      <c r="Q38" s="63"/>
      <c r="R38" s="162"/>
      <c r="S38" s="162"/>
      <c r="T38" s="162"/>
      <c r="U38" s="162"/>
      <c r="V38" s="162"/>
      <c r="AD38" s="12"/>
      <c r="AE38" s="12"/>
      <c r="AF38" s="12"/>
      <c r="AG38" s="12"/>
      <c r="AH38" s="12"/>
    </row>
    <row r="39" s="7" customFormat="1" ht="15.6" customHeight="1" spans="1:22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6</v>
      </c>
      <c r="I39" s="57"/>
      <c r="J39" s="58"/>
      <c r="K39" s="59">
        <f t="shared" si="3"/>
        <v>0</v>
      </c>
      <c r="L39" s="59"/>
      <c r="M39" s="59"/>
      <c r="N39" s="57">
        <v>7</v>
      </c>
      <c r="O39" s="59">
        <f t="shared" si="2"/>
        <v>15555.99</v>
      </c>
      <c r="P39" s="59">
        <v>15555.99</v>
      </c>
      <c r="Q39" s="59"/>
      <c r="S39" s="162"/>
      <c r="T39" s="162"/>
      <c r="U39" s="162"/>
      <c r="V39" s="162"/>
    </row>
    <row r="40" s="9" customFormat="1" ht="15" customHeight="1" spans="1:22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13</v>
      </c>
      <c r="I40" s="51">
        <v>4</v>
      </c>
      <c r="J40" s="52">
        <v>5</v>
      </c>
      <c r="K40" s="53">
        <f t="shared" si="3"/>
        <v>7166.58</v>
      </c>
      <c r="L40" s="63">
        <v>7166.58</v>
      </c>
      <c r="M40" s="63"/>
      <c r="N40" s="51">
        <v>9</v>
      </c>
      <c r="O40" s="53">
        <f t="shared" si="2"/>
        <v>48086.97</v>
      </c>
      <c r="P40" s="53">
        <v>48086.97</v>
      </c>
      <c r="Q40" s="74"/>
      <c r="R40" s="162"/>
      <c r="S40" s="162"/>
      <c r="T40" s="162"/>
      <c r="U40" s="162"/>
      <c r="V40" s="162"/>
    </row>
    <row r="41" s="7" customFormat="1" ht="15" customHeight="1" spans="1:22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14</v>
      </c>
      <c r="I41" s="57"/>
      <c r="J41" s="58"/>
      <c r="K41" s="59">
        <f t="shared" si="3"/>
        <v>0</v>
      </c>
      <c r="L41" s="59"/>
      <c r="M41" s="59"/>
      <c r="N41" s="57">
        <v>6</v>
      </c>
      <c r="O41" s="59">
        <f t="shared" si="2"/>
        <v>57702.6</v>
      </c>
      <c r="P41" s="67">
        <v>57702.6</v>
      </c>
      <c r="Q41" s="59"/>
      <c r="S41" s="162"/>
      <c r="T41" s="162"/>
      <c r="U41" s="162"/>
      <c r="V41" s="162"/>
    </row>
    <row r="42" ht="15" customHeight="1" spans="1:34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29</v>
      </c>
      <c r="I42" s="51">
        <v>16</v>
      </c>
      <c r="J42" s="52">
        <v>17</v>
      </c>
      <c r="K42" s="53">
        <f t="shared" si="3"/>
        <v>20776.3</v>
      </c>
      <c r="L42" s="63">
        <v>20776.3</v>
      </c>
      <c r="M42" s="63"/>
      <c r="N42" s="51">
        <v>12</v>
      </c>
      <c r="O42" s="53">
        <f t="shared" si="2"/>
        <v>75101.51</v>
      </c>
      <c r="P42" s="53">
        <v>75101.51</v>
      </c>
      <c r="Q42" s="75"/>
      <c r="R42" s="162"/>
      <c r="S42" s="162"/>
      <c r="T42" s="162"/>
      <c r="U42" s="162"/>
      <c r="V42" s="162"/>
      <c r="AD42" s="12"/>
      <c r="AE42" s="12"/>
      <c r="AF42" s="12"/>
      <c r="AG42" s="12"/>
      <c r="AH42" s="12"/>
    </row>
    <row r="43" s="7" customFormat="1" ht="14.45" customHeight="1" spans="1:22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11</v>
      </c>
      <c r="I43" s="57">
        <v>1</v>
      </c>
      <c r="J43" s="58">
        <v>1</v>
      </c>
      <c r="K43" s="59">
        <f t="shared" si="3"/>
        <v>0</v>
      </c>
      <c r="L43" s="59"/>
      <c r="M43" s="59"/>
      <c r="N43" s="57">
        <v>10</v>
      </c>
      <c r="O43" s="59">
        <f t="shared" si="2"/>
        <v>72486</v>
      </c>
      <c r="P43" s="59">
        <v>72486</v>
      </c>
      <c r="Q43" s="59"/>
      <c r="S43" s="162"/>
      <c r="T43" s="162"/>
      <c r="U43" s="162"/>
      <c r="V43" s="162"/>
    </row>
    <row r="44" ht="15" customHeight="1" spans="1:34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19</v>
      </c>
      <c r="I44" s="51">
        <v>4</v>
      </c>
      <c r="J44" s="52">
        <v>4</v>
      </c>
      <c r="K44" s="53">
        <f t="shared" si="3"/>
        <v>1008.53</v>
      </c>
      <c r="L44" s="63">
        <v>1008.53</v>
      </c>
      <c r="M44" s="63"/>
      <c r="N44" s="51">
        <v>8</v>
      </c>
      <c r="O44" s="53">
        <f t="shared" si="2"/>
        <v>17855.38</v>
      </c>
      <c r="P44" s="53">
        <v>17855.38</v>
      </c>
      <c r="Q44" s="63"/>
      <c r="R44" s="162"/>
      <c r="S44" s="162"/>
      <c r="T44" s="162"/>
      <c r="U44" s="162"/>
      <c r="V44" s="162"/>
      <c r="AD44" s="12"/>
      <c r="AE44" s="12"/>
      <c r="AF44" s="12"/>
      <c r="AG44" s="12"/>
      <c r="AH44" s="12"/>
    </row>
    <row r="45" s="7" customFormat="1" ht="15" customHeight="1" spans="1:22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15</v>
      </c>
      <c r="I45" s="57">
        <v>2</v>
      </c>
      <c r="J45" s="58">
        <v>2</v>
      </c>
      <c r="K45" s="59">
        <f t="shared" si="3"/>
        <v>2497.3</v>
      </c>
      <c r="L45" s="60">
        <v>2497.3</v>
      </c>
      <c r="M45" s="59"/>
      <c r="N45" s="57">
        <v>7</v>
      </c>
      <c r="O45" s="59">
        <f t="shared" si="2"/>
        <v>21575.84</v>
      </c>
      <c r="P45" s="68">
        <v>21575.84</v>
      </c>
      <c r="Q45" s="59"/>
      <c r="S45" s="162"/>
      <c r="T45" s="162"/>
      <c r="U45" s="162"/>
      <c r="V45" s="162"/>
    </row>
    <row r="46" s="9" customFormat="1" ht="15" customHeight="1" spans="1:22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27</v>
      </c>
      <c r="I46" s="51">
        <v>7</v>
      </c>
      <c r="J46" s="52">
        <v>9</v>
      </c>
      <c r="K46" s="53">
        <f t="shared" si="3"/>
        <v>15061.43</v>
      </c>
      <c r="L46" s="63">
        <v>15061.43</v>
      </c>
      <c r="M46" s="63"/>
      <c r="N46" s="51">
        <v>12</v>
      </c>
      <c r="O46" s="53">
        <f t="shared" si="2"/>
        <v>40519.67</v>
      </c>
      <c r="P46" s="53">
        <v>40519.67</v>
      </c>
      <c r="Q46" s="63"/>
      <c r="R46" s="162"/>
      <c r="S46" s="162"/>
      <c r="T46" s="162"/>
      <c r="U46" s="162"/>
      <c r="V46" s="162"/>
    </row>
    <row r="47" s="7" customFormat="1" ht="15" customHeight="1" spans="1:2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U47" s="162"/>
      <c r="V47" s="162"/>
      <c r="W47" s="12"/>
    </row>
    <row r="48" ht="15" customHeight="1" spans="1:34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2"/>
      <c r="AF48" s="12"/>
      <c r="AG48" s="12"/>
      <c r="AH48" s="12"/>
    </row>
    <row r="49" s="7" customFormat="1" ht="15.6" customHeight="1" spans="1:2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7</v>
      </c>
      <c r="I49" s="57"/>
      <c r="J49" s="58"/>
      <c r="K49" s="59">
        <f t="shared" si="3"/>
        <v>0</v>
      </c>
      <c r="L49" s="59"/>
      <c r="M49" s="59"/>
      <c r="N49" s="57">
        <v>4</v>
      </c>
      <c r="O49" s="59">
        <f t="shared" si="2"/>
        <v>8406.5</v>
      </c>
      <c r="P49" s="59">
        <v>8406.5</v>
      </c>
      <c r="Q49" s="59"/>
      <c r="S49" s="162"/>
      <c r="T49" s="162"/>
      <c r="U49" s="162"/>
      <c r="V49" s="162"/>
      <c r="W49" s="12"/>
    </row>
    <row r="50" ht="15" customHeight="1" spans="1:34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2"/>
      <c r="AF50" s="12"/>
      <c r="AG50" s="12"/>
      <c r="AH50" s="12"/>
    </row>
    <row r="51" s="7" customFormat="1" ht="13.9" customHeight="1" spans="1:2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10</v>
      </c>
      <c r="I51" s="57">
        <v>1</v>
      </c>
      <c r="J51" s="58">
        <v>1</v>
      </c>
      <c r="K51" s="59">
        <f t="shared" si="3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S51" s="162"/>
      <c r="T51" s="162"/>
      <c r="U51" s="162"/>
      <c r="V51" s="162"/>
      <c r="W51" s="12"/>
    </row>
    <row r="52" spans="1:34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16</v>
      </c>
      <c r="I52" s="51">
        <v>11</v>
      </c>
      <c r="J52" s="52">
        <v>12</v>
      </c>
      <c r="K52" s="53">
        <f t="shared" si="3"/>
        <v>11063.37</v>
      </c>
      <c r="L52" s="63">
        <v>11063.37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62"/>
      <c r="T52" s="162"/>
      <c r="U52" s="162"/>
      <c r="V52" s="162"/>
      <c r="W52" s="12"/>
      <c r="AG52" s="12"/>
      <c r="AH52" s="12"/>
    </row>
    <row r="53" s="7" customFormat="1" ht="13.9" customHeight="1" spans="1:2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8</v>
      </c>
      <c r="I53" s="57"/>
      <c r="J53" s="58"/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U53" s="162"/>
      <c r="V53" s="162"/>
      <c r="W53" s="12"/>
    </row>
    <row r="54" ht="15" customHeight="1" spans="1:34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7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2"/>
      <c r="AG54" s="12"/>
      <c r="AH54" s="12"/>
    </row>
    <row r="55" s="7" customFormat="1" ht="15" customHeight="1" spans="1:2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S55" s="162"/>
      <c r="T55" s="162"/>
      <c r="U55" s="162"/>
      <c r="V55" s="162"/>
      <c r="W55" s="12"/>
    </row>
    <row r="56" ht="15" customHeight="1" spans="1:34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S56" s="162"/>
      <c r="T56" s="162"/>
      <c r="U56" s="162"/>
      <c r="V56" s="162"/>
      <c r="W56" s="12"/>
      <c r="AG56" s="12"/>
      <c r="AH56" s="12"/>
    </row>
    <row r="57" s="9" customFormat="1" ht="15" customHeight="1" spans="1:2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39</v>
      </c>
      <c r="I57" s="51">
        <v>28</v>
      </c>
      <c r="J57" s="52">
        <v>29</v>
      </c>
      <c r="K57" s="53">
        <f t="shared" si="3"/>
        <v>40470.03</v>
      </c>
      <c r="L57" s="63">
        <v>40470.03</v>
      </c>
      <c r="M57" s="63"/>
      <c r="N57" s="51">
        <v>14</v>
      </c>
      <c r="O57" s="53">
        <f t="shared" si="2"/>
        <v>131770.58</v>
      </c>
      <c r="P57" s="53">
        <v>131770.58</v>
      </c>
      <c r="Q57" s="63"/>
      <c r="R57" s="162"/>
      <c r="S57" s="162"/>
      <c r="T57" s="162"/>
      <c r="U57" s="162"/>
      <c r="V57" s="162"/>
      <c r="W57" s="12"/>
    </row>
    <row r="58" s="7" customFormat="1" ht="15" customHeight="1" spans="1:2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1</v>
      </c>
      <c r="J58" s="58">
        <v>1</v>
      </c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  <c r="S58" s="162"/>
      <c r="T58" s="162"/>
      <c r="U58" s="162"/>
      <c r="V58" s="162"/>
      <c r="W58" s="12"/>
    </row>
    <row r="59" s="7" customFormat="1" ht="15" customHeight="1" spans="1:2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S59" s="162"/>
      <c r="T59" s="162"/>
      <c r="U59" s="162"/>
      <c r="V59" s="162"/>
      <c r="W59" s="12"/>
    </row>
    <row r="60" s="7" customFormat="1" ht="15" customHeight="1" spans="1:2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8</v>
      </c>
      <c r="J60" s="58">
        <v>8</v>
      </c>
      <c r="K60" s="59">
        <f t="shared" si="3"/>
        <v>1344.7</v>
      </c>
      <c r="L60" s="59">
        <v>1344.7</v>
      </c>
      <c r="M60" s="59"/>
      <c r="N60" s="57">
        <v>4</v>
      </c>
      <c r="O60" s="59">
        <f t="shared" si="2"/>
        <v>37595.03</v>
      </c>
      <c r="P60" s="59">
        <v>37595.03</v>
      </c>
      <c r="Q60" s="59"/>
      <c r="S60" s="162"/>
      <c r="T60" s="162"/>
      <c r="U60" s="162"/>
      <c r="V60" s="162"/>
      <c r="W60" s="12"/>
    </row>
    <row r="61" s="10" customFormat="1" spans="1:32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162"/>
      <c r="T61" s="162"/>
      <c r="U61" s="162"/>
      <c r="V61" s="162"/>
      <c r="W61" s="12"/>
      <c r="X61" s="77"/>
      <c r="Y61" s="77"/>
      <c r="Z61" s="77"/>
      <c r="AA61" s="77"/>
      <c r="AB61" s="77"/>
      <c r="AC61" s="77"/>
      <c r="AD61" s="77"/>
      <c r="AE61" s="77"/>
      <c r="AF61" s="77"/>
    </row>
    <row r="62" s="10" customFormat="1" spans="1:32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162"/>
      <c r="T62" s="162"/>
      <c r="U62" s="162"/>
      <c r="V62" s="162"/>
      <c r="W62" s="12"/>
      <c r="X62" s="77"/>
      <c r="Y62" s="77"/>
      <c r="Z62" s="77"/>
      <c r="AA62" s="77"/>
      <c r="AB62" s="77"/>
      <c r="AC62" s="77"/>
      <c r="AD62" s="77"/>
      <c r="AE62" s="77"/>
      <c r="AF62" s="77"/>
    </row>
    <row r="63" s="10" customFormat="1" spans="1:32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32</v>
      </c>
      <c r="I63" s="52">
        <v>16</v>
      </c>
      <c r="J63" s="52">
        <v>17</v>
      </c>
      <c r="K63" s="53">
        <f t="shared" si="3"/>
        <v>19450.98</v>
      </c>
      <c r="L63" s="63">
        <v>19450.98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2"/>
      <c r="X63" s="77"/>
      <c r="Y63" s="77"/>
      <c r="Z63" s="77"/>
      <c r="AA63" s="77"/>
      <c r="AB63" s="77"/>
      <c r="AC63" s="77"/>
      <c r="AD63" s="77"/>
      <c r="AE63" s="77"/>
      <c r="AF63" s="77"/>
    </row>
    <row r="64" s="9" customFormat="1" ht="24.75" customHeight="1" spans="1:2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20</v>
      </c>
      <c r="I64" s="51">
        <v>11</v>
      </c>
      <c r="J64" s="52">
        <v>11</v>
      </c>
      <c r="K64" s="53">
        <f t="shared" si="3"/>
        <v>5350.95</v>
      </c>
      <c r="L64" s="63">
        <v>5350.95</v>
      </c>
      <c r="M64" s="63"/>
      <c r="N64" s="51">
        <v>8</v>
      </c>
      <c r="O64" s="53">
        <f t="shared" si="2"/>
        <v>69365.39</v>
      </c>
      <c r="P64" s="53">
        <v>69365.39</v>
      </c>
      <c r="Q64" s="63"/>
      <c r="R64" s="162"/>
      <c r="S64" s="162"/>
      <c r="T64" s="162"/>
      <c r="U64" s="162"/>
      <c r="V64" s="162"/>
      <c r="W64" s="12"/>
    </row>
    <row r="65" ht="15" customHeight="1" spans="1:34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23</v>
      </c>
      <c r="I65" s="51">
        <v>20</v>
      </c>
      <c r="J65" s="52">
        <v>22</v>
      </c>
      <c r="K65" s="53">
        <f t="shared" si="3"/>
        <v>12810.18</v>
      </c>
      <c r="L65" s="63">
        <v>12810.18</v>
      </c>
      <c r="M65" s="63"/>
      <c r="N65" s="51">
        <v>11</v>
      </c>
      <c r="O65" s="53">
        <f t="shared" si="2"/>
        <v>43634.09</v>
      </c>
      <c r="P65" s="53">
        <v>43634.09</v>
      </c>
      <c r="Q65" s="63"/>
      <c r="R65" s="162"/>
      <c r="S65" s="162"/>
      <c r="T65" s="162"/>
      <c r="U65" s="162"/>
      <c r="V65" s="162"/>
      <c r="W65" s="12"/>
      <c r="AG65" s="12"/>
      <c r="AH65" s="12"/>
    </row>
    <row r="66" s="7" customFormat="1" ht="15" customHeight="1" spans="1:2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5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18153.45</v>
      </c>
      <c r="P66" s="59">
        <v>18153.45</v>
      </c>
      <c r="Q66" s="59"/>
      <c r="S66" s="162"/>
      <c r="T66" s="162"/>
      <c r="U66" s="162"/>
      <c r="V66" s="162"/>
      <c r="W66" s="12"/>
    </row>
    <row r="67" s="9" customFormat="1" ht="15" customHeight="1" spans="1:2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62"/>
      <c r="S67" s="162"/>
      <c r="T67" s="162"/>
      <c r="U67" s="162"/>
      <c r="V67" s="162"/>
      <c r="W67" s="12"/>
    </row>
    <row r="68" s="7" customFormat="1" ht="15.6" customHeight="1" spans="1:2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S68" s="162"/>
      <c r="T68" s="162"/>
      <c r="U68" s="162"/>
      <c r="V68" s="162"/>
      <c r="W68" s="12"/>
    </row>
    <row r="69" s="9" customFormat="1" ht="15" customHeight="1" spans="1:23">
      <c r="A69" s="33">
        <v>33</v>
      </c>
      <c r="B69" s="34" t="s">
        <v>86</v>
      </c>
      <c r="C69" s="33" t="s">
        <v>54</v>
      </c>
      <c r="D69" s="34" t="s">
        <v>87</v>
      </c>
      <c r="E69" s="34" t="s">
        <v>39</v>
      </c>
      <c r="F69" s="34" t="s">
        <v>275</v>
      </c>
      <c r="G69" s="34" t="s">
        <v>24</v>
      </c>
      <c r="H69" s="2">
        <v>20</v>
      </c>
      <c r="I69" s="51">
        <v>8</v>
      </c>
      <c r="J69" s="52">
        <v>10</v>
      </c>
      <c r="K69" s="53">
        <f t="shared" si="3"/>
        <v>9433.04</v>
      </c>
      <c r="L69" s="53">
        <v>9433.04</v>
      </c>
      <c r="M69" s="63"/>
      <c r="N69" s="51">
        <v>6</v>
      </c>
      <c r="O69" s="53">
        <f t="shared" si="2"/>
        <v>8239.37</v>
      </c>
      <c r="P69" s="53">
        <v>8239.37</v>
      </c>
      <c r="Q69" s="63"/>
      <c r="R69" s="162"/>
      <c r="S69" s="162"/>
      <c r="T69" s="162"/>
      <c r="U69" s="162"/>
      <c r="V69" s="162"/>
      <c r="W69" s="12"/>
    </row>
    <row r="70" s="9" customFormat="1" ht="15" customHeight="1" spans="1:23">
      <c r="A70" s="33">
        <v>34</v>
      </c>
      <c r="B70" s="34" t="s">
        <v>88</v>
      </c>
      <c r="C70" s="33" t="s">
        <v>21</v>
      </c>
      <c r="D70" s="34"/>
      <c r="E70" s="34" t="s">
        <v>39</v>
      </c>
      <c r="F70" s="34" t="s">
        <v>276</v>
      </c>
      <c r="G70" s="34" t="s">
        <v>24</v>
      </c>
      <c r="H70" s="2">
        <v>12</v>
      </c>
      <c r="I70" s="51">
        <v>5</v>
      </c>
      <c r="J70" s="52">
        <v>5</v>
      </c>
      <c r="K70" s="53">
        <f t="shared" si="3"/>
        <v>17428.45</v>
      </c>
      <c r="L70" s="63">
        <v>17428.45</v>
      </c>
      <c r="M70" s="63"/>
      <c r="N70" s="51">
        <v>2</v>
      </c>
      <c r="O70" s="53">
        <f t="shared" si="2"/>
        <v>59996.18</v>
      </c>
      <c r="P70" s="53">
        <v>59996.18</v>
      </c>
      <c r="Q70" s="63"/>
      <c r="R70" s="162"/>
      <c r="S70" s="162"/>
      <c r="T70" s="162"/>
      <c r="U70" s="162"/>
      <c r="V70" s="162"/>
      <c r="W70" s="12"/>
    </row>
    <row r="71" s="7" customFormat="1" ht="15" customHeight="1" spans="1:23">
      <c r="A71" s="30"/>
      <c r="B71" s="31" t="s">
        <v>88</v>
      </c>
      <c r="C71" s="30" t="s">
        <v>21</v>
      </c>
      <c r="D71" s="31"/>
      <c r="E71" s="31" t="s">
        <v>39</v>
      </c>
      <c r="F71" s="31" t="s">
        <v>23</v>
      </c>
      <c r="G71" s="31" t="s">
        <v>26</v>
      </c>
      <c r="H71" s="105">
        <v>0</v>
      </c>
      <c r="I71" s="57"/>
      <c r="J71" s="58"/>
      <c r="K71" s="59">
        <f t="shared" si="3"/>
        <v>0</v>
      </c>
      <c r="L71" s="59"/>
      <c r="M71" s="59"/>
      <c r="N71" s="57">
        <v>1</v>
      </c>
      <c r="O71" s="59">
        <f t="shared" si="2"/>
        <v>3073.6</v>
      </c>
      <c r="P71" s="59">
        <v>3073.6</v>
      </c>
      <c r="Q71" s="59"/>
      <c r="S71" s="162"/>
      <c r="T71" s="162"/>
      <c r="U71" s="162"/>
      <c r="V71" s="162"/>
      <c r="W71" s="12"/>
    </row>
    <row r="72" s="7" customFormat="1" ht="15" customHeight="1" spans="1:23">
      <c r="A72" s="1">
        <v>35</v>
      </c>
      <c r="B72" s="28" t="s">
        <v>330</v>
      </c>
      <c r="C72" s="1" t="s">
        <v>21</v>
      </c>
      <c r="D72" s="28"/>
      <c r="E72" s="34" t="s">
        <v>331</v>
      </c>
      <c r="F72" s="34" t="s">
        <v>332</v>
      </c>
      <c r="G72" s="34" t="s">
        <v>24</v>
      </c>
      <c r="H72" s="2">
        <v>28</v>
      </c>
      <c r="I72" s="51">
        <v>23</v>
      </c>
      <c r="J72" s="52">
        <v>24</v>
      </c>
      <c r="K72" s="53">
        <f t="shared" si="3"/>
        <v>25213.01</v>
      </c>
      <c r="L72" s="53">
        <v>25213.01</v>
      </c>
      <c r="M72" s="53"/>
      <c r="N72" s="51"/>
      <c r="O72" s="53">
        <f t="shared" si="2"/>
        <v>0</v>
      </c>
      <c r="P72" s="53"/>
      <c r="Q72" s="53"/>
      <c r="R72" s="162"/>
      <c r="S72" s="162"/>
      <c r="T72" s="162"/>
      <c r="U72" s="162"/>
      <c r="V72" s="162"/>
      <c r="W72" s="12"/>
    </row>
    <row r="73" s="7" customFormat="1" ht="15" customHeight="1" spans="1:23">
      <c r="A73" s="78"/>
      <c r="B73" s="79" t="s">
        <v>330</v>
      </c>
      <c r="C73" s="78" t="s">
        <v>21</v>
      </c>
      <c r="D73" s="79"/>
      <c r="E73" s="80" t="s">
        <v>331</v>
      </c>
      <c r="F73" s="80" t="s">
        <v>25</v>
      </c>
      <c r="G73" s="80" t="s">
        <v>32</v>
      </c>
      <c r="H73" s="182">
        <v>2</v>
      </c>
      <c r="I73" s="88"/>
      <c r="J73" s="89"/>
      <c r="K73" s="90"/>
      <c r="L73" s="90"/>
      <c r="M73" s="90"/>
      <c r="N73" s="88"/>
      <c r="O73" s="90"/>
      <c r="P73" s="90"/>
      <c r="Q73" s="90"/>
      <c r="R73" s="162"/>
      <c r="S73" s="162"/>
      <c r="T73" s="162"/>
      <c r="U73" s="162"/>
      <c r="V73" s="162"/>
      <c r="W73" s="12"/>
    </row>
    <row r="74" ht="15" customHeight="1" spans="1:34">
      <c r="A74" s="33">
        <v>36</v>
      </c>
      <c r="B74" s="34" t="s">
        <v>89</v>
      </c>
      <c r="C74" s="33" t="s">
        <v>21</v>
      </c>
      <c r="D74" s="34"/>
      <c r="E74" s="34" t="s">
        <v>90</v>
      </c>
      <c r="F74" s="34" t="s">
        <v>333</v>
      </c>
      <c r="G74" s="34" t="s">
        <v>24</v>
      </c>
      <c r="H74" s="2">
        <v>22</v>
      </c>
      <c r="I74" s="51">
        <v>19</v>
      </c>
      <c r="J74" s="52">
        <v>21</v>
      </c>
      <c r="K74" s="53">
        <f t="shared" si="3"/>
        <v>20976.61</v>
      </c>
      <c r="L74" s="63">
        <v>20976.61</v>
      </c>
      <c r="M74" s="63"/>
      <c r="N74" s="51">
        <v>16</v>
      </c>
      <c r="O74" s="53">
        <f t="shared" si="2"/>
        <v>73012.35</v>
      </c>
      <c r="P74" s="53">
        <v>73012.35</v>
      </c>
      <c r="Q74" s="63"/>
      <c r="R74" s="162"/>
      <c r="S74" s="162"/>
      <c r="T74" s="162"/>
      <c r="U74" s="162"/>
      <c r="V74" s="162"/>
      <c r="W74" s="12"/>
      <c r="AG74" s="12"/>
      <c r="AH74" s="12"/>
    </row>
    <row r="75" s="7" customFormat="1" ht="15" customHeight="1" spans="1:23">
      <c r="A75" s="30"/>
      <c r="B75" s="31" t="s">
        <v>91</v>
      </c>
      <c r="C75" s="30" t="s">
        <v>21</v>
      </c>
      <c r="D75" s="31"/>
      <c r="E75" s="31" t="s">
        <v>90</v>
      </c>
      <c r="F75" s="37" t="s">
        <v>322</v>
      </c>
      <c r="G75" s="31" t="s">
        <v>32</v>
      </c>
      <c r="H75" s="105">
        <v>15</v>
      </c>
      <c r="I75" s="57">
        <v>6</v>
      </c>
      <c r="J75" s="58">
        <v>6</v>
      </c>
      <c r="K75" s="59">
        <f t="shared" si="3"/>
        <v>0</v>
      </c>
      <c r="L75" s="59"/>
      <c r="M75" s="59"/>
      <c r="N75" s="57">
        <v>6</v>
      </c>
      <c r="O75" s="59">
        <f>P75+Q75</f>
        <v>17393.15</v>
      </c>
      <c r="P75" s="59">
        <v>17393.15</v>
      </c>
      <c r="Q75" s="59"/>
      <c r="S75" s="162"/>
      <c r="T75" s="162"/>
      <c r="U75" s="162"/>
      <c r="V75" s="162"/>
      <c r="W75" s="12"/>
    </row>
    <row r="76" ht="15" customHeight="1" spans="1:34">
      <c r="A76" s="1">
        <v>37</v>
      </c>
      <c r="B76" s="28" t="s">
        <v>92</v>
      </c>
      <c r="C76" s="1" t="s">
        <v>21</v>
      </c>
      <c r="D76" s="28"/>
      <c r="E76" s="28" t="s">
        <v>22</v>
      </c>
      <c r="F76" s="34" t="s">
        <v>277</v>
      </c>
      <c r="G76" s="28" t="s">
        <v>24</v>
      </c>
      <c r="H76" s="2">
        <v>23</v>
      </c>
      <c r="I76" s="51">
        <v>11</v>
      </c>
      <c r="J76" s="52">
        <v>12</v>
      </c>
      <c r="K76" s="53">
        <f t="shared" si="3"/>
        <v>12702.96</v>
      </c>
      <c r="L76" s="63">
        <v>12702.96</v>
      </c>
      <c r="M76" s="63"/>
      <c r="N76" s="51">
        <v>6</v>
      </c>
      <c r="O76" s="53">
        <f>P76+Q76</f>
        <v>28869.91</v>
      </c>
      <c r="P76" s="53">
        <v>28869.91</v>
      </c>
      <c r="Q76" s="63"/>
      <c r="R76" s="162"/>
      <c r="S76" s="162"/>
      <c r="T76" s="162"/>
      <c r="U76" s="162"/>
      <c r="V76" s="162"/>
      <c r="W76" s="12"/>
      <c r="AG76" s="12"/>
      <c r="AH76" s="12"/>
    </row>
    <row r="77" ht="15" customHeight="1" spans="1:34">
      <c r="A77" s="82"/>
      <c r="B77" s="83" t="s">
        <v>92</v>
      </c>
      <c r="C77" s="82" t="s">
        <v>21</v>
      </c>
      <c r="D77" s="83"/>
      <c r="E77" s="83" t="s">
        <v>22</v>
      </c>
      <c r="F77" s="83" t="s">
        <v>25</v>
      </c>
      <c r="G77" s="83" t="s">
        <v>26</v>
      </c>
      <c r="H77" s="183">
        <v>2</v>
      </c>
      <c r="I77" s="91"/>
      <c r="J77" s="92"/>
      <c r="K77" s="93"/>
      <c r="L77" s="94"/>
      <c r="M77" s="94"/>
      <c r="N77" s="91"/>
      <c r="O77" s="93"/>
      <c r="P77" s="93"/>
      <c r="Q77" s="94"/>
      <c r="S77" s="162"/>
      <c r="T77" s="162"/>
      <c r="U77" s="162"/>
      <c r="V77" s="162"/>
      <c r="W77" s="12"/>
      <c r="AG77" s="12"/>
      <c r="AH77" s="12"/>
    </row>
    <row r="78" s="9" customFormat="1" ht="15" customHeight="1" spans="1:23">
      <c r="A78" s="33">
        <v>38</v>
      </c>
      <c r="B78" s="34" t="s">
        <v>93</v>
      </c>
      <c r="C78" s="33" t="s">
        <v>21</v>
      </c>
      <c r="D78" s="34"/>
      <c r="E78" s="34" t="s">
        <v>63</v>
      </c>
      <c r="F78" s="34" t="s">
        <v>278</v>
      </c>
      <c r="G78" s="34" t="s">
        <v>24</v>
      </c>
      <c r="H78" s="2">
        <v>22</v>
      </c>
      <c r="I78" s="51">
        <v>9</v>
      </c>
      <c r="J78" s="52">
        <v>9</v>
      </c>
      <c r="K78" s="53">
        <f>L78+M78</f>
        <v>20967.12</v>
      </c>
      <c r="L78" s="63">
        <v>20967.12</v>
      </c>
      <c r="M78" s="63"/>
      <c r="N78" s="51">
        <v>16</v>
      </c>
      <c r="O78" s="53">
        <f t="shared" ref="O78:O142" si="4">P78+Q78</f>
        <v>179089.03</v>
      </c>
      <c r="P78" s="53">
        <v>179089.03</v>
      </c>
      <c r="Q78" s="63"/>
      <c r="R78" s="162"/>
      <c r="S78" s="162"/>
      <c r="T78" s="162"/>
      <c r="U78" s="162"/>
      <c r="V78" s="162"/>
      <c r="W78" s="12"/>
    </row>
    <row r="79" s="7" customFormat="1" ht="15" customHeight="1" spans="1:23">
      <c r="A79" s="30"/>
      <c r="B79" s="31" t="s">
        <v>93</v>
      </c>
      <c r="C79" s="30" t="s">
        <v>21</v>
      </c>
      <c r="D79" s="31"/>
      <c r="E79" s="31" t="s">
        <v>63</v>
      </c>
      <c r="F79" s="31" t="s">
        <v>31</v>
      </c>
      <c r="G79" s="31" t="s">
        <v>32</v>
      </c>
      <c r="H79" s="105">
        <v>0</v>
      </c>
      <c r="I79" s="57"/>
      <c r="J79" s="58"/>
      <c r="K79" s="59">
        <f>L79+M79</f>
        <v>0</v>
      </c>
      <c r="L79" s="59"/>
      <c r="M79" s="59"/>
      <c r="N79" s="57"/>
      <c r="O79" s="59">
        <f t="shared" si="4"/>
        <v>0</v>
      </c>
      <c r="P79" s="59"/>
      <c r="Q79" s="59"/>
      <c r="S79" s="162"/>
      <c r="T79" s="162"/>
      <c r="U79" s="162"/>
      <c r="V79" s="162"/>
      <c r="W79" s="12"/>
    </row>
    <row r="80" ht="15" customHeight="1" spans="1:34">
      <c r="A80" s="33">
        <v>39</v>
      </c>
      <c r="B80" s="34" t="s">
        <v>94</v>
      </c>
      <c r="C80" s="33" t="s">
        <v>21</v>
      </c>
      <c r="D80" s="34"/>
      <c r="E80" s="34" t="s">
        <v>39</v>
      </c>
      <c r="F80" s="34" t="s">
        <v>279</v>
      </c>
      <c r="G80" s="34" t="s">
        <v>24</v>
      </c>
      <c r="H80" s="2">
        <v>24</v>
      </c>
      <c r="I80" s="51">
        <v>14</v>
      </c>
      <c r="J80" s="52">
        <v>15</v>
      </c>
      <c r="K80" s="53">
        <f>L80+M80</f>
        <v>11886.41</v>
      </c>
      <c r="L80" s="63">
        <v>11886.41</v>
      </c>
      <c r="M80" s="63"/>
      <c r="N80" s="51">
        <v>13</v>
      </c>
      <c r="O80" s="53">
        <f t="shared" si="4"/>
        <v>181632.2</v>
      </c>
      <c r="P80" s="63">
        <v>181632.2</v>
      </c>
      <c r="Q80" s="63"/>
      <c r="R80" s="162"/>
      <c r="S80" s="162"/>
      <c r="T80" s="162"/>
      <c r="U80" s="162"/>
      <c r="V80" s="162"/>
      <c r="W80" s="12"/>
      <c r="AG80" s="12"/>
      <c r="AH80" s="12"/>
    </row>
    <row r="81" s="7" customFormat="1" ht="15" customHeight="1" spans="1:23">
      <c r="A81" s="30"/>
      <c r="B81" s="31" t="s">
        <v>94</v>
      </c>
      <c r="C81" s="30" t="s">
        <v>21</v>
      </c>
      <c r="D81" s="31"/>
      <c r="E81" s="31" t="s">
        <v>39</v>
      </c>
      <c r="F81" s="31" t="s">
        <v>334</v>
      </c>
      <c r="G81" s="31" t="s">
        <v>44</v>
      </c>
      <c r="H81" s="105">
        <v>2</v>
      </c>
      <c r="I81" s="57">
        <v>1</v>
      </c>
      <c r="J81" s="58">
        <v>1</v>
      </c>
      <c r="K81" s="59">
        <f>L81+M81</f>
        <v>0</v>
      </c>
      <c r="L81" s="59"/>
      <c r="M81" s="59"/>
      <c r="N81" s="57">
        <v>1</v>
      </c>
      <c r="O81" s="59">
        <f t="shared" si="4"/>
        <v>5630.9</v>
      </c>
      <c r="P81" s="59">
        <v>5630.9</v>
      </c>
      <c r="Q81" s="59"/>
      <c r="S81" s="162"/>
      <c r="T81" s="162"/>
      <c r="U81" s="162"/>
      <c r="V81" s="162"/>
      <c r="W81" s="12"/>
    </row>
    <row r="82" s="7" customFormat="1" ht="15" customHeight="1" spans="1:23">
      <c r="A82" s="30"/>
      <c r="B82" s="31" t="s">
        <v>94</v>
      </c>
      <c r="C82" s="30" t="s">
        <v>21</v>
      </c>
      <c r="D82" s="31"/>
      <c r="E82" s="31" t="s">
        <v>39</v>
      </c>
      <c r="F82" s="31" t="s">
        <v>218</v>
      </c>
      <c r="G82" s="31" t="s">
        <v>26</v>
      </c>
      <c r="H82" s="105">
        <v>11</v>
      </c>
      <c r="I82" s="57">
        <v>4</v>
      </c>
      <c r="J82" s="58">
        <v>4</v>
      </c>
      <c r="K82" s="59">
        <f>L82+M82</f>
        <v>2406.6</v>
      </c>
      <c r="L82" s="112">
        <v>2406.6</v>
      </c>
      <c r="M82" s="59"/>
      <c r="N82" s="57">
        <v>7</v>
      </c>
      <c r="O82" s="59">
        <f t="shared" si="4"/>
        <v>50808.1</v>
      </c>
      <c r="P82" s="59">
        <v>50808.1</v>
      </c>
      <c r="Q82" s="59"/>
      <c r="S82" s="162"/>
      <c r="T82" s="162"/>
      <c r="U82" s="162"/>
      <c r="V82" s="162"/>
      <c r="W82" s="12"/>
    </row>
    <row r="83" s="7" customFormat="1" ht="15" customHeight="1" spans="1:23">
      <c r="A83" s="30"/>
      <c r="B83" s="31" t="s">
        <v>94</v>
      </c>
      <c r="C83" s="30" t="s">
        <v>21</v>
      </c>
      <c r="D83" s="31"/>
      <c r="E83" s="31" t="s">
        <v>22</v>
      </c>
      <c r="F83" s="31" t="s">
        <v>23</v>
      </c>
      <c r="G83" s="31" t="s">
        <v>32</v>
      </c>
      <c r="H83" s="105">
        <v>1</v>
      </c>
      <c r="I83" s="57"/>
      <c r="J83" s="58"/>
      <c r="K83" s="59"/>
      <c r="L83" s="59"/>
      <c r="M83" s="59"/>
      <c r="N83" s="57"/>
      <c r="O83" s="59">
        <f t="shared" si="4"/>
        <v>0</v>
      </c>
      <c r="P83" s="59"/>
      <c r="Q83" s="59"/>
      <c r="S83" s="162"/>
      <c r="T83" s="162"/>
      <c r="U83" s="162"/>
      <c r="V83" s="162"/>
      <c r="W83" s="12"/>
    </row>
    <row r="84" s="7" customFormat="1" ht="15" customHeight="1" spans="1:23">
      <c r="A84" s="30"/>
      <c r="B84" s="31" t="s">
        <v>94</v>
      </c>
      <c r="C84" s="30" t="s">
        <v>21</v>
      </c>
      <c r="D84" s="31"/>
      <c r="E84" s="31" t="s">
        <v>39</v>
      </c>
      <c r="F84" s="31" t="s">
        <v>23</v>
      </c>
      <c r="G84" s="31" t="s">
        <v>95</v>
      </c>
      <c r="H84" s="105">
        <v>0</v>
      </c>
      <c r="I84" s="57"/>
      <c r="J84" s="58"/>
      <c r="K84" s="59">
        <f t="shared" ref="K84:K148" si="5">L84+M84</f>
        <v>0</v>
      </c>
      <c r="L84" s="59"/>
      <c r="M84" s="59"/>
      <c r="N84" s="57">
        <v>5</v>
      </c>
      <c r="O84" s="59">
        <f t="shared" si="4"/>
        <v>45387.15</v>
      </c>
      <c r="P84" s="59">
        <v>45387.15</v>
      </c>
      <c r="Q84" s="59"/>
      <c r="S84" s="162"/>
      <c r="T84" s="162"/>
      <c r="U84" s="162"/>
      <c r="V84" s="162"/>
      <c r="W84" s="12"/>
    </row>
    <row r="85" s="7" customFormat="1" ht="15" customHeight="1" spans="1:23">
      <c r="A85" s="1">
        <v>40</v>
      </c>
      <c r="B85" s="28" t="s">
        <v>324</v>
      </c>
      <c r="C85" s="33" t="s">
        <v>21</v>
      </c>
      <c r="D85" s="28"/>
      <c r="E85" s="28" t="s">
        <v>39</v>
      </c>
      <c r="F85" s="28" t="s">
        <v>325</v>
      </c>
      <c r="G85" s="34" t="s">
        <v>24</v>
      </c>
      <c r="H85" s="2">
        <v>20</v>
      </c>
      <c r="I85" s="51">
        <v>13</v>
      </c>
      <c r="J85" s="52">
        <v>13</v>
      </c>
      <c r="K85" s="53">
        <f t="shared" si="5"/>
        <v>2394.53</v>
      </c>
      <c r="L85" s="53">
        <v>2394.53</v>
      </c>
      <c r="M85" s="53"/>
      <c r="N85" s="51"/>
      <c r="O85" s="53">
        <f t="shared" si="4"/>
        <v>0</v>
      </c>
      <c r="P85" s="53"/>
      <c r="Q85" s="53"/>
      <c r="R85" s="162"/>
      <c r="S85" s="162"/>
      <c r="T85" s="162"/>
      <c r="U85" s="162"/>
      <c r="V85" s="162"/>
      <c r="W85" s="12"/>
    </row>
    <row r="86" ht="15" customHeight="1" spans="1:34">
      <c r="A86" s="33">
        <v>41</v>
      </c>
      <c r="B86" s="34" t="s">
        <v>96</v>
      </c>
      <c r="C86" s="33" t="s">
        <v>21</v>
      </c>
      <c r="D86" s="34"/>
      <c r="E86" s="34" t="s">
        <v>63</v>
      </c>
      <c r="F86" s="34" t="s">
        <v>280</v>
      </c>
      <c r="G86" s="34" t="s">
        <v>24</v>
      </c>
      <c r="H86" s="2">
        <v>6</v>
      </c>
      <c r="I86" s="51">
        <v>6</v>
      </c>
      <c r="J86" s="52">
        <v>7</v>
      </c>
      <c r="K86" s="53">
        <f t="shared" si="5"/>
        <v>7437.88</v>
      </c>
      <c r="L86" s="63">
        <v>7437.88</v>
      </c>
      <c r="M86" s="63"/>
      <c r="N86" s="51">
        <v>19</v>
      </c>
      <c r="O86" s="53">
        <f t="shared" si="4"/>
        <v>92742.05</v>
      </c>
      <c r="P86" s="53">
        <v>92742.05</v>
      </c>
      <c r="Q86" s="63"/>
      <c r="R86" s="162"/>
      <c r="S86" s="162"/>
      <c r="T86" s="162"/>
      <c r="U86" s="162"/>
      <c r="V86" s="162"/>
      <c r="W86" s="12"/>
      <c r="AG86" s="12"/>
      <c r="AH86" s="12"/>
    </row>
    <row r="87" s="7" customFormat="1" ht="15" customHeight="1" spans="1:23">
      <c r="A87" s="30"/>
      <c r="B87" s="31" t="s">
        <v>96</v>
      </c>
      <c r="C87" s="30" t="s">
        <v>21</v>
      </c>
      <c r="D87" s="31"/>
      <c r="E87" s="36" t="s">
        <v>63</v>
      </c>
      <c r="F87" s="37" t="s">
        <v>219</v>
      </c>
      <c r="G87" s="31" t="s">
        <v>32</v>
      </c>
      <c r="H87" s="105">
        <v>13</v>
      </c>
      <c r="I87" s="57">
        <v>3</v>
      </c>
      <c r="J87" s="58">
        <v>3</v>
      </c>
      <c r="K87" s="59">
        <f t="shared" si="5"/>
        <v>3073.6</v>
      </c>
      <c r="L87" s="59">
        <v>3073.6</v>
      </c>
      <c r="M87" s="59"/>
      <c r="N87" s="57">
        <v>18</v>
      </c>
      <c r="O87" s="59">
        <f t="shared" si="4"/>
        <v>42178.89</v>
      </c>
      <c r="P87" s="95">
        <v>42178.89</v>
      </c>
      <c r="Q87" s="59"/>
      <c r="S87" s="162"/>
      <c r="T87" s="162"/>
      <c r="U87" s="162"/>
      <c r="V87" s="162"/>
      <c r="W87" s="12"/>
    </row>
    <row r="88" s="6" customFormat="1" ht="15" customHeight="1" spans="1:32">
      <c r="A88" s="1">
        <v>42</v>
      </c>
      <c r="B88" s="28" t="s">
        <v>97</v>
      </c>
      <c r="C88" s="1" t="s">
        <v>21</v>
      </c>
      <c r="D88" s="28"/>
      <c r="E88" s="28" t="s">
        <v>63</v>
      </c>
      <c r="F88" s="28" t="s">
        <v>23</v>
      </c>
      <c r="G88" s="28" t="s">
        <v>24</v>
      </c>
      <c r="H88" s="2">
        <v>0</v>
      </c>
      <c r="I88" s="51">
        <v>1</v>
      </c>
      <c r="J88" s="52">
        <v>1</v>
      </c>
      <c r="K88" s="53">
        <f t="shared" si="5"/>
        <v>0</v>
      </c>
      <c r="L88" s="63"/>
      <c r="M88" s="63"/>
      <c r="N88" s="51"/>
      <c r="O88" s="53">
        <f t="shared" si="4"/>
        <v>1841</v>
      </c>
      <c r="P88" s="53">
        <v>1841</v>
      </c>
      <c r="Q88" s="63"/>
      <c r="R88" s="162"/>
      <c r="S88" s="162"/>
      <c r="T88" s="162"/>
      <c r="U88" s="162"/>
      <c r="V88" s="162"/>
      <c r="W88" s="12"/>
      <c r="X88" s="8"/>
      <c r="Y88" s="8"/>
      <c r="Z88" s="8"/>
      <c r="AA88" s="8"/>
      <c r="AB88" s="8"/>
      <c r="AC88" s="8"/>
      <c r="AD88" s="8"/>
      <c r="AE88" s="8"/>
      <c r="AF88" s="8"/>
    </row>
    <row r="89" s="7" customFormat="1" ht="15" customHeight="1" spans="1:23">
      <c r="A89" s="30"/>
      <c r="B89" s="31" t="s">
        <v>97</v>
      </c>
      <c r="C89" s="30" t="s">
        <v>21</v>
      </c>
      <c r="D89" s="31"/>
      <c r="E89" s="31" t="s">
        <v>63</v>
      </c>
      <c r="F89" s="31" t="s">
        <v>220</v>
      </c>
      <c r="G89" s="31" t="s">
        <v>26</v>
      </c>
      <c r="H89" s="105">
        <v>8</v>
      </c>
      <c r="I89" s="57">
        <v>1</v>
      </c>
      <c r="J89" s="58">
        <v>1</v>
      </c>
      <c r="K89" s="59">
        <f t="shared" si="5"/>
        <v>1728.9</v>
      </c>
      <c r="L89" s="112">
        <v>1728.9</v>
      </c>
      <c r="M89" s="59"/>
      <c r="N89" s="57">
        <v>8</v>
      </c>
      <c r="O89" s="59">
        <f t="shared" si="4"/>
        <v>6147.2</v>
      </c>
      <c r="P89" s="59">
        <v>6147.2</v>
      </c>
      <c r="Q89" s="59"/>
      <c r="S89" s="162"/>
      <c r="T89" s="162"/>
      <c r="U89" s="162"/>
      <c r="V89" s="162"/>
      <c r="W89" s="12"/>
    </row>
    <row r="90" ht="15" customHeight="1" spans="1:34">
      <c r="A90" s="1">
        <v>43</v>
      </c>
      <c r="B90" s="28" t="s">
        <v>98</v>
      </c>
      <c r="C90" s="1" t="s">
        <v>21</v>
      </c>
      <c r="D90" s="28"/>
      <c r="E90" s="28" t="s">
        <v>22</v>
      </c>
      <c r="F90" s="34" t="s">
        <v>281</v>
      </c>
      <c r="G90" s="28" t="s">
        <v>24</v>
      </c>
      <c r="H90" s="2">
        <v>6</v>
      </c>
      <c r="I90" s="51">
        <v>5</v>
      </c>
      <c r="J90" s="52">
        <v>7</v>
      </c>
      <c r="K90" s="53">
        <f t="shared" si="5"/>
        <v>3133.99</v>
      </c>
      <c r="L90" s="63">
        <v>3133.99</v>
      </c>
      <c r="M90" s="63"/>
      <c r="N90" s="51">
        <v>8</v>
      </c>
      <c r="O90" s="53">
        <f t="shared" si="4"/>
        <v>24485.3</v>
      </c>
      <c r="P90" s="53">
        <v>24485.3</v>
      </c>
      <c r="Q90" s="63"/>
      <c r="R90" s="162"/>
      <c r="S90" s="162"/>
      <c r="T90" s="162"/>
      <c r="U90" s="162"/>
      <c r="V90" s="162"/>
      <c r="W90" s="12"/>
      <c r="AG90" s="12"/>
      <c r="AH90" s="12"/>
    </row>
    <row r="91" s="7" customFormat="1" ht="15" customHeight="1" spans="1:23">
      <c r="A91" s="30"/>
      <c r="B91" s="31" t="s">
        <v>98</v>
      </c>
      <c r="C91" s="30" t="s">
        <v>21</v>
      </c>
      <c r="D91" s="31"/>
      <c r="E91" s="31" t="s">
        <v>22</v>
      </c>
      <c r="F91" s="31" t="s">
        <v>23</v>
      </c>
      <c r="G91" s="31" t="s">
        <v>26</v>
      </c>
      <c r="H91" s="105">
        <v>0</v>
      </c>
      <c r="I91" s="57"/>
      <c r="J91" s="58"/>
      <c r="K91" s="59">
        <f t="shared" si="5"/>
        <v>0</v>
      </c>
      <c r="L91" s="59"/>
      <c r="M91" s="59"/>
      <c r="N91" s="57">
        <v>3</v>
      </c>
      <c r="O91" s="59">
        <f t="shared" si="4"/>
        <v>9605</v>
      </c>
      <c r="P91" s="59">
        <v>9605</v>
      </c>
      <c r="Q91" s="59"/>
      <c r="S91" s="162"/>
      <c r="T91" s="162"/>
      <c r="U91" s="162"/>
      <c r="V91" s="162"/>
      <c r="W91" s="12"/>
    </row>
    <row r="92" s="6" customFormat="1" ht="15" customHeight="1" spans="1:32">
      <c r="A92" s="1">
        <v>44</v>
      </c>
      <c r="B92" s="28" t="s">
        <v>99</v>
      </c>
      <c r="C92" s="1" t="s">
        <v>21</v>
      </c>
      <c r="D92" s="28"/>
      <c r="E92" s="28" t="s">
        <v>63</v>
      </c>
      <c r="F92" s="34" t="s">
        <v>282</v>
      </c>
      <c r="G92" s="28" t="s">
        <v>24</v>
      </c>
      <c r="H92" s="2">
        <v>58</v>
      </c>
      <c r="I92" s="51">
        <v>31</v>
      </c>
      <c r="J92" s="52">
        <v>32</v>
      </c>
      <c r="K92" s="53">
        <f t="shared" si="5"/>
        <v>23872.15</v>
      </c>
      <c r="L92" s="63">
        <v>23872.15</v>
      </c>
      <c r="M92" s="63"/>
      <c r="N92" s="51">
        <v>34</v>
      </c>
      <c r="O92" s="53">
        <f t="shared" si="4"/>
        <v>93918.56</v>
      </c>
      <c r="P92" s="53">
        <v>93918.56</v>
      </c>
      <c r="Q92" s="63"/>
      <c r="R92" s="162"/>
      <c r="S92" s="162"/>
      <c r="T92" s="162"/>
      <c r="U92" s="162"/>
      <c r="V92" s="162"/>
      <c r="W92" s="12"/>
      <c r="X92" s="8"/>
      <c r="Y92" s="8"/>
      <c r="Z92" s="8"/>
      <c r="AA92" s="8"/>
      <c r="AB92" s="8"/>
      <c r="AC92" s="8"/>
      <c r="AD92" s="8"/>
      <c r="AE92" s="8"/>
      <c r="AF92" s="8"/>
    </row>
    <row r="93" s="7" customFormat="1" ht="15" customHeight="1" spans="1:22">
      <c r="A93" s="30"/>
      <c r="B93" s="31" t="s">
        <v>99</v>
      </c>
      <c r="C93" s="30" t="s">
        <v>21</v>
      </c>
      <c r="D93" s="31"/>
      <c r="E93" s="31" t="s">
        <v>63</v>
      </c>
      <c r="F93" s="31" t="s">
        <v>282</v>
      </c>
      <c r="G93" s="31" t="s">
        <v>32</v>
      </c>
      <c r="H93" s="105">
        <v>4</v>
      </c>
      <c r="I93" s="57"/>
      <c r="J93" s="58"/>
      <c r="K93" s="59">
        <f t="shared" si="5"/>
        <v>0</v>
      </c>
      <c r="L93" s="59"/>
      <c r="M93" s="59"/>
      <c r="N93" s="57"/>
      <c r="O93" s="59">
        <f t="shared" si="4"/>
        <v>0</v>
      </c>
      <c r="P93" s="59"/>
      <c r="Q93" s="59"/>
      <c r="R93" s="162"/>
      <c r="S93" s="162"/>
      <c r="T93" s="162"/>
      <c r="U93" s="162"/>
      <c r="V93" s="162"/>
    </row>
    <row r="94" s="7" customFormat="1" ht="15" customHeight="1" spans="1:23">
      <c r="A94" s="30">
        <v>45</v>
      </c>
      <c r="B94" s="31" t="s">
        <v>100</v>
      </c>
      <c r="C94" s="30" t="s">
        <v>21</v>
      </c>
      <c r="D94" s="31"/>
      <c r="E94" s="31" t="s">
        <v>115</v>
      </c>
      <c r="F94" s="31" t="s">
        <v>221</v>
      </c>
      <c r="G94" s="31" t="s">
        <v>37</v>
      </c>
      <c r="H94" s="105">
        <v>19</v>
      </c>
      <c r="I94" s="57">
        <v>4</v>
      </c>
      <c r="J94" s="58">
        <v>4</v>
      </c>
      <c r="K94" s="59">
        <f t="shared" si="5"/>
        <v>3629.9</v>
      </c>
      <c r="L94" s="59">
        <v>3629.9</v>
      </c>
      <c r="M94" s="59"/>
      <c r="N94" s="57">
        <v>5</v>
      </c>
      <c r="O94" s="59">
        <f t="shared" si="4"/>
        <v>18954</v>
      </c>
      <c r="P94" s="96">
        <v>18954</v>
      </c>
      <c r="Q94" s="59"/>
      <c r="R94" s="162"/>
      <c r="S94" s="162"/>
      <c r="T94" s="162"/>
      <c r="U94" s="162"/>
      <c r="V94" s="162"/>
      <c r="W94" s="12"/>
    </row>
    <row r="95" s="9" customFormat="1" ht="15" customHeight="1" spans="1:23">
      <c r="A95" s="33">
        <v>46</v>
      </c>
      <c r="B95" s="34" t="s">
        <v>102</v>
      </c>
      <c r="C95" s="33" t="s">
        <v>21</v>
      </c>
      <c r="D95" s="34"/>
      <c r="E95" s="34" t="s">
        <v>103</v>
      </c>
      <c r="F95" s="34" t="s">
        <v>29</v>
      </c>
      <c r="G95" s="34" t="s">
        <v>24</v>
      </c>
      <c r="H95" s="2">
        <v>0</v>
      </c>
      <c r="I95" s="51"/>
      <c r="J95" s="52"/>
      <c r="K95" s="53">
        <f t="shared" si="5"/>
        <v>0</v>
      </c>
      <c r="L95" s="63"/>
      <c r="M95" s="63"/>
      <c r="N95" s="51"/>
      <c r="O95" s="53">
        <f t="shared" si="4"/>
        <v>3050.28</v>
      </c>
      <c r="P95" s="63">
        <v>3050.28</v>
      </c>
      <c r="Q95" s="63"/>
      <c r="R95" s="162"/>
      <c r="S95" s="162"/>
      <c r="T95" s="162"/>
      <c r="U95" s="162"/>
      <c r="V95" s="162"/>
      <c r="W95" s="12"/>
    </row>
    <row r="96" s="7" customFormat="1" ht="15" customHeight="1" spans="1:23">
      <c r="A96" s="30"/>
      <c r="B96" s="31" t="s">
        <v>102</v>
      </c>
      <c r="C96" s="30" t="s">
        <v>21</v>
      </c>
      <c r="D96" s="31"/>
      <c r="E96" s="31" t="s">
        <v>103</v>
      </c>
      <c r="F96" s="31" t="s">
        <v>23</v>
      </c>
      <c r="G96" s="31" t="s">
        <v>32</v>
      </c>
      <c r="H96" s="105">
        <v>0</v>
      </c>
      <c r="I96" s="57"/>
      <c r="J96" s="58"/>
      <c r="K96" s="59">
        <f t="shared" si="5"/>
        <v>0</v>
      </c>
      <c r="L96" s="59"/>
      <c r="M96" s="59"/>
      <c r="N96" s="57"/>
      <c r="O96" s="59">
        <f t="shared" si="4"/>
        <v>0</v>
      </c>
      <c r="P96" s="59"/>
      <c r="Q96" s="59"/>
      <c r="S96" s="162"/>
      <c r="T96" s="162"/>
      <c r="U96" s="162"/>
      <c r="V96" s="162"/>
      <c r="W96" s="12"/>
    </row>
    <row r="97" s="9" customFormat="1" ht="15" customHeight="1" spans="1:23">
      <c r="A97" s="33">
        <v>47</v>
      </c>
      <c r="B97" s="34" t="s">
        <v>104</v>
      </c>
      <c r="C97" s="33" t="s">
        <v>21</v>
      </c>
      <c r="D97" s="34"/>
      <c r="E97" s="34" t="s">
        <v>39</v>
      </c>
      <c r="F97" s="34" t="s">
        <v>283</v>
      </c>
      <c r="G97" s="34" t="s">
        <v>24</v>
      </c>
      <c r="H97" s="2">
        <v>31</v>
      </c>
      <c r="I97" s="51">
        <v>26</v>
      </c>
      <c r="J97" s="52">
        <v>29</v>
      </c>
      <c r="K97" s="53">
        <f t="shared" si="5"/>
        <v>37480.15</v>
      </c>
      <c r="L97" s="63">
        <v>37480.15</v>
      </c>
      <c r="M97" s="63"/>
      <c r="N97" s="51">
        <v>19</v>
      </c>
      <c r="O97" s="53">
        <f t="shared" si="4"/>
        <v>118170.12</v>
      </c>
      <c r="P97" s="53">
        <v>118170.12</v>
      </c>
      <c r="Q97" s="63"/>
      <c r="R97" s="162"/>
      <c r="S97" s="162"/>
      <c r="T97" s="162"/>
      <c r="U97" s="162"/>
      <c r="V97" s="162"/>
      <c r="W97" s="12"/>
    </row>
    <row r="98" s="7" customFormat="1" ht="15" customHeight="1" spans="1:23">
      <c r="A98" s="30"/>
      <c r="B98" s="31" t="s">
        <v>104</v>
      </c>
      <c r="C98" s="30" t="s">
        <v>21</v>
      </c>
      <c r="D98" s="31"/>
      <c r="E98" s="31" t="s">
        <v>22</v>
      </c>
      <c r="F98" s="31" t="s">
        <v>23</v>
      </c>
      <c r="G98" s="31" t="s">
        <v>26</v>
      </c>
      <c r="H98" s="105">
        <v>0</v>
      </c>
      <c r="I98" s="57"/>
      <c r="J98" s="58"/>
      <c r="K98" s="59">
        <f t="shared" si="5"/>
        <v>0</v>
      </c>
      <c r="L98" s="59"/>
      <c r="M98" s="59"/>
      <c r="N98" s="57"/>
      <c r="O98" s="59">
        <f t="shared" si="4"/>
        <v>0</v>
      </c>
      <c r="P98" s="59"/>
      <c r="Q98" s="59"/>
      <c r="S98" s="162"/>
      <c r="T98" s="162"/>
      <c r="U98" s="162"/>
      <c r="V98" s="162"/>
      <c r="W98" s="12"/>
    </row>
    <row r="99" ht="15" customHeight="1" spans="1:34">
      <c r="A99" s="33">
        <v>48</v>
      </c>
      <c r="B99" s="34" t="s">
        <v>105</v>
      </c>
      <c r="C99" s="33" t="s">
        <v>21</v>
      </c>
      <c r="D99" s="33"/>
      <c r="E99" s="34" t="s">
        <v>78</v>
      </c>
      <c r="F99" s="34" t="s">
        <v>29</v>
      </c>
      <c r="G99" s="34" t="s">
        <v>24</v>
      </c>
      <c r="H99" s="2">
        <v>0</v>
      </c>
      <c r="I99" s="51"/>
      <c r="J99" s="52"/>
      <c r="K99" s="53">
        <f t="shared" si="5"/>
        <v>0</v>
      </c>
      <c r="L99" s="63"/>
      <c r="M99" s="63"/>
      <c r="N99" s="51"/>
      <c r="O99" s="53">
        <f t="shared" si="4"/>
        <v>0</v>
      </c>
      <c r="P99" s="53"/>
      <c r="Q99" s="63"/>
      <c r="S99" s="162"/>
      <c r="T99" s="162"/>
      <c r="U99" s="162"/>
      <c r="V99" s="162"/>
      <c r="W99" s="12"/>
      <c r="AG99" s="12"/>
      <c r="AH99" s="12"/>
    </row>
    <row r="100" s="7" customFormat="1" ht="15" customHeight="1" spans="1:23">
      <c r="A100" s="30"/>
      <c r="B100" s="31" t="s">
        <v>105</v>
      </c>
      <c r="C100" s="30" t="s">
        <v>21</v>
      </c>
      <c r="D100" s="31"/>
      <c r="E100" s="31" t="s">
        <v>78</v>
      </c>
      <c r="F100" s="31" t="s">
        <v>23</v>
      </c>
      <c r="G100" s="31" t="s">
        <v>32</v>
      </c>
      <c r="H100" s="105">
        <v>0</v>
      </c>
      <c r="I100" s="57"/>
      <c r="J100" s="58"/>
      <c r="K100" s="59">
        <f t="shared" si="5"/>
        <v>0</v>
      </c>
      <c r="L100" s="59"/>
      <c r="M100" s="59"/>
      <c r="N100" s="57"/>
      <c r="O100" s="59">
        <f t="shared" si="4"/>
        <v>0</v>
      </c>
      <c r="P100" s="59"/>
      <c r="Q100" s="59"/>
      <c r="S100" s="162"/>
      <c r="T100" s="162"/>
      <c r="U100" s="162"/>
      <c r="V100" s="162"/>
      <c r="W100" s="12"/>
    </row>
    <row r="101" s="7" customFormat="1" ht="15" customHeight="1" spans="1:23">
      <c r="A101" s="30"/>
      <c r="B101" s="31" t="s">
        <v>105</v>
      </c>
      <c r="C101" s="30" t="s">
        <v>21</v>
      </c>
      <c r="D101" s="31"/>
      <c r="E101" s="31" t="s">
        <v>78</v>
      </c>
      <c r="F101" s="31" t="s">
        <v>31</v>
      </c>
      <c r="G101" s="31" t="s">
        <v>44</v>
      </c>
      <c r="H101" s="105">
        <v>0</v>
      </c>
      <c r="I101" s="57"/>
      <c r="J101" s="58"/>
      <c r="K101" s="59">
        <f t="shared" si="5"/>
        <v>0</v>
      </c>
      <c r="L101" s="59"/>
      <c r="M101" s="59"/>
      <c r="N101" s="57"/>
      <c r="O101" s="59">
        <f t="shared" si="4"/>
        <v>0</v>
      </c>
      <c r="P101" s="59"/>
      <c r="Q101" s="59"/>
      <c r="S101" s="162"/>
      <c r="T101" s="162"/>
      <c r="U101" s="162"/>
      <c r="V101" s="162"/>
      <c r="W101" s="12"/>
    </row>
    <row r="102" ht="15" customHeight="1" spans="1:34">
      <c r="A102" s="33">
        <v>49</v>
      </c>
      <c r="B102" s="34" t="s">
        <v>106</v>
      </c>
      <c r="C102" s="33" t="s">
        <v>21</v>
      </c>
      <c r="D102" s="34"/>
      <c r="E102" s="34" t="s">
        <v>63</v>
      </c>
      <c r="F102" s="34" t="s">
        <v>284</v>
      </c>
      <c r="G102" s="34" t="s">
        <v>24</v>
      </c>
      <c r="H102" s="2">
        <v>27</v>
      </c>
      <c r="I102" s="51">
        <v>17</v>
      </c>
      <c r="J102" s="52">
        <v>23</v>
      </c>
      <c r="K102" s="53">
        <f t="shared" si="5"/>
        <v>21454.17</v>
      </c>
      <c r="L102" s="63">
        <v>21454.17</v>
      </c>
      <c r="M102" s="63"/>
      <c r="N102" s="51">
        <v>7</v>
      </c>
      <c r="O102" s="53">
        <f t="shared" si="4"/>
        <v>33312.47</v>
      </c>
      <c r="P102" s="53">
        <v>33312.47</v>
      </c>
      <c r="Q102" s="63"/>
      <c r="R102" s="162"/>
      <c r="S102" s="162"/>
      <c r="T102" s="162"/>
      <c r="U102" s="162"/>
      <c r="V102" s="162"/>
      <c r="W102" s="12"/>
      <c r="AG102" s="12"/>
      <c r="AH102" s="12"/>
    </row>
    <row r="103" s="7" customFormat="1" ht="15" customHeight="1" spans="1:23">
      <c r="A103" s="30"/>
      <c r="B103" s="31" t="s">
        <v>106</v>
      </c>
      <c r="C103" s="30" t="s">
        <v>21</v>
      </c>
      <c r="D103" s="31"/>
      <c r="E103" s="36" t="s">
        <v>78</v>
      </c>
      <c r="F103" s="37" t="s">
        <v>222</v>
      </c>
      <c r="G103" s="31" t="s">
        <v>32</v>
      </c>
      <c r="H103" s="105">
        <v>4</v>
      </c>
      <c r="I103" s="57">
        <v>1</v>
      </c>
      <c r="J103" s="58">
        <v>1</v>
      </c>
      <c r="K103" s="59">
        <f t="shared" si="5"/>
        <v>0</v>
      </c>
      <c r="L103" s="59"/>
      <c r="M103" s="59"/>
      <c r="N103" s="57">
        <v>1</v>
      </c>
      <c r="O103" s="59">
        <f t="shared" si="4"/>
        <v>16224.5</v>
      </c>
      <c r="P103" s="99">
        <v>16224.5</v>
      </c>
      <c r="Q103" s="59"/>
      <c r="S103" s="162"/>
      <c r="T103" s="162"/>
      <c r="U103" s="162"/>
      <c r="V103" s="162"/>
      <c r="W103" s="12"/>
    </row>
    <row r="104" s="7" customFormat="1" ht="15" customHeight="1" spans="1:23">
      <c r="A104" s="30"/>
      <c r="B104" s="31" t="s">
        <v>106</v>
      </c>
      <c r="C104" s="30" t="s">
        <v>21</v>
      </c>
      <c r="D104" s="31"/>
      <c r="E104" s="31" t="s">
        <v>78</v>
      </c>
      <c r="F104" s="31" t="s">
        <v>23</v>
      </c>
      <c r="G104" s="31" t="s">
        <v>44</v>
      </c>
      <c r="H104" s="105">
        <v>0</v>
      </c>
      <c r="I104" s="57"/>
      <c r="J104" s="58"/>
      <c r="K104" s="59">
        <f t="shared" si="5"/>
        <v>0</v>
      </c>
      <c r="L104" s="59"/>
      <c r="M104" s="59"/>
      <c r="N104" s="57"/>
      <c r="O104" s="59">
        <f t="shared" si="4"/>
        <v>0</v>
      </c>
      <c r="P104" s="59"/>
      <c r="Q104" s="59"/>
      <c r="S104" s="162"/>
      <c r="T104" s="162"/>
      <c r="U104" s="162"/>
      <c r="V104" s="162"/>
      <c r="W104" s="12"/>
    </row>
    <row r="105" s="9" customFormat="1" ht="15" customHeight="1" spans="1:23">
      <c r="A105" s="33">
        <v>50</v>
      </c>
      <c r="B105" s="34" t="s">
        <v>107</v>
      </c>
      <c r="C105" s="33" t="s">
        <v>21</v>
      </c>
      <c r="D105" s="34"/>
      <c r="E105" s="34" t="s">
        <v>39</v>
      </c>
      <c r="F105" s="34" t="s">
        <v>31</v>
      </c>
      <c r="G105" s="34" t="s">
        <v>24</v>
      </c>
      <c r="H105" s="2">
        <v>0</v>
      </c>
      <c r="I105" s="51"/>
      <c r="J105" s="52"/>
      <c r="K105" s="53">
        <f t="shared" si="5"/>
        <v>0</v>
      </c>
      <c r="L105" s="63"/>
      <c r="M105" s="63"/>
      <c r="N105" s="51"/>
      <c r="O105" s="53">
        <f t="shared" si="4"/>
        <v>0</v>
      </c>
      <c r="P105" s="53"/>
      <c r="Q105" s="63"/>
      <c r="R105" s="7"/>
      <c r="S105" s="162"/>
      <c r="T105" s="162"/>
      <c r="U105" s="162"/>
      <c r="V105" s="162"/>
      <c r="W105" s="12"/>
    </row>
    <row r="106" s="9" customFormat="1" ht="15.75" customHeight="1" spans="1:23">
      <c r="A106" s="33">
        <v>51</v>
      </c>
      <c r="B106" s="34" t="s">
        <v>108</v>
      </c>
      <c r="C106" s="33" t="s">
        <v>21</v>
      </c>
      <c r="D106" s="34"/>
      <c r="E106" s="34" t="s">
        <v>39</v>
      </c>
      <c r="F106" s="34" t="s">
        <v>285</v>
      </c>
      <c r="G106" s="34" t="s">
        <v>24</v>
      </c>
      <c r="H106" s="2">
        <v>14</v>
      </c>
      <c r="I106" s="51">
        <v>8</v>
      </c>
      <c r="J106" s="52">
        <v>8</v>
      </c>
      <c r="K106" s="53">
        <f t="shared" si="5"/>
        <v>4183.94</v>
      </c>
      <c r="L106" s="63">
        <v>4183.94</v>
      </c>
      <c r="M106" s="63"/>
      <c r="N106" s="51">
        <v>3</v>
      </c>
      <c r="O106" s="53">
        <f t="shared" si="4"/>
        <v>54009.61</v>
      </c>
      <c r="P106" s="53">
        <v>54009.61</v>
      </c>
      <c r="Q106" s="63"/>
      <c r="R106" s="162"/>
      <c r="S106" s="162"/>
      <c r="T106" s="162"/>
      <c r="U106" s="162"/>
      <c r="V106" s="162"/>
      <c r="W106" s="12"/>
    </row>
    <row r="107" ht="15" customHeight="1" spans="1:34">
      <c r="A107" s="33">
        <v>52</v>
      </c>
      <c r="B107" s="34" t="s">
        <v>109</v>
      </c>
      <c r="C107" s="33" t="s">
        <v>21</v>
      </c>
      <c r="D107" s="34"/>
      <c r="E107" s="34" t="s">
        <v>52</v>
      </c>
      <c r="F107" s="34" t="s">
        <v>31</v>
      </c>
      <c r="G107" s="34" t="s">
        <v>110</v>
      </c>
      <c r="H107" s="2">
        <v>0</v>
      </c>
      <c r="I107" s="51"/>
      <c r="J107" s="52"/>
      <c r="K107" s="53">
        <f t="shared" si="5"/>
        <v>0</v>
      </c>
      <c r="L107" s="53"/>
      <c r="M107" s="63"/>
      <c r="N107" s="51"/>
      <c r="O107" s="53">
        <f t="shared" si="4"/>
        <v>0</v>
      </c>
      <c r="P107" s="53"/>
      <c r="Q107" s="63"/>
      <c r="S107" s="162"/>
      <c r="T107" s="162"/>
      <c r="U107" s="162"/>
      <c r="V107" s="162"/>
      <c r="W107" s="12"/>
      <c r="AG107" s="12"/>
      <c r="AH107" s="12"/>
    </row>
    <row r="108" s="7" customFormat="1" ht="15" customHeight="1" spans="1:23">
      <c r="A108" s="30"/>
      <c r="B108" s="31" t="s">
        <v>109</v>
      </c>
      <c r="C108" s="30" t="s">
        <v>21</v>
      </c>
      <c r="D108" s="31"/>
      <c r="E108" s="31" t="s">
        <v>52</v>
      </c>
      <c r="F108" s="31" t="s">
        <v>31</v>
      </c>
      <c r="G108" s="31" t="s">
        <v>26</v>
      </c>
      <c r="H108" s="105">
        <v>0</v>
      </c>
      <c r="I108" s="57"/>
      <c r="J108" s="58"/>
      <c r="K108" s="59">
        <f t="shared" si="5"/>
        <v>0</v>
      </c>
      <c r="L108" s="59"/>
      <c r="M108" s="59"/>
      <c r="N108" s="57"/>
      <c r="O108" s="59">
        <f t="shared" si="4"/>
        <v>0</v>
      </c>
      <c r="P108" s="59"/>
      <c r="Q108" s="59"/>
      <c r="S108" s="162"/>
      <c r="T108" s="162"/>
      <c r="U108" s="162"/>
      <c r="V108" s="162"/>
      <c r="W108" s="12"/>
    </row>
    <row r="109" ht="15" customHeight="1" spans="1:34">
      <c r="A109" s="33">
        <v>53</v>
      </c>
      <c r="B109" s="34" t="s">
        <v>111</v>
      </c>
      <c r="C109" s="33" t="s">
        <v>21</v>
      </c>
      <c r="D109" s="34"/>
      <c r="E109" s="34" t="s">
        <v>39</v>
      </c>
      <c r="F109" s="34" t="s">
        <v>25</v>
      </c>
      <c r="G109" s="34" t="s">
        <v>24</v>
      </c>
      <c r="H109" s="2">
        <v>0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S109" s="162"/>
      <c r="T109" s="162"/>
      <c r="U109" s="162"/>
      <c r="V109" s="162"/>
      <c r="W109" s="12"/>
      <c r="AF109" s="12"/>
      <c r="AG109" s="12"/>
      <c r="AH109" s="12"/>
    </row>
    <row r="110" s="7" customFormat="1" ht="15" customHeight="1" spans="1:23">
      <c r="A110" s="30"/>
      <c r="B110" s="31" t="s">
        <v>111</v>
      </c>
      <c r="C110" s="30" t="s">
        <v>21</v>
      </c>
      <c r="D110" s="31"/>
      <c r="E110" s="31" t="s">
        <v>39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5"/>
        <v>0</v>
      </c>
      <c r="L110" s="59"/>
      <c r="M110" s="59"/>
      <c r="N110" s="57"/>
      <c r="O110" s="59">
        <f t="shared" si="4"/>
        <v>0</v>
      </c>
      <c r="P110" s="59"/>
      <c r="Q110" s="59"/>
      <c r="S110" s="162"/>
      <c r="T110" s="162"/>
      <c r="U110" s="162"/>
      <c r="V110" s="162"/>
      <c r="W110" s="12"/>
    </row>
    <row r="111" ht="15" customHeight="1" spans="1:34">
      <c r="A111" s="33">
        <v>54</v>
      </c>
      <c r="B111" s="34" t="s">
        <v>112</v>
      </c>
      <c r="C111" s="33" t="s">
        <v>21</v>
      </c>
      <c r="D111" s="34"/>
      <c r="E111" s="34" t="s">
        <v>39</v>
      </c>
      <c r="F111" s="34" t="s">
        <v>287</v>
      </c>
      <c r="G111" s="34" t="s">
        <v>24</v>
      </c>
      <c r="H111" s="2">
        <v>4</v>
      </c>
      <c r="I111" s="51"/>
      <c r="J111" s="52"/>
      <c r="K111" s="53">
        <f t="shared" si="5"/>
        <v>0</v>
      </c>
      <c r="L111" s="53"/>
      <c r="M111" s="63"/>
      <c r="N111" s="51"/>
      <c r="O111" s="53">
        <f t="shared" si="4"/>
        <v>0</v>
      </c>
      <c r="P111" s="53"/>
      <c r="Q111" s="63"/>
      <c r="S111" s="162"/>
      <c r="T111" s="162"/>
      <c r="U111" s="162"/>
      <c r="V111" s="162"/>
      <c r="W111" s="12"/>
      <c r="AF111" s="12"/>
      <c r="AG111" s="12"/>
      <c r="AH111" s="12"/>
    </row>
    <row r="112" s="9" customFormat="1" ht="15" customHeight="1" spans="1:23">
      <c r="A112" s="33">
        <v>55</v>
      </c>
      <c r="B112" s="34" t="s">
        <v>113</v>
      </c>
      <c r="C112" s="33" t="s">
        <v>21</v>
      </c>
      <c r="D112" s="34"/>
      <c r="E112" s="34" t="s">
        <v>39</v>
      </c>
      <c r="F112" s="34" t="s">
        <v>288</v>
      </c>
      <c r="G112" s="34" t="s">
        <v>24</v>
      </c>
      <c r="H112" s="2">
        <v>18</v>
      </c>
      <c r="I112" s="51">
        <v>11</v>
      </c>
      <c r="J112" s="52">
        <v>11</v>
      </c>
      <c r="K112" s="53">
        <f t="shared" si="5"/>
        <v>4916.79</v>
      </c>
      <c r="L112" s="63">
        <v>4916.79</v>
      </c>
      <c r="M112" s="63"/>
      <c r="N112" s="51">
        <v>7</v>
      </c>
      <c r="O112" s="53">
        <f t="shared" si="4"/>
        <v>41385.33</v>
      </c>
      <c r="P112" s="53">
        <v>41385.33</v>
      </c>
      <c r="Q112" s="63"/>
      <c r="R112" s="162"/>
      <c r="S112" s="162"/>
      <c r="T112" s="162"/>
      <c r="U112" s="162"/>
      <c r="V112" s="162"/>
      <c r="W112" s="12"/>
    </row>
    <row r="113" s="9" customFormat="1" ht="15" customHeight="1" spans="1:23">
      <c r="A113" s="33">
        <v>56</v>
      </c>
      <c r="B113" s="34" t="s">
        <v>114</v>
      </c>
      <c r="C113" s="33" t="s">
        <v>21</v>
      </c>
      <c r="D113" s="34"/>
      <c r="E113" s="34" t="s">
        <v>39</v>
      </c>
      <c r="F113" s="34" t="s">
        <v>289</v>
      </c>
      <c r="G113" s="34" t="s">
        <v>24</v>
      </c>
      <c r="H113" s="2">
        <v>21</v>
      </c>
      <c r="I113" s="51">
        <v>12</v>
      </c>
      <c r="J113" s="52">
        <v>12</v>
      </c>
      <c r="K113" s="53">
        <f t="shared" si="5"/>
        <v>7627.87</v>
      </c>
      <c r="L113" s="63">
        <v>7627.87</v>
      </c>
      <c r="M113" s="63"/>
      <c r="N113" s="51">
        <v>4</v>
      </c>
      <c r="O113" s="53">
        <f t="shared" si="4"/>
        <v>31850.97</v>
      </c>
      <c r="P113" s="53">
        <v>31850.97</v>
      </c>
      <c r="Q113" s="63"/>
      <c r="R113" s="162"/>
      <c r="S113" s="162"/>
      <c r="T113" s="162"/>
      <c r="U113" s="162"/>
      <c r="V113" s="162"/>
      <c r="W113" s="12"/>
    </row>
    <row r="114" s="7" customFormat="1" ht="15" customHeight="1" spans="1:23">
      <c r="A114" s="30"/>
      <c r="B114" s="31" t="s">
        <v>114</v>
      </c>
      <c r="C114" s="30" t="s">
        <v>21</v>
      </c>
      <c r="D114" s="31"/>
      <c r="E114" s="31" t="s">
        <v>223</v>
      </c>
      <c r="F114" s="31" t="s">
        <v>224</v>
      </c>
      <c r="G114" s="31" t="s">
        <v>37</v>
      </c>
      <c r="H114" s="105">
        <v>11</v>
      </c>
      <c r="I114" s="57">
        <v>1</v>
      </c>
      <c r="J114" s="58">
        <v>1</v>
      </c>
      <c r="K114" s="59">
        <f t="shared" si="5"/>
        <v>1921</v>
      </c>
      <c r="L114" s="59">
        <v>1921</v>
      </c>
      <c r="M114" s="59"/>
      <c r="N114" s="57">
        <v>2</v>
      </c>
      <c r="O114" s="59">
        <f t="shared" si="4"/>
        <v>9717.1</v>
      </c>
      <c r="P114" s="59">
        <v>9717.1</v>
      </c>
      <c r="Q114" s="59"/>
      <c r="R114" s="162"/>
      <c r="S114" s="162"/>
      <c r="T114" s="162"/>
      <c r="U114" s="162"/>
      <c r="V114" s="162"/>
      <c r="W114" s="12"/>
    </row>
    <row r="115" s="7" customFormat="1" ht="15" customHeight="1" spans="1:23">
      <c r="A115" s="30"/>
      <c r="B115" s="31" t="s">
        <v>114</v>
      </c>
      <c r="C115" s="30" t="s">
        <v>21</v>
      </c>
      <c r="D115" s="31"/>
      <c r="E115" s="36" t="s">
        <v>117</v>
      </c>
      <c r="F115" s="37" t="s">
        <v>225</v>
      </c>
      <c r="G115" s="31" t="s">
        <v>32</v>
      </c>
      <c r="H115" s="105">
        <v>39</v>
      </c>
      <c r="I115" s="57">
        <v>18</v>
      </c>
      <c r="J115" s="58">
        <v>18</v>
      </c>
      <c r="K115" s="59">
        <f t="shared" si="5"/>
        <v>5174.16</v>
      </c>
      <c r="L115" s="59">
        <v>5174.16</v>
      </c>
      <c r="M115" s="59"/>
      <c r="N115" s="57">
        <v>10</v>
      </c>
      <c r="O115" s="59">
        <f t="shared" si="4"/>
        <v>51267.21</v>
      </c>
      <c r="P115" s="95">
        <v>51267.21</v>
      </c>
      <c r="Q115" s="59"/>
      <c r="S115" s="162"/>
      <c r="T115" s="162"/>
      <c r="U115" s="162"/>
      <c r="V115" s="162"/>
      <c r="W115" s="12"/>
    </row>
    <row r="116" ht="15" customHeight="1" spans="1:34">
      <c r="A116" s="33">
        <v>57</v>
      </c>
      <c r="B116" s="34" t="s">
        <v>116</v>
      </c>
      <c r="C116" s="33" t="s">
        <v>21</v>
      </c>
      <c r="D116" s="34"/>
      <c r="E116" s="34" t="s">
        <v>39</v>
      </c>
      <c r="F116" s="34" t="s">
        <v>290</v>
      </c>
      <c r="G116" s="34" t="s">
        <v>24</v>
      </c>
      <c r="H116" s="2">
        <v>12</v>
      </c>
      <c r="I116" s="51">
        <v>6</v>
      </c>
      <c r="J116" s="52">
        <v>6</v>
      </c>
      <c r="K116" s="53">
        <f t="shared" si="5"/>
        <v>2624.09</v>
      </c>
      <c r="L116" s="63">
        <v>2624.09</v>
      </c>
      <c r="M116" s="63"/>
      <c r="N116" s="51">
        <v>11</v>
      </c>
      <c r="O116" s="53">
        <f t="shared" si="4"/>
        <v>95466.59</v>
      </c>
      <c r="P116" s="63">
        <v>95466.59</v>
      </c>
      <c r="Q116" s="63"/>
      <c r="R116" s="162"/>
      <c r="S116" s="162"/>
      <c r="T116" s="162"/>
      <c r="U116" s="162"/>
      <c r="V116" s="162"/>
      <c r="W116" s="12"/>
      <c r="AF116" s="12"/>
      <c r="AG116" s="12"/>
      <c r="AH116" s="12"/>
    </row>
    <row r="117" s="7" customFormat="1" ht="12.75" customHeight="1" spans="1:23">
      <c r="A117" s="30"/>
      <c r="B117" s="31" t="s">
        <v>116</v>
      </c>
      <c r="C117" s="30" t="s">
        <v>21</v>
      </c>
      <c r="D117" s="31"/>
      <c r="E117" s="31" t="s">
        <v>226</v>
      </c>
      <c r="F117" s="31" t="s">
        <v>227</v>
      </c>
      <c r="G117" s="31" t="s">
        <v>37</v>
      </c>
      <c r="H117" s="105">
        <v>46</v>
      </c>
      <c r="I117" s="57">
        <v>23</v>
      </c>
      <c r="J117" s="58">
        <v>23</v>
      </c>
      <c r="K117" s="59">
        <f t="shared" si="5"/>
        <v>41755.26</v>
      </c>
      <c r="L117" s="59">
        <v>41755.26</v>
      </c>
      <c r="M117" s="59"/>
      <c r="N117" s="57">
        <v>19</v>
      </c>
      <c r="O117" s="59">
        <f t="shared" si="4"/>
        <v>59430.23</v>
      </c>
      <c r="P117" s="100">
        <v>59430.23</v>
      </c>
      <c r="Q117" s="102"/>
      <c r="R117" s="162"/>
      <c r="S117" s="162"/>
      <c r="T117" s="162"/>
      <c r="U117" s="162"/>
      <c r="V117" s="162"/>
      <c r="W117" s="12"/>
    </row>
    <row r="118" s="7" customFormat="1" ht="15" customHeight="1" spans="1:23">
      <c r="A118" s="30"/>
      <c r="B118" s="31" t="s">
        <v>118</v>
      </c>
      <c r="C118" s="30" t="s">
        <v>21</v>
      </c>
      <c r="D118" s="31"/>
      <c r="E118" s="36" t="s">
        <v>117</v>
      </c>
      <c r="F118" s="37" t="s">
        <v>228</v>
      </c>
      <c r="G118" s="31" t="s">
        <v>32</v>
      </c>
      <c r="H118" s="105">
        <v>35</v>
      </c>
      <c r="I118" s="57">
        <v>12</v>
      </c>
      <c r="J118" s="58">
        <v>12</v>
      </c>
      <c r="K118" s="59">
        <f t="shared" si="5"/>
        <v>3837.59</v>
      </c>
      <c r="L118" s="59">
        <v>3837.59</v>
      </c>
      <c r="M118" s="59"/>
      <c r="N118" s="57">
        <v>30</v>
      </c>
      <c r="O118" s="59">
        <f t="shared" si="4"/>
        <v>164820.46</v>
      </c>
      <c r="P118" s="95">
        <v>164820.46</v>
      </c>
      <c r="Q118" s="59"/>
      <c r="S118" s="162"/>
      <c r="T118" s="162"/>
      <c r="U118" s="162"/>
      <c r="V118" s="162"/>
      <c r="W118" s="12"/>
    </row>
    <row r="119" s="6" customFormat="1" ht="15" customHeight="1" spans="1:31">
      <c r="A119" s="1">
        <v>58</v>
      </c>
      <c r="B119" s="28" t="s">
        <v>119</v>
      </c>
      <c r="C119" s="1" t="s">
        <v>21</v>
      </c>
      <c r="D119" s="28"/>
      <c r="E119" s="28" t="s">
        <v>39</v>
      </c>
      <c r="F119" s="28" t="s">
        <v>23</v>
      </c>
      <c r="G119" s="28" t="s">
        <v>24</v>
      </c>
      <c r="H119" s="2">
        <v>0</v>
      </c>
      <c r="I119" s="51"/>
      <c r="J119" s="52"/>
      <c r="K119" s="53">
        <f t="shared" si="5"/>
        <v>0</v>
      </c>
      <c r="L119" s="63"/>
      <c r="M119" s="63"/>
      <c r="N119" s="51"/>
      <c r="O119" s="53">
        <f t="shared" si="4"/>
        <v>0</v>
      </c>
      <c r="P119" s="53"/>
      <c r="Q119" s="63"/>
      <c r="R119" s="162"/>
      <c r="S119" s="162"/>
      <c r="T119" s="162"/>
      <c r="U119" s="162"/>
      <c r="V119" s="162"/>
      <c r="W119" s="12"/>
      <c r="X119" s="8"/>
      <c r="Y119" s="8"/>
      <c r="Z119" s="8"/>
      <c r="AA119" s="8"/>
      <c r="AB119" s="8"/>
      <c r="AC119" s="8"/>
      <c r="AD119" s="8"/>
      <c r="AE119" s="8"/>
    </row>
    <row r="120" s="7" customFormat="1" ht="15" customHeight="1" spans="1:23">
      <c r="A120" s="30"/>
      <c r="B120" s="31" t="s">
        <v>119</v>
      </c>
      <c r="C120" s="30" t="s">
        <v>21</v>
      </c>
      <c r="D120" s="31"/>
      <c r="E120" s="31" t="s">
        <v>36</v>
      </c>
      <c r="F120" s="31" t="s">
        <v>229</v>
      </c>
      <c r="G120" s="31" t="s">
        <v>37</v>
      </c>
      <c r="H120" s="105">
        <v>11</v>
      </c>
      <c r="I120" s="57">
        <v>7</v>
      </c>
      <c r="J120" s="58">
        <v>7</v>
      </c>
      <c r="K120" s="59">
        <f t="shared" si="5"/>
        <v>16523.4</v>
      </c>
      <c r="L120" s="59">
        <v>16523.4</v>
      </c>
      <c r="M120" s="59"/>
      <c r="N120" s="57">
        <v>7</v>
      </c>
      <c r="O120" s="59">
        <f t="shared" si="4"/>
        <v>36692.58</v>
      </c>
      <c r="P120" s="101">
        <v>36692.58</v>
      </c>
      <c r="Q120" s="103"/>
      <c r="R120" s="162"/>
      <c r="S120" s="162"/>
      <c r="T120" s="162"/>
      <c r="U120" s="162"/>
      <c r="V120" s="162"/>
      <c r="W120" s="12"/>
    </row>
    <row r="121" s="7" customFormat="1" ht="15" customHeight="1" spans="1:23">
      <c r="A121" s="30"/>
      <c r="B121" s="31" t="s">
        <v>119</v>
      </c>
      <c r="C121" s="30" t="s">
        <v>21</v>
      </c>
      <c r="D121" s="31"/>
      <c r="E121" s="31" t="s">
        <v>39</v>
      </c>
      <c r="F121" s="31" t="s">
        <v>230</v>
      </c>
      <c r="G121" s="31" t="s">
        <v>26</v>
      </c>
      <c r="H121" s="105">
        <v>5</v>
      </c>
      <c r="I121" s="57"/>
      <c r="J121" s="58"/>
      <c r="K121" s="59">
        <f t="shared" si="5"/>
        <v>0</v>
      </c>
      <c r="L121" s="59"/>
      <c r="M121" s="59"/>
      <c r="N121" s="57">
        <v>5</v>
      </c>
      <c r="O121" s="59">
        <f t="shared" si="4"/>
        <v>20746.8</v>
      </c>
      <c r="P121" s="59">
        <v>20746.8</v>
      </c>
      <c r="Q121" s="59"/>
      <c r="S121" s="162"/>
      <c r="T121" s="162"/>
      <c r="U121" s="162"/>
      <c r="V121" s="162"/>
      <c r="W121" s="12"/>
    </row>
    <row r="122" ht="15" customHeight="1" spans="1:34">
      <c r="A122" s="1">
        <v>59</v>
      </c>
      <c r="B122" s="28" t="s">
        <v>120</v>
      </c>
      <c r="C122" s="1" t="s">
        <v>50</v>
      </c>
      <c r="D122" s="28" t="s">
        <v>121</v>
      </c>
      <c r="E122" s="28" t="s">
        <v>22</v>
      </c>
      <c r="F122" s="34" t="s">
        <v>291</v>
      </c>
      <c r="G122" s="28" t="s">
        <v>24</v>
      </c>
      <c r="H122" s="2">
        <v>25</v>
      </c>
      <c r="I122" s="51">
        <v>15</v>
      </c>
      <c r="J122" s="52">
        <v>18</v>
      </c>
      <c r="K122" s="53">
        <f t="shared" si="5"/>
        <v>18774.06</v>
      </c>
      <c r="L122" s="63">
        <v>18774.06</v>
      </c>
      <c r="M122" s="63"/>
      <c r="N122" s="51">
        <v>5</v>
      </c>
      <c r="O122" s="53">
        <f t="shared" si="4"/>
        <v>39561.18</v>
      </c>
      <c r="P122" s="53">
        <v>39561.18</v>
      </c>
      <c r="Q122" s="63"/>
      <c r="R122" s="162"/>
      <c r="S122" s="162"/>
      <c r="T122" s="162"/>
      <c r="U122" s="162"/>
      <c r="V122" s="162"/>
      <c r="W122" s="12"/>
      <c r="AG122" s="12"/>
      <c r="AH122" s="12"/>
    </row>
    <row r="123" s="7" customFormat="1" ht="15" customHeight="1" spans="1:23">
      <c r="A123" s="30"/>
      <c r="B123" s="31" t="s">
        <v>120</v>
      </c>
      <c r="C123" s="30" t="s">
        <v>50</v>
      </c>
      <c r="D123" s="31" t="s">
        <v>121</v>
      </c>
      <c r="E123" s="31" t="s">
        <v>39</v>
      </c>
      <c r="F123" s="31" t="s">
        <v>231</v>
      </c>
      <c r="G123" s="31" t="s">
        <v>37</v>
      </c>
      <c r="H123" s="105">
        <v>7</v>
      </c>
      <c r="I123" s="57">
        <v>5</v>
      </c>
      <c r="J123" s="58">
        <v>5</v>
      </c>
      <c r="K123" s="59">
        <f t="shared" si="5"/>
        <v>18603.46</v>
      </c>
      <c r="L123" s="59">
        <v>18603.46</v>
      </c>
      <c r="M123" s="59"/>
      <c r="N123" s="57">
        <v>8</v>
      </c>
      <c r="O123" s="59">
        <f t="shared" si="4"/>
        <v>42390.88</v>
      </c>
      <c r="P123" s="59">
        <v>42390.88</v>
      </c>
      <c r="Q123" s="59"/>
      <c r="R123" s="162"/>
      <c r="S123" s="162"/>
      <c r="T123" s="162"/>
      <c r="U123" s="162"/>
      <c r="V123" s="162"/>
      <c r="W123" s="12"/>
    </row>
    <row r="124" s="7" customFormat="1" ht="15" customHeight="1" spans="1:23">
      <c r="A124" s="30"/>
      <c r="B124" s="31" t="s">
        <v>120</v>
      </c>
      <c r="C124" s="30" t="s">
        <v>50</v>
      </c>
      <c r="D124" s="31" t="s">
        <v>122</v>
      </c>
      <c r="E124" s="31" t="s">
        <v>39</v>
      </c>
      <c r="F124" s="31" t="s">
        <v>232</v>
      </c>
      <c r="G124" s="31" t="s">
        <v>26</v>
      </c>
      <c r="H124" s="105">
        <v>9</v>
      </c>
      <c r="I124" s="57"/>
      <c r="J124" s="58"/>
      <c r="K124" s="59">
        <f t="shared" si="5"/>
        <v>0</v>
      </c>
      <c r="L124" s="59"/>
      <c r="M124" s="59"/>
      <c r="N124" s="57">
        <v>6</v>
      </c>
      <c r="O124" s="59">
        <f t="shared" si="4"/>
        <v>16501.39</v>
      </c>
      <c r="P124" s="59">
        <v>16501.39</v>
      </c>
      <c r="Q124" s="59"/>
      <c r="S124" s="162"/>
      <c r="T124" s="162"/>
      <c r="U124" s="162"/>
      <c r="V124" s="162"/>
      <c r="W124" s="12"/>
    </row>
    <row r="125" ht="30.75" customHeight="1" spans="1:34">
      <c r="A125" s="33">
        <v>60</v>
      </c>
      <c r="B125" s="34" t="s">
        <v>339</v>
      </c>
      <c r="C125" s="33" t="s">
        <v>21</v>
      </c>
      <c r="D125" s="34" t="s">
        <v>124</v>
      </c>
      <c r="E125" s="34" t="s">
        <v>39</v>
      </c>
      <c r="F125" s="34" t="s">
        <v>292</v>
      </c>
      <c r="G125" s="34" t="s">
        <v>24</v>
      </c>
      <c r="H125" s="2">
        <v>20</v>
      </c>
      <c r="I125" s="51">
        <v>14</v>
      </c>
      <c r="J125" s="65">
        <v>16</v>
      </c>
      <c r="K125" s="53">
        <f t="shared" si="5"/>
        <v>5766.95</v>
      </c>
      <c r="L125" s="63">
        <v>5766.95</v>
      </c>
      <c r="M125" s="63"/>
      <c r="N125" s="51">
        <v>12</v>
      </c>
      <c r="O125" s="53">
        <f t="shared" si="4"/>
        <v>60173.29</v>
      </c>
      <c r="P125" s="53">
        <v>60173.29</v>
      </c>
      <c r="Q125" s="63"/>
      <c r="R125" s="162"/>
      <c r="S125" s="162"/>
      <c r="T125" s="162"/>
      <c r="U125" s="162"/>
      <c r="V125" s="162"/>
      <c r="W125" s="12"/>
      <c r="AG125" s="12"/>
      <c r="AH125" s="12"/>
    </row>
    <row r="126" s="7" customFormat="1" ht="15" customHeight="1" spans="1:23">
      <c r="A126" s="30"/>
      <c r="B126" s="31" t="s">
        <v>123</v>
      </c>
      <c r="C126" s="30" t="s">
        <v>21</v>
      </c>
      <c r="D126" s="31"/>
      <c r="E126" s="31" t="s">
        <v>39</v>
      </c>
      <c r="F126" s="31" t="s">
        <v>29</v>
      </c>
      <c r="G126" s="31" t="s">
        <v>37</v>
      </c>
      <c r="H126" s="105">
        <v>0</v>
      </c>
      <c r="I126" s="57"/>
      <c r="J126" s="58"/>
      <c r="K126" s="59">
        <f t="shared" si="5"/>
        <v>0</v>
      </c>
      <c r="L126" s="59"/>
      <c r="M126" s="59"/>
      <c r="N126" s="57"/>
      <c r="O126" s="59">
        <f t="shared" si="4"/>
        <v>0</v>
      </c>
      <c r="P126" s="59"/>
      <c r="Q126" s="59"/>
      <c r="S126" s="162"/>
      <c r="T126" s="162"/>
      <c r="U126" s="162"/>
      <c r="V126" s="162"/>
      <c r="W126" s="12"/>
    </row>
    <row r="127" s="7" customFormat="1" ht="15" customHeight="1" spans="1:23">
      <c r="A127" s="30"/>
      <c r="B127" s="31" t="s">
        <v>123</v>
      </c>
      <c r="C127" s="30" t="s">
        <v>21</v>
      </c>
      <c r="D127" s="31"/>
      <c r="E127" s="31" t="s">
        <v>39</v>
      </c>
      <c r="F127" s="31" t="s">
        <v>29</v>
      </c>
      <c r="G127" s="31" t="s">
        <v>26</v>
      </c>
      <c r="H127" s="105">
        <v>0</v>
      </c>
      <c r="I127" s="57"/>
      <c r="J127" s="58"/>
      <c r="K127" s="59">
        <f t="shared" si="5"/>
        <v>0</v>
      </c>
      <c r="L127" s="59"/>
      <c r="M127" s="59"/>
      <c r="N127" s="57"/>
      <c r="O127" s="59">
        <f t="shared" si="4"/>
        <v>0</v>
      </c>
      <c r="P127" s="59"/>
      <c r="Q127" s="59"/>
      <c r="S127" s="162"/>
      <c r="T127" s="162"/>
      <c r="U127" s="162"/>
      <c r="V127" s="162"/>
      <c r="W127" s="12"/>
    </row>
    <row r="128" ht="15" customHeight="1" spans="1:34">
      <c r="A128" s="33">
        <v>61</v>
      </c>
      <c r="B128" s="34" t="s">
        <v>125</v>
      </c>
      <c r="C128" s="33" t="s">
        <v>21</v>
      </c>
      <c r="D128" s="34"/>
      <c r="E128" s="34" t="s">
        <v>39</v>
      </c>
      <c r="F128" s="34"/>
      <c r="G128" s="34" t="s">
        <v>24</v>
      </c>
      <c r="H128" s="2">
        <v>0</v>
      </c>
      <c r="I128" s="51"/>
      <c r="J128" s="52"/>
      <c r="K128" s="53">
        <f t="shared" si="5"/>
        <v>0</v>
      </c>
      <c r="L128" s="63"/>
      <c r="M128" s="63"/>
      <c r="N128" s="51"/>
      <c r="O128" s="53">
        <f t="shared" si="4"/>
        <v>0</v>
      </c>
      <c r="P128" s="53"/>
      <c r="Q128" s="63"/>
      <c r="R128" s="162"/>
      <c r="S128" s="162"/>
      <c r="T128" s="162"/>
      <c r="U128" s="162"/>
      <c r="V128" s="162"/>
      <c r="W128" s="12"/>
      <c r="AG128" s="12"/>
      <c r="AH128" s="12"/>
    </row>
    <row r="129" ht="15" customHeight="1" spans="1:34">
      <c r="A129" s="33">
        <v>62</v>
      </c>
      <c r="B129" s="34" t="s">
        <v>126</v>
      </c>
      <c r="C129" s="33" t="s">
        <v>21</v>
      </c>
      <c r="D129" s="34"/>
      <c r="E129" s="34" t="s">
        <v>39</v>
      </c>
      <c r="F129" s="34" t="s">
        <v>293</v>
      </c>
      <c r="G129" s="34" t="s">
        <v>24</v>
      </c>
      <c r="H129" s="2">
        <v>13</v>
      </c>
      <c r="I129" s="51">
        <v>3</v>
      </c>
      <c r="J129" s="52">
        <v>3</v>
      </c>
      <c r="K129" s="53">
        <f t="shared" si="5"/>
        <v>672.65</v>
      </c>
      <c r="L129" s="63">
        <v>672.65</v>
      </c>
      <c r="M129" s="63"/>
      <c r="N129" s="51">
        <v>12</v>
      </c>
      <c r="O129" s="53">
        <f t="shared" si="4"/>
        <v>49912.78</v>
      </c>
      <c r="P129" s="53">
        <v>49912.78</v>
      </c>
      <c r="Q129" s="63"/>
      <c r="R129" s="162"/>
      <c r="S129" s="162"/>
      <c r="T129" s="162"/>
      <c r="U129" s="162"/>
      <c r="V129" s="162"/>
      <c r="W129" s="12"/>
      <c r="AG129" s="12"/>
      <c r="AH129" s="12"/>
    </row>
    <row r="130" s="7" customFormat="1" ht="15" customHeight="1" spans="1:23">
      <c r="A130" s="30"/>
      <c r="B130" s="31" t="s">
        <v>126</v>
      </c>
      <c r="C130" s="30" t="s">
        <v>21</v>
      </c>
      <c r="D130" s="31"/>
      <c r="E130" s="31" t="s">
        <v>39</v>
      </c>
      <c r="F130" s="31" t="s">
        <v>29</v>
      </c>
      <c r="G130" s="31" t="s">
        <v>26</v>
      </c>
      <c r="H130" s="105">
        <v>0</v>
      </c>
      <c r="I130" s="57"/>
      <c r="J130" s="58"/>
      <c r="K130" s="59">
        <f t="shared" si="5"/>
        <v>0</v>
      </c>
      <c r="L130" s="59"/>
      <c r="M130" s="59"/>
      <c r="N130" s="57"/>
      <c r="O130" s="59">
        <f t="shared" si="4"/>
        <v>0</v>
      </c>
      <c r="P130" s="59"/>
      <c r="Q130" s="59"/>
      <c r="S130" s="162"/>
      <c r="T130" s="162"/>
      <c r="U130" s="162"/>
      <c r="V130" s="162"/>
      <c r="W130" s="12"/>
    </row>
    <row r="131" s="9" customFormat="1" ht="15" customHeight="1" spans="1:23">
      <c r="A131" s="1">
        <v>63</v>
      </c>
      <c r="B131" s="28" t="s">
        <v>127</v>
      </c>
      <c r="C131" s="1" t="s">
        <v>21</v>
      </c>
      <c r="D131" s="28"/>
      <c r="E131" s="28" t="s">
        <v>39</v>
      </c>
      <c r="F131" s="34" t="s">
        <v>294</v>
      </c>
      <c r="G131" s="28" t="s">
        <v>24</v>
      </c>
      <c r="H131" s="2">
        <v>39</v>
      </c>
      <c r="I131" s="51">
        <v>32</v>
      </c>
      <c r="J131" s="52">
        <v>32</v>
      </c>
      <c r="K131" s="53">
        <f t="shared" si="5"/>
        <v>35498.99</v>
      </c>
      <c r="L131" s="63">
        <v>35498.99</v>
      </c>
      <c r="M131" s="63"/>
      <c r="N131" s="51">
        <v>8</v>
      </c>
      <c r="O131" s="53">
        <f t="shared" si="4"/>
        <v>38394.15</v>
      </c>
      <c r="P131" s="63">
        <v>38394.15</v>
      </c>
      <c r="Q131" s="63"/>
      <c r="R131" s="162"/>
      <c r="S131" s="162"/>
      <c r="T131" s="162"/>
      <c r="U131" s="162"/>
      <c r="V131" s="162"/>
      <c r="W131" s="12"/>
    </row>
    <row r="132" s="7" customFormat="1" ht="15" customHeight="1" spans="1:23">
      <c r="A132" s="30">
        <v>64</v>
      </c>
      <c r="B132" s="31" t="s">
        <v>128</v>
      </c>
      <c r="C132" s="30" t="s">
        <v>21</v>
      </c>
      <c r="D132" s="31"/>
      <c r="E132" s="31"/>
      <c r="F132" s="31" t="s">
        <v>23</v>
      </c>
      <c r="G132" s="31" t="s">
        <v>37</v>
      </c>
      <c r="H132" s="105">
        <v>0</v>
      </c>
      <c r="I132" s="57"/>
      <c r="J132" s="58"/>
      <c r="K132" s="59">
        <f t="shared" si="5"/>
        <v>0</v>
      </c>
      <c r="L132" s="59"/>
      <c r="M132" s="59"/>
      <c r="N132" s="57"/>
      <c r="O132" s="59">
        <f t="shared" si="4"/>
        <v>0</v>
      </c>
      <c r="P132" s="59"/>
      <c r="Q132" s="59"/>
      <c r="S132" s="162"/>
      <c r="T132" s="162"/>
      <c r="U132" s="162"/>
      <c r="V132" s="162"/>
      <c r="W132" s="12"/>
    </row>
    <row r="133" s="7" customFormat="1" ht="15" customHeight="1" spans="1:23">
      <c r="A133" s="30"/>
      <c r="B133" s="31" t="s">
        <v>128</v>
      </c>
      <c r="C133" s="30" t="s">
        <v>21</v>
      </c>
      <c r="D133" s="31"/>
      <c r="E133" s="36" t="s">
        <v>63</v>
      </c>
      <c r="F133" s="37" t="s">
        <v>233</v>
      </c>
      <c r="G133" s="31" t="s">
        <v>32</v>
      </c>
      <c r="H133" s="105">
        <v>12</v>
      </c>
      <c r="I133" s="57"/>
      <c r="J133" s="58"/>
      <c r="K133" s="59">
        <f t="shared" si="5"/>
        <v>0</v>
      </c>
      <c r="L133" s="59"/>
      <c r="M133" s="59"/>
      <c r="N133" s="57">
        <v>2</v>
      </c>
      <c r="O133" s="59">
        <f t="shared" si="4"/>
        <v>14527.7</v>
      </c>
      <c r="P133" s="59">
        <v>14527.7</v>
      </c>
      <c r="Q133" s="59"/>
      <c r="S133" s="162"/>
      <c r="T133" s="162"/>
      <c r="U133" s="162"/>
      <c r="V133" s="162"/>
      <c r="W133" s="12"/>
    </row>
    <row r="134" s="9" customFormat="1" ht="15" customHeight="1" spans="1:23">
      <c r="A134" s="1">
        <v>65</v>
      </c>
      <c r="B134" s="28" t="s">
        <v>129</v>
      </c>
      <c r="C134" s="1" t="s">
        <v>54</v>
      </c>
      <c r="D134" s="28" t="s">
        <v>80</v>
      </c>
      <c r="E134" s="28" t="s">
        <v>22</v>
      </c>
      <c r="F134" s="28" t="s">
        <v>29</v>
      </c>
      <c r="G134" s="28" t="s">
        <v>24</v>
      </c>
      <c r="H134" s="2">
        <v>0</v>
      </c>
      <c r="I134" s="51"/>
      <c r="J134" s="52"/>
      <c r="K134" s="53">
        <f t="shared" si="5"/>
        <v>0</v>
      </c>
      <c r="L134" s="53"/>
      <c r="M134" s="63"/>
      <c r="N134" s="51"/>
      <c r="O134" s="53">
        <f t="shared" si="4"/>
        <v>0</v>
      </c>
      <c r="P134" s="53"/>
      <c r="Q134" s="63"/>
      <c r="R134" s="162"/>
      <c r="S134" s="162"/>
      <c r="T134" s="162"/>
      <c r="U134" s="162"/>
      <c r="V134" s="162"/>
      <c r="W134" s="12"/>
    </row>
    <row r="135" ht="15" customHeight="1" spans="1:34">
      <c r="A135" s="33">
        <v>66</v>
      </c>
      <c r="B135" s="34" t="s">
        <v>130</v>
      </c>
      <c r="C135" s="33" t="s">
        <v>21</v>
      </c>
      <c r="D135" s="34"/>
      <c r="E135" s="34" t="s">
        <v>39</v>
      </c>
      <c r="F135" s="34" t="s">
        <v>295</v>
      </c>
      <c r="G135" s="34" t="s">
        <v>24</v>
      </c>
      <c r="H135" s="2">
        <v>13</v>
      </c>
      <c r="I135" s="51">
        <v>4</v>
      </c>
      <c r="J135" s="52">
        <v>5</v>
      </c>
      <c r="K135" s="53">
        <f t="shared" si="5"/>
        <v>2285.03</v>
      </c>
      <c r="L135" s="53">
        <v>2285.03</v>
      </c>
      <c r="M135" s="63"/>
      <c r="N135" s="51">
        <v>6</v>
      </c>
      <c r="O135" s="53">
        <f t="shared" si="4"/>
        <v>51565.7</v>
      </c>
      <c r="P135" s="53">
        <v>51565.7</v>
      </c>
      <c r="Q135" s="63"/>
      <c r="R135" s="162"/>
      <c r="S135" s="162"/>
      <c r="T135" s="162"/>
      <c r="U135" s="162"/>
      <c r="V135" s="162"/>
      <c r="W135" s="12"/>
      <c r="AG135" s="12"/>
      <c r="AH135" s="12"/>
    </row>
    <row r="136" s="7" customFormat="1" ht="15" customHeight="1" spans="1:23">
      <c r="A136" s="30"/>
      <c r="B136" s="31" t="s">
        <v>130</v>
      </c>
      <c r="C136" s="30" t="s">
        <v>21</v>
      </c>
      <c r="D136" s="31"/>
      <c r="E136" s="31" t="s">
        <v>39</v>
      </c>
      <c r="F136" s="31" t="s">
        <v>335</v>
      </c>
      <c r="G136" s="31" t="s">
        <v>26</v>
      </c>
      <c r="H136" s="105">
        <v>3</v>
      </c>
      <c r="I136" s="57">
        <v>2</v>
      </c>
      <c r="J136" s="58">
        <v>2</v>
      </c>
      <c r="K136" s="59">
        <f t="shared" si="5"/>
        <v>1152.6</v>
      </c>
      <c r="L136" s="112">
        <v>1152.6</v>
      </c>
      <c r="M136" s="59"/>
      <c r="N136" s="57">
        <v>3</v>
      </c>
      <c r="O136" s="59">
        <f t="shared" si="4"/>
        <v>7107.7</v>
      </c>
      <c r="P136" s="59">
        <v>7107.7</v>
      </c>
      <c r="Q136" s="59"/>
      <c r="S136" s="162"/>
      <c r="T136" s="162"/>
      <c r="U136" s="162"/>
      <c r="V136" s="162"/>
      <c r="W136" s="12"/>
    </row>
    <row r="137" s="9" customFormat="1" ht="15" customHeight="1" spans="1:23">
      <c r="A137" s="33">
        <v>67</v>
      </c>
      <c r="B137" s="34" t="s">
        <v>131</v>
      </c>
      <c r="C137" s="33" t="s">
        <v>21</v>
      </c>
      <c r="D137" s="34"/>
      <c r="E137" s="34" t="s">
        <v>39</v>
      </c>
      <c r="F137" s="34" t="s">
        <v>296</v>
      </c>
      <c r="G137" s="34" t="s">
        <v>24</v>
      </c>
      <c r="H137" s="2">
        <v>19</v>
      </c>
      <c r="I137" s="51">
        <v>15</v>
      </c>
      <c r="J137" s="52">
        <v>15</v>
      </c>
      <c r="K137" s="53">
        <f t="shared" si="5"/>
        <v>6641.29</v>
      </c>
      <c r="L137" s="53">
        <v>6641.29</v>
      </c>
      <c r="M137" s="63"/>
      <c r="N137" s="51">
        <v>8</v>
      </c>
      <c r="O137" s="53">
        <f t="shared" si="4"/>
        <v>57450.96</v>
      </c>
      <c r="P137" s="53">
        <v>57450.96</v>
      </c>
      <c r="Q137" s="63"/>
      <c r="R137" s="162"/>
      <c r="S137" s="162"/>
      <c r="T137" s="162"/>
      <c r="U137" s="162"/>
      <c r="V137" s="162"/>
      <c r="W137" s="12"/>
    </row>
    <row r="138" s="7" customFormat="1" ht="15" customHeight="1" spans="1:23">
      <c r="A138" s="30"/>
      <c r="B138" s="31" t="s">
        <v>131</v>
      </c>
      <c r="C138" s="30" t="s">
        <v>21</v>
      </c>
      <c r="D138" s="31"/>
      <c r="E138" s="31" t="s">
        <v>39</v>
      </c>
      <c r="F138" s="31" t="s">
        <v>23</v>
      </c>
      <c r="G138" s="31" t="s">
        <v>26</v>
      </c>
      <c r="H138" s="105">
        <v>0</v>
      </c>
      <c r="I138" s="57"/>
      <c r="J138" s="58"/>
      <c r="K138" s="59">
        <f t="shared" si="5"/>
        <v>0</v>
      </c>
      <c r="L138" s="59"/>
      <c r="M138" s="59"/>
      <c r="N138" s="57"/>
      <c r="O138" s="59">
        <f t="shared" si="4"/>
        <v>0</v>
      </c>
      <c r="P138" s="59"/>
      <c r="Q138" s="59"/>
      <c r="S138" s="162"/>
      <c r="T138" s="162"/>
      <c r="U138" s="162"/>
      <c r="V138" s="162"/>
      <c r="W138" s="12"/>
    </row>
    <row r="139" ht="14.45" customHeight="1" spans="1:34">
      <c r="A139" s="33">
        <v>68</v>
      </c>
      <c r="B139" s="34" t="s">
        <v>132</v>
      </c>
      <c r="C139" s="33" t="s">
        <v>50</v>
      </c>
      <c r="D139" s="34" t="s">
        <v>133</v>
      </c>
      <c r="E139" s="34" t="s">
        <v>39</v>
      </c>
      <c r="F139" s="34" t="s">
        <v>297</v>
      </c>
      <c r="G139" s="34" t="s">
        <v>24</v>
      </c>
      <c r="H139" s="2">
        <v>37</v>
      </c>
      <c r="I139" s="51">
        <v>26</v>
      </c>
      <c r="J139" s="52">
        <v>27</v>
      </c>
      <c r="K139" s="53">
        <f t="shared" si="5"/>
        <v>25549.03</v>
      </c>
      <c r="L139" s="63">
        <v>25549.03</v>
      </c>
      <c r="M139" s="63"/>
      <c r="N139" s="51">
        <v>14</v>
      </c>
      <c r="O139" s="53">
        <f t="shared" si="4"/>
        <v>68984.27</v>
      </c>
      <c r="P139" s="53">
        <v>68984.27</v>
      </c>
      <c r="Q139" s="63"/>
      <c r="R139" s="162"/>
      <c r="S139" s="162"/>
      <c r="T139" s="162"/>
      <c r="U139" s="162"/>
      <c r="V139" s="162"/>
      <c r="W139" s="12"/>
      <c r="AG139" s="12"/>
      <c r="AH139" s="12"/>
    </row>
    <row r="140" s="7" customFormat="1" ht="14.45" customHeight="1" spans="1:23">
      <c r="A140" s="30">
        <v>69</v>
      </c>
      <c r="B140" s="31" t="s">
        <v>134</v>
      </c>
      <c r="C140" s="30" t="s">
        <v>21</v>
      </c>
      <c r="D140" s="31"/>
      <c r="E140" s="31" t="s">
        <v>115</v>
      </c>
      <c r="F140" s="31" t="s">
        <v>31</v>
      </c>
      <c r="G140" s="31" t="s">
        <v>37</v>
      </c>
      <c r="H140" s="105">
        <v>0</v>
      </c>
      <c r="I140" s="57"/>
      <c r="J140" s="58"/>
      <c r="K140" s="59">
        <f t="shared" si="5"/>
        <v>0</v>
      </c>
      <c r="L140" s="59"/>
      <c r="M140" s="59"/>
      <c r="N140" s="57"/>
      <c r="O140" s="59">
        <f t="shared" si="4"/>
        <v>0</v>
      </c>
      <c r="P140" s="59"/>
      <c r="Q140" s="59"/>
      <c r="S140" s="162"/>
      <c r="T140" s="162"/>
      <c r="U140" s="162"/>
      <c r="V140" s="162"/>
      <c r="W140" s="12"/>
    </row>
    <row r="141" s="9" customFormat="1" ht="15" customHeight="1" spans="1:23">
      <c r="A141" s="33">
        <v>70</v>
      </c>
      <c r="B141" s="34" t="s">
        <v>135</v>
      </c>
      <c r="C141" s="33" t="s">
        <v>21</v>
      </c>
      <c r="D141" s="34"/>
      <c r="E141" s="34" t="s">
        <v>39</v>
      </c>
      <c r="F141" s="34" t="s">
        <v>298</v>
      </c>
      <c r="G141" s="34" t="s">
        <v>24</v>
      </c>
      <c r="H141" s="2">
        <v>20</v>
      </c>
      <c r="I141" s="51">
        <v>9</v>
      </c>
      <c r="J141" s="52">
        <v>10</v>
      </c>
      <c r="K141" s="53">
        <f t="shared" si="5"/>
        <v>8641</v>
      </c>
      <c r="L141" s="53">
        <v>8641</v>
      </c>
      <c r="M141" s="63"/>
      <c r="N141" s="51">
        <v>11</v>
      </c>
      <c r="O141" s="53">
        <f t="shared" si="4"/>
        <v>25319.01</v>
      </c>
      <c r="P141" s="53">
        <v>25319.01</v>
      </c>
      <c r="Q141" s="63"/>
      <c r="R141" s="162"/>
      <c r="S141" s="162"/>
      <c r="T141" s="162"/>
      <c r="U141" s="162"/>
      <c r="V141" s="162"/>
      <c r="W141" s="12"/>
    </row>
    <row r="142" s="7" customFormat="1" ht="15" customHeight="1" spans="1:23">
      <c r="A142" s="30"/>
      <c r="B142" s="31" t="s">
        <v>135</v>
      </c>
      <c r="C142" s="30" t="s">
        <v>21</v>
      </c>
      <c r="D142" s="31"/>
      <c r="E142" s="31" t="s">
        <v>39</v>
      </c>
      <c r="F142" s="31" t="s">
        <v>234</v>
      </c>
      <c r="G142" s="31" t="s">
        <v>26</v>
      </c>
      <c r="H142" s="105">
        <v>6</v>
      </c>
      <c r="I142" s="57">
        <v>1</v>
      </c>
      <c r="J142" s="58">
        <v>1</v>
      </c>
      <c r="K142" s="59">
        <f t="shared" si="5"/>
        <v>3649.9</v>
      </c>
      <c r="L142" s="60">
        <v>3649.9</v>
      </c>
      <c r="M142" s="59"/>
      <c r="N142" s="57">
        <v>1</v>
      </c>
      <c r="O142" s="59">
        <f t="shared" si="4"/>
        <v>8452.4</v>
      </c>
      <c r="P142" s="59">
        <v>8452.4</v>
      </c>
      <c r="Q142" s="59"/>
      <c r="S142" s="162"/>
      <c r="T142" s="162"/>
      <c r="U142" s="162"/>
      <c r="V142" s="162"/>
      <c r="W142" s="12"/>
    </row>
    <row r="143" ht="15" customHeight="1" spans="1:34">
      <c r="A143" s="33">
        <v>71</v>
      </c>
      <c r="B143" s="34" t="s">
        <v>136</v>
      </c>
      <c r="C143" s="33" t="s">
        <v>21</v>
      </c>
      <c r="D143" s="34"/>
      <c r="E143" s="34" t="s">
        <v>137</v>
      </c>
      <c r="F143" s="34" t="s">
        <v>299</v>
      </c>
      <c r="G143" s="34" t="s">
        <v>24</v>
      </c>
      <c r="H143" s="2">
        <v>31</v>
      </c>
      <c r="I143" s="51">
        <v>22</v>
      </c>
      <c r="J143" s="52">
        <v>24</v>
      </c>
      <c r="K143" s="53">
        <f t="shared" si="5"/>
        <v>27133.93</v>
      </c>
      <c r="L143" s="53">
        <v>27133.93</v>
      </c>
      <c r="M143" s="63"/>
      <c r="N143" s="51">
        <v>17</v>
      </c>
      <c r="O143" s="53">
        <f t="shared" ref="O143:O195" si="6">P143+Q143</f>
        <v>49454.94</v>
      </c>
      <c r="P143" s="53">
        <v>49454.94</v>
      </c>
      <c r="Q143" s="63"/>
      <c r="R143" s="162"/>
      <c r="S143" s="162"/>
      <c r="T143" s="162"/>
      <c r="U143" s="162"/>
      <c r="V143" s="162"/>
      <c r="W143" s="12"/>
      <c r="AG143" s="12"/>
      <c r="AH143" s="12"/>
    </row>
    <row r="144" s="7" customFormat="1" ht="15" customHeight="1" spans="1:23">
      <c r="A144" s="30"/>
      <c r="B144" s="31" t="s">
        <v>136</v>
      </c>
      <c r="C144" s="30" t="s">
        <v>21</v>
      </c>
      <c r="D144" s="31"/>
      <c r="E144" s="31" t="s">
        <v>235</v>
      </c>
      <c r="F144" s="31" t="s">
        <v>236</v>
      </c>
      <c r="G144" s="31" t="s">
        <v>37</v>
      </c>
      <c r="H144" s="105">
        <v>18</v>
      </c>
      <c r="I144" s="57">
        <v>4</v>
      </c>
      <c r="J144" s="58">
        <v>4</v>
      </c>
      <c r="K144" s="59">
        <f t="shared" si="5"/>
        <v>2305.2</v>
      </c>
      <c r="L144" s="59">
        <v>2305.2</v>
      </c>
      <c r="M144" s="59"/>
      <c r="N144" s="57">
        <v>25</v>
      </c>
      <c r="O144" s="59">
        <f t="shared" si="6"/>
        <v>91798.31</v>
      </c>
      <c r="P144" s="59">
        <v>91798.31</v>
      </c>
      <c r="Q144" s="102"/>
      <c r="R144" s="162"/>
      <c r="S144" s="162"/>
      <c r="T144" s="162"/>
      <c r="U144" s="162"/>
      <c r="V144" s="162"/>
      <c r="W144" s="12"/>
    </row>
    <row r="145" ht="15" customHeight="1" spans="1:34">
      <c r="A145" s="33">
        <v>72</v>
      </c>
      <c r="B145" s="34" t="s">
        <v>139</v>
      </c>
      <c r="C145" s="33" t="s">
        <v>21</v>
      </c>
      <c r="D145" s="34"/>
      <c r="E145" s="34" t="s">
        <v>137</v>
      </c>
      <c r="F145" s="34" t="s">
        <v>300</v>
      </c>
      <c r="G145" s="34" t="s">
        <v>24</v>
      </c>
      <c r="H145" s="2">
        <v>30</v>
      </c>
      <c r="I145" s="51">
        <v>19</v>
      </c>
      <c r="J145" s="52">
        <v>26</v>
      </c>
      <c r="K145" s="53">
        <f t="shared" si="5"/>
        <v>21489.41</v>
      </c>
      <c r="L145" s="53">
        <v>21489.41</v>
      </c>
      <c r="M145" s="63"/>
      <c r="N145" s="51">
        <v>34</v>
      </c>
      <c r="O145" s="53">
        <f t="shared" si="6"/>
        <v>154303.66</v>
      </c>
      <c r="P145" s="63">
        <v>154303.66</v>
      </c>
      <c r="Q145" s="63"/>
      <c r="R145" s="162"/>
      <c r="S145" s="162"/>
      <c r="T145" s="162"/>
      <c r="U145" s="162"/>
      <c r="V145" s="162"/>
      <c r="W145" s="12"/>
      <c r="AG145" s="12"/>
      <c r="AH145" s="12"/>
    </row>
    <row r="146" s="7" customFormat="1" ht="15" customHeight="1" spans="1:23">
      <c r="A146" s="30"/>
      <c r="B146" s="31" t="s">
        <v>139</v>
      </c>
      <c r="C146" s="30" t="s">
        <v>21</v>
      </c>
      <c r="D146" s="31"/>
      <c r="E146" s="31" t="s">
        <v>235</v>
      </c>
      <c r="F146" s="31" t="s">
        <v>237</v>
      </c>
      <c r="G146" s="31" t="s">
        <v>37</v>
      </c>
      <c r="H146" s="105">
        <v>18</v>
      </c>
      <c r="I146" s="57">
        <v>9</v>
      </c>
      <c r="J146" s="58">
        <v>9</v>
      </c>
      <c r="K146" s="59">
        <f t="shared" si="5"/>
        <v>12102.3</v>
      </c>
      <c r="L146" s="59">
        <v>12102.3</v>
      </c>
      <c r="M146" s="59"/>
      <c r="N146" s="57">
        <v>9</v>
      </c>
      <c r="O146" s="59">
        <f t="shared" si="6"/>
        <v>32231.76</v>
      </c>
      <c r="P146" s="59">
        <v>32231.76</v>
      </c>
      <c r="Q146" s="102"/>
      <c r="R146" s="162"/>
      <c r="S146" s="162"/>
      <c r="T146" s="162"/>
      <c r="U146" s="162"/>
      <c r="V146" s="162"/>
      <c r="W146" s="12"/>
    </row>
    <row r="147" ht="28.9" customHeight="1" spans="1:34">
      <c r="A147" s="40">
        <v>73</v>
      </c>
      <c r="B147" s="39" t="s">
        <v>140</v>
      </c>
      <c r="C147" s="40" t="s">
        <v>54</v>
      </c>
      <c r="D147" s="39" t="s">
        <v>141</v>
      </c>
      <c r="E147" s="39" t="s">
        <v>39</v>
      </c>
      <c r="F147" s="34" t="s">
        <v>31</v>
      </c>
      <c r="G147" s="39" t="s">
        <v>24</v>
      </c>
      <c r="H147" s="2">
        <v>0</v>
      </c>
      <c r="I147" s="51"/>
      <c r="J147" s="52"/>
      <c r="K147" s="53">
        <f t="shared" si="5"/>
        <v>1344.7</v>
      </c>
      <c r="L147" s="53">
        <v>1344.7</v>
      </c>
      <c r="M147" s="53"/>
      <c r="N147" s="51"/>
      <c r="O147" s="53">
        <f t="shared" si="6"/>
        <v>2497.3</v>
      </c>
      <c r="P147" s="53">
        <v>2497.3</v>
      </c>
      <c r="Q147" s="63"/>
      <c r="R147" s="162"/>
      <c r="S147" s="162"/>
      <c r="T147" s="162"/>
      <c r="U147" s="162"/>
      <c r="V147" s="162"/>
      <c r="W147" s="12"/>
      <c r="AG147" s="12"/>
      <c r="AH147" s="12"/>
    </row>
    <row r="148" s="7" customFormat="1" ht="29.25" customHeight="1" spans="1:23">
      <c r="A148" s="105"/>
      <c r="B148" s="106" t="s">
        <v>140</v>
      </c>
      <c r="C148" s="105" t="s">
        <v>54</v>
      </c>
      <c r="D148" s="106" t="s">
        <v>141</v>
      </c>
      <c r="E148" s="106" t="s">
        <v>39</v>
      </c>
      <c r="F148" s="106" t="s">
        <v>238</v>
      </c>
      <c r="G148" s="106" t="s">
        <v>26</v>
      </c>
      <c r="H148" s="105">
        <v>26</v>
      </c>
      <c r="I148" s="57">
        <v>5</v>
      </c>
      <c r="J148" s="64">
        <v>5</v>
      </c>
      <c r="K148" s="59">
        <f t="shared" si="5"/>
        <v>4226.2</v>
      </c>
      <c r="L148" s="59">
        <v>4226.2</v>
      </c>
      <c r="M148" s="59"/>
      <c r="N148" s="57">
        <v>16</v>
      </c>
      <c r="O148" s="59">
        <f t="shared" si="6"/>
        <v>28526.85</v>
      </c>
      <c r="P148" s="59">
        <v>28526.85</v>
      </c>
      <c r="Q148" s="59"/>
      <c r="S148" s="162"/>
      <c r="T148" s="162"/>
      <c r="U148" s="162"/>
      <c r="V148" s="162"/>
      <c r="W148" s="12"/>
    </row>
    <row r="149" ht="26.25" customHeight="1" spans="1:34">
      <c r="A149" s="33">
        <v>74</v>
      </c>
      <c r="B149" s="34" t="s">
        <v>142</v>
      </c>
      <c r="C149" s="33" t="s">
        <v>21</v>
      </c>
      <c r="D149" s="34"/>
      <c r="E149" s="34" t="s">
        <v>39</v>
      </c>
      <c r="F149" s="34" t="s">
        <v>301</v>
      </c>
      <c r="G149" s="34" t="s">
        <v>24</v>
      </c>
      <c r="H149" s="2">
        <v>12</v>
      </c>
      <c r="I149" s="51">
        <v>6</v>
      </c>
      <c r="J149" s="52">
        <v>6</v>
      </c>
      <c r="K149" s="53">
        <f t="shared" ref="K149:K195" si="7">L149+M149</f>
        <v>0</v>
      </c>
      <c r="L149" s="53"/>
      <c r="M149" s="63"/>
      <c r="N149" s="51">
        <v>12</v>
      </c>
      <c r="O149" s="53">
        <f t="shared" si="6"/>
        <v>47387.3</v>
      </c>
      <c r="P149" s="53">
        <v>47387.3</v>
      </c>
      <c r="Q149" s="63"/>
      <c r="R149" s="162"/>
      <c r="S149" s="162"/>
      <c r="T149" s="162"/>
      <c r="U149" s="162"/>
      <c r="V149" s="162"/>
      <c r="W149" s="12"/>
      <c r="AG149" s="12"/>
      <c r="AH149" s="12"/>
    </row>
    <row r="150" s="7" customFormat="1" ht="15" customHeight="1" spans="1:23">
      <c r="A150" s="30"/>
      <c r="B150" s="31" t="s">
        <v>142</v>
      </c>
      <c r="C150" s="30" t="s">
        <v>21</v>
      </c>
      <c r="D150" s="31"/>
      <c r="E150" s="31" t="s">
        <v>39</v>
      </c>
      <c r="F150" s="31" t="s">
        <v>239</v>
      </c>
      <c r="G150" s="31" t="s">
        <v>26</v>
      </c>
      <c r="H150" s="105">
        <v>4</v>
      </c>
      <c r="I150" s="57"/>
      <c r="J150" s="58"/>
      <c r="K150" s="59">
        <f t="shared" si="7"/>
        <v>0</v>
      </c>
      <c r="L150" s="59"/>
      <c r="M150" s="59"/>
      <c r="N150" s="57">
        <v>9</v>
      </c>
      <c r="O150" s="59">
        <f t="shared" si="6"/>
        <v>29931.32</v>
      </c>
      <c r="P150" s="113">
        <v>29931.32</v>
      </c>
      <c r="Q150" s="59"/>
      <c r="S150" s="162"/>
      <c r="T150" s="162"/>
      <c r="U150" s="162"/>
      <c r="V150" s="162"/>
      <c r="W150" s="12"/>
    </row>
    <row r="151" ht="15" customHeight="1" spans="1:34">
      <c r="A151" s="33">
        <v>75</v>
      </c>
      <c r="B151" s="34" t="s">
        <v>143</v>
      </c>
      <c r="C151" s="33" t="s">
        <v>21</v>
      </c>
      <c r="D151" s="34"/>
      <c r="E151" s="34" t="s">
        <v>39</v>
      </c>
      <c r="F151" s="34" t="s">
        <v>302</v>
      </c>
      <c r="G151" s="34" t="s">
        <v>24</v>
      </c>
      <c r="H151" s="2">
        <v>11</v>
      </c>
      <c r="I151" s="51">
        <v>10</v>
      </c>
      <c r="J151" s="52">
        <v>10</v>
      </c>
      <c r="K151" s="53">
        <f t="shared" si="7"/>
        <v>25298.39</v>
      </c>
      <c r="L151" s="53">
        <v>25298.39</v>
      </c>
      <c r="M151" s="63"/>
      <c r="N151" s="51">
        <v>7</v>
      </c>
      <c r="O151" s="53">
        <f t="shared" si="6"/>
        <v>74364.37</v>
      </c>
      <c r="P151" s="53">
        <v>74364.37</v>
      </c>
      <c r="Q151" s="63"/>
      <c r="R151" s="162"/>
      <c r="S151" s="162"/>
      <c r="T151" s="162"/>
      <c r="U151" s="162"/>
      <c r="V151" s="162"/>
      <c r="W151" s="12"/>
      <c r="AG151" s="12"/>
      <c r="AH151" s="12"/>
    </row>
    <row r="152" s="9" customFormat="1" ht="15" customHeight="1" spans="1:23">
      <c r="A152" s="33">
        <v>76</v>
      </c>
      <c r="B152" s="34" t="s">
        <v>144</v>
      </c>
      <c r="C152" s="33" t="s">
        <v>21</v>
      </c>
      <c r="D152" s="34"/>
      <c r="E152" s="34" t="s">
        <v>145</v>
      </c>
      <c r="F152" s="34" t="s">
        <v>303</v>
      </c>
      <c r="G152" s="34" t="s">
        <v>24</v>
      </c>
      <c r="H152" s="2">
        <v>15</v>
      </c>
      <c r="I152" s="51">
        <v>5</v>
      </c>
      <c r="J152" s="52">
        <v>6</v>
      </c>
      <c r="K152" s="53">
        <f t="shared" si="7"/>
        <v>6834.51</v>
      </c>
      <c r="L152" s="53">
        <v>6834.51</v>
      </c>
      <c r="M152" s="63"/>
      <c r="N152" s="51">
        <v>17</v>
      </c>
      <c r="O152" s="53">
        <f t="shared" si="6"/>
        <v>54995.17</v>
      </c>
      <c r="P152" s="53">
        <v>54995.17</v>
      </c>
      <c r="Q152" s="63"/>
      <c r="R152" s="162"/>
      <c r="S152" s="162"/>
      <c r="T152" s="162"/>
      <c r="U152" s="162"/>
      <c r="V152" s="162"/>
      <c r="W152" s="12"/>
    </row>
    <row r="153" s="7" customFormat="1" ht="15" customHeight="1" spans="1:23">
      <c r="A153" s="30"/>
      <c r="B153" s="31" t="s">
        <v>144</v>
      </c>
      <c r="C153" s="30" t="s">
        <v>21</v>
      </c>
      <c r="D153" s="31"/>
      <c r="E153" s="36" t="s">
        <v>145</v>
      </c>
      <c r="F153" s="37" t="s">
        <v>240</v>
      </c>
      <c r="G153" s="31" t="s">
        <v>32</v>
      </c>
      <c r="H153" s="105">
        <v>8</v>
      </c>
      <c r="I153" s="57">
        <v>3</v>
      </c>
      <c r="J153" s="58">
        <v>3</v>
      </c>
      <c r="K153" s="59">
        <f t="shared" si="7"/>
        <v>0</v>
      </c>
      <c r="L153" s="59"/>
      <c r="M153" s="59"/>
      <c r="N153" s="57">
        <v>1</v>
      </c>
      <c r="O153" s="59">
        <f t="shared" si="6"/>
        <v>2290.6</v>
      </c>
      <c r="P153" s="59">
        <v>2290.6</v>
      </c>
      <c r="Q153" s="59"/>
      <c r="S153" s="162"/>
      <c r="T153" s="162"/>
      <c r="U153" s="162"/>
      <c r="V153" s="162"/>
      <c r="W153" s="12"/>
    </row>
    <row r="154" ht="15" customHeight="1" spans="1:34">
      <c r="A154" s="1">
        <v>77</v>
      </c>
      <c r="B154" s="28" t="s">
        <v>146</v>
      </c>
      <c r="C154" s="1" t="s">
        <v>21</v>
      </c>
      <c r="D154" s="28"/>
      <c r="E154" s="28" t="s">
        <v>39</v>
      </c>
      <c r="F154" s="34" t="s">
        <v>29</v>
      </c>
      <c r="G154" s="28" t="s">
        <v>24</v>
      </c>
      <c r="H154" s="2">
        <v>0</v>
      </c>
      <c r="I154" s="51"/>
      <c r="J154" s="52"/>
      <c r="K154" s="53">
        <f t="shared" si="7"/>
        <v>0</v>
      </c>
      <c r="L154" s="53"/>
      <c r="M154" s="63"/>
      <c r="N154" s="51"/>
      <c r="O154" s="53">
        <f t="shared" si="6"/>
        <v>0</v>
      </c>
      <c r="P154" s="53"/>
      <c r="Q154" s="63"/>
      <c r="R154" s="162"/>
      <c r="S154" s="162"/>
      <c r="T154" s="162"/>
      <c r="U154" s="162"/>
      <c r="V154" s="162"/>
      <c r="W154" s="12"/>
      <c r="AG154" s="12"/>
      <c r="AH154" s="12"/>
    </row>
    <row r="155" s="7" customFormat="1" ht="15.75" customHeight="1" spans="1:23">
      <c r="A155" s="30"/>
      <c r="B155" s="31" t="s">
        <v>146</v>
      </c>
      <c r="C155" s="30" t="s">
        <v>21</v>
      </c>
      <c r="D155" s="31"/>
      <c r="E155" s="31" t="s">
        <v>39</v>
      </c>
      <c r="F155" s="31" t="s">
        <v>29</v>
      </c>
      <c r="G155" s="31" t="s">
        <v>37</v>
      </c>
      <c r="H155" s="105">
        <v>0</v>
      </c>
      <c r="I155" s="57"/>
      <c r="J155" s="58"/>
      <c r="K155" s="59">
        <f t="shared" si="7"/>
        <v>0</v>
      </c>
      <c r="L155" s="59"/>
      <c r="M155" s="59"/>
      <c r="N155" s="57"/>
      <c r="O155" s="59">
        <f t="shared" si="6"/>
        <v>0</v>
      </c>
      <c r="P155" s="59"/>
      <c r="Q155" s="59"/>
      <c r="S155" s="162"/>
      <c r="T155" s="162"/>
      <c r="U155" s="162"/>
      <c r="V155" s="162"/>
      <c r="W155" s="12"/>
    </row>
    <row r="156" s="7" customFormat="1" ht="15" customHeight="1" spans="1:23">
      <c r="A156" s="30"/>
      <c r="B156" s="31" t="s">
        <v>146</v>
      </c>
      <c r="C156" s="30" t="s">
        <v>21</v>
      </c>
      <c r="D156" s="31"/>
      <c r="E156" s="31"/>
      <c r="F156" s="31" t="s">
        <v>29</v>
      </c>
      <c r="G156" s="31" t="s">
        <v>26</v>
      </c>
      <c r="H156" s="105">
        <v>9</v>
      </c>
      <c r="I156" s="57">
        <v>3</v>
      </c>
      <c r="J156" s="58">
        <v>3</v>
      </c>
      <c r="K156" s="59">
        <f t="shared" si="7"/>
        <v>0</v>
      </c>
      <c r="L156" s="59"/>
      <c r="M156" s="59"/>
      <c r="N156" s="57">
        <v>4</v>
      </c>
      <c r="O156" s="59">
        <f t="shared" si="6"/>
        <v>11526</v>
      </c>
      <c r="P156" s="59">
        <v>11526</v>
      </c>
      <c r="Q156" s="59"/>
      <c r="S156" s="162"/>
      <c r="T156" s="162"/>
      <c r="U156" s="162"/>
      <c r="V156" s="162"/>
      <c r="W156" s="12"/>
    </row>
    <row r="157" ht="15" customHeight="1" spans="1:34">
      <c r="A157" s="1">
        <v>78</v>
      </c>
      <c r="B157" s="28" t="s">
        <v>147</v>
      </c>
      <c r="C157" s="1" t="s">
        <v>21</v>
      </c>
      <c r="D157" s="28"/>
      <c r="E157" s="28" t="s">
        <v>39</v>
      </c>
      <c r="F157" s="34" t="s">
        <v>304</v>
      </c>
      <c r="G157" s="28" t="s">
        <v>24</v>
      </c>
      <c r="H157" s="2">
        <v>14</v>
      </c>
      <c r="I157" s="51">
        <v>10</v>
      </c>
      <c r="J157" s="52">
        <v>10</v>
      </c>
      <c r="K157" s="53">
        <f t="shared" si="7"/>
        <v>11562.49</v>
      </c>
      <c r="L157" s="63">
        <v>11562.49</v>
      </c>
      <c r="M157" s="63"/>
      <c r="N157" s="51">
        <v>4</v>
      </c>
      <c r="O157" s="53">
        <f t="shared" si="6"/>
        <v>32287.65</v>
      </c>
      <c r="P157" s="53">
        <v>32287.65</v>
      </c>
      <c r="Q157" s="63"/>
      <c r="R157" s="162"/>
      <c r="S157" s="162"/>
      <c r="T157" s="162"/>
      <c r="U157" s="162"/>
      <c r="V157" s="162"/>
      <c r="W157" s="12"/>
      <c r="AG157" s="12"/>
      <c r="AH157" s="12"/>
    </row>
    <row r="158" s="7" customFormat="1" ht="15" customHeight="1" spans="1:23">
      <c r="A158" s="30"/>
      <c r="B158" s="31" t="s">
        <v>147</v>
      </c>
      <c r="C158" s="30" t="s">
        <v>21</v>
      </c>
      <c r="D158" s="31"/>
      <c r="E158" s="31" t="s">
        <v>39</v>
      </c>
      <c r="F158" s="31" t="s">
        <v>148</v>
      </c>
      <c r="G158" s="31" t="s">
        <v>37</v>
      </c>
      <c r="H158" s="105">
        <v>0</v>
      </c>
      <c r="I158" s="57"/>
      <c r="J158" s="58"/>
      <c r="K158" s="59">
        <f t="shared" si="7"/>
        <v>0</v>
      </c>
      <c r="L158" s="59"/>
      <c r="M158" s="59"/>
      <c r="N158" s="57"/>
      <c r="O158" s="59">
        <f t="shared" si="6"/>
        <v>0</v>
      </c>
      <c r="P158" s="59"/>
      <c r="Q158" s="59"/>
      <c r="S158" s="162"/>
      <c r="T158" s="162"/>
      <c r="U158" s="162"/>
      <c r="V158" s="162"/>
      <c r="W158" s="12"/>
    </row>
    <row r="159" s="7" customFormat="1" ht="15" customHeight="1" spans="1:23">
      <c r="A159" s="30"/>
      <c r="B159" s="31" t="s">
        <v>147</v>
      </c>
      <c r="C159" s="30" t="s">
        <v>21</v>
      </c>
      <c r="D159" s="31"/>
      <c r="E159" s="31" t="s">
        <v>39</v>
      </c>
      <c r="F159" s="31" t="s">
        <v>241</v>
      </c>
      <c r="G159" s="31" t="s">
        <v>26</v>
      </c>
      <c r="H159" s="105">
        <v>24</v>
      </c>
      <c r="I159" s="57">
        <v>6</v>
      </c>
      <c r="J159" s="58">
        <v>6</v>
      </c>
      <c r="K159" s="59">
        <f t="shared" si="7"/>
        <v>6339.3</v>
      </c>
      <c r="L159" s="60">
        <v>6339.3</v>
      </c>
      <c r="M159" s="59"/>
      <c r="N159" s="57">
        <v>7</v>
      </c>
      <c r="O159" s="59">
        <f t="shared" si="6"/>
        <v>14810.91</v>
      </c>
      <c r="P159" s="59">
        <v>14810.91</v>
      </c>
      <c r="Q159" s="59"/>
      <c r="S159" s="162"/>
      <c r="T159" s="162"/>
      <c r="U159" s="162"/>
      <c r="V159" s="162"/>
      <c r="W159" s="12"/>
    </row>
    <row r="160" ht="15" customHeight="1" spans="1:34">
      <c r="A160" s="33">
        <v>79</v>
      </c>
      <c r="B160" s="34" t="s">
        <v>149</v>
      </c>
      <c r="C160" s="33" t="s">
        <v>21</v>
      </c>
      <c r="D160" s="34"/>
      <c r="E160" s="34" t="s">
        <v>150</v>
      </c>
      <c r="F160" s="34" t="s">
        <v>305</v>
      </c>
      <c r="G160" s="34" t="s">
        <v>24</v>
      </c>
      <c r="H160" s="2">
        <v>26</v>
      </c>
      <c r="I160" s="51">
        <v>23</v>
      </c>
      <c r="J160" s="52">
        <v>33</v>
      </c>
      <c r="K160" s="53">
        <f t="shared" si="7"/>
        <v>14008.13</v>
      </c>
      <c r="L160" s="53">
        <v>14008.13</v>
      </c>
      <c r="M160" s="63"/>
      <c r="N160" s="51">
        <v>21</v>
      </c>
      <c r="O160" s="53">
        <f t="shared" si="6"/>
        <v>39910.44</v>
      </c>
      <c r="P160" s="53">
        <v>39910.44</v>
      </c>
      <c r="Q160" s="63"/>
      <c r="R160" s="162"/>
      <c r="S160" s="162"/>
      <c r="T160" s="162"/>
      <c r="U160" s="162"/>
      <c r="V160" s="162"/>
      <c r="W160" s="12"/>
      <c r="AG160" s="12"/>
      <c r="AH160" s="12"/>
    </row>
    <row r="161" s="7" customFormat="1" ht="29.25" customHeight="1" spans="1:23">
      <c r="A161" s="30"/>
      <c r="B161" s="31" t="s">
        <v>151</v>
      </c>
      <c r="C161" s="30" t="s">
        <v>21</v>
      </c>
      <c r="D161" s="31"/>
      <c r="E161" s="41" t="s">
        <v>150</v>
      </c>
      <c r="F161" s="41" t="s">
        <v>242</v>
      </c>
      <c r="G161" s="31" t="s">
        <v>44</v>
      </c>
      <c r="H161" s="105">
        <v>5</v>
      </c>
      <c r="I161" s="57"/>
      <c r="J161" s="58"/>
      <c r="K161" s="59">
        <f t="shared" si="7"/>
        <v>0</v>
      </c>
      <c r="L161" s="59"/>
      <c r="M161" s="59"/>
      <c r="N161" s="57">
        <v>5</v>
      </c>
      <c r="O161" s="59">
        <f t="shared" si="6"/>
        <v>7491.9</v>
      </c>
      <c r="P161" s="59">
        <v>7491.9</v>
      </c>
      <c r="Q161" s="59"/>
      <c r="S161" s="162"/>
      <c r="T161" s="162"/>
      <c r="U161" s="162"/>
      <c r="V161" s="162"/>
      <c r="W161" s="12"/>
    </row>
    <row r="162" s="7" customFormat="1" customHeight="1" spans="1:23">
      <c r="A162" s="30"/>
      <c r="B162" s="31" t="s">
        <v>151</v>
      </c>
      <c r="C162" s="30" t="s">
        <v>21</v>
      </c>
      <c r="D162" s="31"/>
      <c r="E162" s="31" t="s">
        <v>150</v>
      </c>
      <c r="F162" s="31" t="s">
        <v>23</v>
      </c>
      <c r="G162" s="31" t="s">
        <v>37</v>
      </c>
      <c r="H162" s="105">
        <v>0</v>
      </c>
      <c r="I162" s="57"/>
      <c r="J162" s="58"/>
      <c r="K162" s="59">
        <f t="shared" si="7"/>
        <v>0</v>
      </c>
      <c r="L162" s="59"/>
      <c r="M162" s="59"/>
      <c r="N162" s="57"/>
      <c r="O162" s="59">
        <f t="shared" si="6"/>
        <v>0</v>
      </c>
      <c r="P162" s="59"/>
      <c r="Q162" s="59"/>
      <c r="S162" s="162"/>
      <c r="T162" s="162"/>
      <c r="U162" s="162"/>
      <c r="V162" s="162"/>
      <c r="W162" s="12"/>
    </row>
    <row r="163" ht="15" customHeight="1" spans="1:34">
      <c r="A163" s="33">
        <v>80</v>
      </c>
      <c r="B163" s="34" t="s">
        <v>152</v>
      </c>
      <c r="C163" s="33" t="s">
        <v>21</v>
      </c>
      <c r="D163" s="34"/>
      <c r="E163" s="34" t="s">
        <v>39</v>
      </c>
      <c r="F163" s="34" t="s">
        <v>306</v>
      </c>
      <c r="G163" s="34" t="s">
        <v>24</v>
      </c>
      <c r="H163" s="2">
        <v>23</v>
      </c>
      <c r="I163" s="51">
        <v>15</v>
      </c>
      <c r="J163" s="52">
        <v>15</v>
      </c>
      <c r="K163" s="53">
        <f t="shared" si="7"/>
        <v>7288.27</v>
      </c>
      <c r="L163" s="53">
        <v>7288.27</v>
      </c>
      <c r="M163" s="63"/>
      <c r="N163" s="51">
        <v>4</v>
      </c>
      <c r="O163" s="53">
        <f t="shared" si="6"/>
        <v>11860.53</v>
      </c>
      <c r="P163" s="53">
        <v>11860.53</v>
      </c>
      <c r="Q163" s="63"/>
      <c r="R163" s="162"/>
      <c r="S163" s="162"/>
      <c r="T163" s="162"/>
      <c r="U163" s="162"/>
      <c r="V163" s="162"/>
      <c r="W163" s="12"/>
      <c r="AG163" s="12"/>
      <c r="AH163" s="12"/>
    </row>
    <row r="164" ht="15" customHeight="1" spans="1:34">
      <c r="A164" s="30"/>
      <c r="B164" s="31" t="s">
        <v>152</v>
      </c>
      <c r="C164" s="30" t="s">
        <v>21</v>
      </c>
      <c r="D164" s="31"/>
      <c r="E164" s="31" t="s">
        <v>39</v>
      </c>
      <c r="F164" s="31" t="s">
        <v>31</v>
      </c>
      <c r="G164" s="31" t="s">
        <v>37</v>
      </c>
      <c r="H164" s="105">
        <v>0</v>
      </c>
      <c r="I164" s="57"/>
      <c r="J164" s="58"/>
      <c r="K164" s="59">
        <f t="shared" si="7"/>
        <v>0</v>
      </c>
      <c r="L164" s="59"/>
      <c r="M164" s="59"/>
      <c r="N164" s="57"/>
      <c r="O164" s="59">
        <f t="shared" si="6"/>
        <v>0</v>
      </c>
      <c r="P164" s="59"/>
      <c r="Q164" s="59"/>
      <c r="S164" s="162"/>
      <c r="T164" s="162"/>
      <c r="U164" s="162"/>
      <c r="V164" s="162"/>
      <c r="W164" s="12"/>
      <c r="AG164" s="12"/>
      <c r="AH164" s="12"/>
    </row>
    <row r="165" ht="15" customHeight="1" spans="1:34">
      <c r="A165" s="30"/>
      <c r="B165" s="31" t="s">
        <v>152</v>
      </c>
      <c r="C165" s="30" t="s">
        <v>21</v>
      </c>
      <c r="D165" s="31"/>
      <c r="E165" s="31" t="s">
        <v>39</v>
      </c>
      <c r="F165" s="31" t="s">
        <v>243</v>
      </c>
      <c r="G165" s="31" t="s">
        <v>26</v>
      </c>
      <c r="H165" s="105">
        <v>14</v>
      </c>
      <c r="I165" s="57">
        <v>1</v>
      </c>
      <c r="J165" s="58">
        <v>1</v>
      </c>
      <c r="K165" s="59">
        <f t="shared" si="7"/>
        <v>2305.2</v>
      </c>
      <c r="L165" s="112">
        <v>2305.2</v>
      </c>
      <c r="M165" s="59"/>
      <c r="N165" s="57">
        <v>9</v>
      </c>
      <c r="O165" s="59">
        <f t="shared" si="6"/>
        <v>15261.9</v>
      </c>
      <c r="P165" s="59">
        <v>15261.9</v>
      </c>
      <c r="Q165" s="59"/>
      <c r="S165" s="162"/>
      <c r="T165" s="162"/>
      <c r="U165" s="162"/>
      <c r="V165" s="162"/>
      <c r="W165" s="12"/>
      <c r="AG165" s="12"/>
      <c r="AH165" s="12"/>
    </row>
    <row r="166" ht="15" customHeight="1" spans="1:34">
      <c r="A166" s="30"/>
      <c r="B166" s="31" t="s">
        <v>152</v>
      </c>
      <c r="C166" s="30" t="s">
        <v>21</v>
      </c>
      <c r="D166" s="31"/>
      <c r="E166" s="36" t="s">
        <v>39</v>
      </c>
      <c r="F166" s="37" t="s">
        <v>244</v>
      </c>
      <c r="G166" s="36" t="s">
        <v>32</v>
      </c>
      <c r="H166" s="95">
        <v>8</v>
      </c>
      <c r="I166" s="57">
        <v>1</v>
      </c>
      <c r="J166" s="58">
        <v>1</v>
      </c>
      <c r="K166" s="59">
        <f t="shared" si="7"/>
        <v>1921</v>
      </c>
      <c r="L166" s="59">
        <v>1921</v>
      </c>
      <c r="M166" s="59"/>
      <c r="N166" s="57">
        <v>8</v>
      </c>
      <c r="O166" s="59">
        <f t="shared" si="6"/>
        <v>16992.9</v>
      </c>
      <c r="P166" s="59">
        <v>16992.9</v>
      </c>
      <c r="Q166" s="59"/>
      <c r="S166" s="162"/>
      <c r="T166" s="162"/>
      <c r="U166" s="162"/>
      <c r="V166" s="162"/>
      <c r="W166" s="12"/>
      <c r="AG166" s="12"/>
      <c r="AH166" s="12"/>
    </row>
    <row r="167" ht="15" customHeight="1" spans="1:34">
      <c r="A167" s="33">
        <v>81</v>
      </c>
      <c r="B167" s="34" t="s">
        <v>156</v>
      </c>
      <c r="C167" s="33" t="s">
        <v>21</v>
      </c>
      <c r="D167" s="34"/>
      <c r="E167" s="34" t="s">
        <v>39</v>
      </c>
      <c r="F167" s="34" t="s">
        <v>157</v>
      </c>
      <c r="G167" s="34" t="s">
        <v>24</v>
      </c>
      <c r="H167" s="2">
        <v>0</v>
      </c>
      <c r="I167" s="51"/>
      <c r="J167" s="52"/>
      <c r="K167" s="53">
        <f t="shared" si="7"/>
        <v>0</v>
      </c>
      <c r="L167" s="53"/>
      <c r="M167" s="63"/>
      <c r="N167" s="51"/>
      <c r="O167" s="53">
        <f t="shared" si="6"/>
        <v>0</v>
      </c>
      <c r="P167" s="53"/>
      <c r="Q167" s="63"/>
      <c r="R167" s="162"/>
      <c r="S167" s="162"/>
      <c r="T167" s="162"/>
      <c r="U167" s="162"/>
      <c r="V167" s="162"/>
      <c r="W167" s="12"/>
      <c r="AG167" s="12"/>
      <c r="AH167" s="12"/>
    </row>
    <row r="168" ht="15" customHeight="1" spans="1:34">
      <c r="A168" s="33">
        <v>82</v>
      </c>
      <c r="B168" s="34" t="s">
        <v>158</v>
      </c>
      <c r="C168" s="33" t="s">
        <v>21</v>
      </c>
      <c r="D168" s="34"/>
      <c r="E168" s="34" t="s">
        <v>39</v>
      </c>
      <c r="F168" s="34" t="s">
        <v>307</v>
      </c>
      <c r="G168" s="34" t="s">
        <v>24</v>
      </c>
      <c r="H168" s="2">
        <v>23</v>
      </c>
      <c r="I168" s="51">
        <v>14</v>
      </c>
      <c r="J168" s="52">
        <v>15</v>
      </c>
      <c r="K168" s="53">
        <f t="shared" si="7"/>
        <v>11289.73</v>
      </c>
      <c r="L168" s="53">
        <v>11289.73</v>
      </c>
      <c r="M168" s="63"/>
      <c r="N168" s="51">
        <v>4</v>
      </c>
      <c r="O168" s="53">
        <f t="shared" si="6"/>
        <v>26877.77</v>
      </c>
      <c r="P168" s="53">
        <v>26877.77</v>
      </c>
      <c r="Q168" s="63"/>
      <c r="R168" s="162"/>
      <c r="S168" s="162"/>
      <c r="T168" s="162"/>
      <c r="U168" s="162"/>
      <c r="V168" s="162"/>
      <c r="W168" s="12"/>
      <c r="AG168" s="12"/>
      <c r="AH168" s="12"/>
    </row>
    <row r="169" ht="15" customHeight="1" spans="1:34">
      <c r="A169" s="33">
        <v>83</v>
      </c>
      <c r="B169" s="34" t="s">
        <v>160</v>
      </c>
      <c r="C169" s="33" t="s">
        <v>21</v>
      </c>
      <c r="D169" s="34"/>
      <c r="E169" s="34" t="s">
        <v>39</v>
      </c>
      <c r="F169" s="34" t="s">
        <v>29</v>
      </c>
      <c r="G169" s="34" t="s">
        <v>24</v>
      </c>
      <c r="H169" s="2">
        <v>0</v>
      </c>
      <c r="I169" s="51"/>
      <c r="J169" s="52"/>
      <c r="K169" s="53">
        <f t="shared" si="7"/>
        <v>0</v>
      </c>
      <c r="L169" s="53"/>
      <c r="M169" s="63"/>
      <c r="N169" s="51">
        <v>2</v>
      </c>
      <c r="O169" s="53">
        <f t="shared" si="6"/>
        <v>4598.87</v>
      </c>
      <c r="P169" s="53">
        <v>4598.87</v>
      </c>
      <c r="Q169" s="63"/>
      <c r="R169" s="162"/>
      <c r="S169" s="162"/>
      <c r="T169" s="162"/>
      <c r="U169" s="162"/>
      <c r="V169" s="162"/>
      <c r="W169" s="12"/>
      <c r="AG169" s="12"/>
      <c r="AH169" s="12"/>
    </row>
    <row r="170" ht="24.6" customHeight="1" spans="1:34">
      <c r="A170" s="40">
        <v>84</v>
      </c>
      <c r="B170" s="39" t="s">
        <v>161</v>
      </c>
      <c r="C170" s="40" t="s">
        <v>50</v>
      </c>
      <c r="D170" s="39" t="s">
        <v>162</v>
      </c>
      <c r="E170" s="39" t="s">
        <v>39</v>
      </c>
      <c r="F170" s="34" t="s">
        <v>163</v>
      </c>
      <c r="G170" s="39" t="s">
        <v>24</v>
      </c>
      <c r="H170" s="2">
        <v>0</v>
      </c>
      <c r="I170" s="51"/>
      <c r="J170" s="52"/>
      <c r="K170" s="53">
        <f t="shared" si="7"/>
        <v>0</v>
      </c>
      <c r="L170" s="53"/>
      <c r="M170" s="63"/>
      <c r="N170" s="51">
        <v>6</v>
      </c>
      <c r="O170" s="53">
        <f t="shared" si="6"/>
        <v>2425.27</v>
      </c>
      <c r="P170" s="53">
        <v>2425.27</v>
      </c>
      <c r="Q170" s="63"/>
      <c r="R170" s="162"/>
      <c r="S170" s="162"/>
      <c r="T170" s="162"/>
      <c r="U170" s="162"/>
      <c r="V170" s="162"/>
      <c r="W170" s="12"/>
      <c r="AG170" s="12"/>
      <c r="AH170" s="12"/>
    </row>
    <row r="171" ht="29.25" customHeight="1" spans="1:34">
      <c r="A171" s="105"/>
      <c r="B171" s="106" t="s">
        <v>161</v>
      </c>
      <c r="C171" s="105" t="s">
        <v>50</v>
      </c>
      <c r="D171" s="106" t="s">
        <v>162</v>
      </c>
      <c r="E171" s="106" t="s">
        <v>39</v>
      </c>
      <c r="F171" s="106" t="s">
        <v>31</v>
      </c>
      <c r="G171" s="106" t="s">
        <v>26</v>
      </c>
      <c r="H171" s="105">
        <v>0</v>
      </c>
      <c r="I171" s="57"/>
      <c r="J171" s="58"/>
      <c r="K171" s="59">
        <f t="shared" si="7"/>
        <v>0</v>
      </c>
      <c r="L171" s="59"/>
      <c r="M171" s="59"/>
      <c r="N171" s="57"/>
      <c r="O171" s="59">
        <f t="shared" si="6"/>
        <v>0</v>
      </c>
      <c r="P171" s="59"/>
      <c r="Q171" s="59"/>
      <c r="S171" s="162"/>
      <c r="T171" s="162"/>
      <c r="U171" s="162"/>
      <c r="V171" s="162"/>
      <c r="W171" s="12"/>
      <c r="AG171" s="12"/>
      <c r="AH171" s="12"/>
    </row>
    <row r="172" ht="26.25" customHeight="1" spans="1:34">
      <c r="A172" s="108">
        <v>85</v>
      </c>
      <c r="B172" s="109" t="s">
        <v>164</v>
      </c>
      <c r="C172" s="108" t="s">
        <v>21</v>
      </c>
      <c r="D172" s="109"/>
      <c r="E172" s="109" t="s">
        <v>22</v>
      </c>
      <c r="F172" s="109" t="s">
        <v>29</v>
      </c>
      <c r="G172" s="109" t="s">
        <v>24</v>
      </c>
      <c r="H172" s="5">
        <v>0</v>
      </c>
      <c r="I172" s="51"/>
      <c r="J172" s="52"/>
      <c r="K172" s="53">
        <f t="shared" si="7"/>
        <v>0</v>
      </c>
      <c r="L172" s="114"/>
      <c r="M172" s="74"/>
      <c r="N172" s="51"/>
      <c r="O172" s="53">
        <f t="shared" si="6"/>
        <v>0</v>
      </c>
      <c r="P172" s="114"/>
      <c r="Q172" s="74"/>
      <c r="S172" s="162"/>
      <c r="T172" s="162"/>
      <c r="U172" s="162"/>
      <c r="V172" s="162"/>
      <c r="W172" s="12"/>
      <c r="AG172" s="12"/>
      <c r="AH172" s="12"/>
    </row>
    <row r="173" ht="15.75" customHeight="1" spans="1:34">
      <c r="A173" s="33">
        <v>86</v>
      </c>
      <c r="B173" s="34" t="s">
        <v>165</v>
      </c>
      <c r="C173" s="33" t="s">
        <v>21</v>
      </c>
      <c r="D173" s="34"/>
      <c r="E173" s="34" t="s">
        <v>39</v>
      </c>
      <c r="F173" s="109" t="s">
        <v>29</v>
      </c>
      <c r="G173" s="34" t="s">
        <v>24</v>
      </c>
      <c r="H173" s="2">
        <v>0</v>
      </c>
      <c r="I173" s="51"/>
      <c r="J173" s="52"/>
      <c r="K173" s="53">
        <f t="shared" si="7"/>
        <v>0</v>
      </c>
      <c r="L173" s="53"/>
      <c r="M173" s="63"/>
      <c r="N173" s="51"/>
      <c r="O173" s="53">
        <f t="shared" si="6"/>
        <v>0</v>
      </c>
      <c r="P173" s="53"/>
      <c r="Q173" s="63"/>
      <c r="S173" s="162"/>
      <c r="T173" s="162"/>
      <c r="U173" s="162"/>
      <c r="V173" s="162"/>
      <c r="W173" s="12"/>
      <c r="AG173" s="12"/>
      <c r="AH173" s="12"/>
    </row>
    <row r="174" ht="15" customHeight="1" spans="1:34">
      <c r="A174" s="33">
        <v>87</v>
      </c>
      <c r="B174" s="34" t="s">
        <v>166</v>
      </c>
      <c r="C174" s="33" t="s">
        <v>21</v>
      </c>
      <c r="D174" s="34"/>
      <c r="E174" s="34" t="s">
        <v>39</v>
      </c>
      <c r="F174" s="109" t="s">
        <v>29</v>
      </c>
      <c r="G174" s="34" t="s">
        <v>24</v>
      </c>
      <c r="H174" s="2">
        <v>0</v>
      </c>
      <c r="I174" s="51"/>
      <c r="J174" s="52"/>
      <c r="K174" s="53">
        <f t="shared" si="7"/>
        <v>0</v>
      </c>
      <c r="L174" s="53"/>
      <c r="M174" s="63"/>
      <c r="N174" s="51"/>
      <c r="O174" s="53">
        <f t="shared" si="6"/>
        <v>0</v>
      </c>
      <c r="P174" s="53"/>
      <c r="Q174" s="63"/>
      <c r="S174" s="162"/>
      <c r="T174" s="162"/>
      <c r="U174" s="162"/>
      <c r="V174" s="162"/>
      <c r="W174" s="12"/>
      <c r="AG174" s="12"/>
      <c r="AH174" s="12"/>
    </row>
    <row r="175" ht="15" customHeight="1" spans="1:34">
      <c r="A175" s="30"/>
      <c r="B175" s="31" t="s">
        <v>166</v>
      </c>
      <c r="C175" s="30" t="s">
        <v>21</v>
      </c>
      <c r="D175" s="31"/>
      <c r="E175" s="31" t="s">
        <v>39</v>
      </c>
      <c r="F175" s="31" t="s">
        <v>31</v>
      </c>
      <c r="G175" s="31" t="s">
        <v>26</v>
      </c>
      <c r="H175" s="105">
        <v>0</v>
      </c>
      <c r="I175" s="57"/>
      <c r="J175" s="58"/>
      <c r="K175" s="59">
        <f t="shared" si="7"/>
        <v>0</v>
      </c>
      <c r="L175" s="59"/>
      <c r="M175" s="59"/>
      <c r="N175" s="57"/>
      <c r="O175" s="59">
        <f t="shared" si="6"/>
        <v>0</v>
      </c>
      <c r="P175" s="59"/>
      <c r="Q175" s="59"/>
      <c r="S175" s="162"/>
      <c r="T175" s="162"/>
      <c r="U175" s="162"/>
      <c r="V175" s="162"/>
      <c r="W175" s="12"/>
      <c r="AG175" s="12"/>
      <c r="AH175" s="12"/>
    </row>
    <row r="176" ht="15" customHeight="1" spans="1:34">
      <c r="A176" s="1">
        <v>88</v>
      </c>
      <c r="B176" s="28" t="s">
        <v>167</v>
      </c>
      <c r="C176" s="1" t="s">
        <v>21</v>
      </c>
      <c r="D176" s="28"/>
      <c r="E176" s="28" t="s">
        <v>22</v>
      </c>
      <c r="F176" s="34" t="s">
        <v>308</v>
      </c>
      <c r="G176" s="28" t="s">
        <v>24</v>
      </c>
      <c r="H176" s="2">
        <v>3</v>
      </c>
      <c r="I176" s="51">
        <v>3</v>
      </c>
      <c r="J176" s="52">
        <v>4</v>
      </c>
      <c r="K176" s="53">
        <f t="shared" si="7"/>
        <v>5101.21</v>
      </c>
      <c r="L176" s="53">
        <v>5101.21</v>
      </c>
      <c r="M176" s="63"/>
      <c r="N176" s="51">
        <v>18</v>
      </c>
      <c r="O176" s="53">
        <f t="shared" si="6"/>
        <v>45270.69</v>
      </c>
      <c r="P176" s="63">
        <v>45270.69</v>
      </c>
      <c r="Q176" s="63"/>
      <c r="R176" s="162"/>
      <c r="S176" s="162"/>
      <c r="T176" s="162"/>
      <c r="U176" s="162"/>
      <c r="V176" s="162"/>
      <c r="W176" s="12"/>
      <c r="AG176" s="12"/>
      <c r="AH176" s="12"/>
    </row>
    <row r="177" ht="15" customHeight="1" spans="1:34">
      <c r="A177" s="30"/>
      <c r="B177" s="31" t="s">
        <v>167</v>
      </c>
      <c r="C177" s="30" t="s">
        <v>21</v>
      </c>
      <c r="D177" s="31"/>
      <c r="E177" s="31" t="s">
        <v>39</v>
      </c>
      <c r="F177" s="31" t="s">
        <v>245</v>
      </c>
      <c r="G177" s="31" t="s">
        <v>26</v>
      </c>
      <c r="H177" s="105">
        <v>4</v>
      </c>
      <c r="I177" s="57">
        <v>1</v>
      </c>
      <c r="J177" s="58">
        <v>1</v>
      </c>
      <c r="K177" s="59">
        <f t="shared" si="7"/>
        <v>1152.6</v>
      </c>
      <c r="L177" s="112">
        <v>1152.6</v>
      </c>
      <c r="M177" s="59"/>
      <c r="N177" s="57">
        <v>9</v>
      </c>
      <c r="O177" s="59">
        <f t="shared" si="6"/>
        <v>10757.6</v>
      </c>
      <c r="P177" s="59">
        <v>10757.6</v>
      </c>
      <c r="Q177" s="59"/>
      <c r="S177" s="162"/>
      <c r="T177" s="162"/>
      <c r="U177" s="162"/>
      <c r="V177" s="162"/>
      <c r="W177" s="12"/>
      <c r="AG177" s="12"/>
      <c r="AH177" s="12"/>
    </row>
    <row r="178" ht="15" customHeight="1" spans="1:34">
      <c r="A178" s="30">
        <v>89</v>
      </c>
      <c r="B178" s="31" t="s">
        <v>168</v>
      </c>
      <c r="C178" s="30" t="s">
        <v>21</v>
      </c>
      <c r="D178" s="31"/>
      <c r="E178" s="31" t="s">
        <v>39</v>
      </c>
      <c r="F178" s="31" t="s">
        <v>246</v>
      </c>
      <c r="G178" s="31" t="s">
        <v>26</v>
      </c>
      <c r="H178" s="105">
        <v>6</v>
      </c>
      <c r="I178" s="57"/>
      <c r="J178" s="58"/>
      <c r="K178" s="59">
        <f t="shared" si="7"/>
        <v>0</v>
      </c>
      <c r="L178" s="59"/>
      <c r="M178" s="59"/>
      <c r="N178" s="57">
        <v>6</v>
      </c>
      <c r="O178" s="59">
        <f t="shared" si="6"/>
        <v>4418.3</v>
      </c>
      <c r="P178" s="59">
        <v>4418.3</v>
      </c>
      <c r="Q178" s="59"/>
      <c r="S178" s="162"/>
      <c r="T178" s="162"/>
      <c r="U178" s="162"/>
      <c r="V178" s="162"/>
      <c r="W178" s="12"/>
      <c r="AG178" s="12"/>
      <c r="AH178" s="12"/>
    </row>
    <row r="179" ht="15" customHeight="1" spans="1:34">
      <c r="A179" s="1">
        <v>90</v>
      </c>
      <c r="B179" s="28" t="s">
        <v>169</v>
      </c>
      <c r="C179" s="1" t="s">
        <v>21</v>
      </c>
      <c r="D179" s="28"/>
      <c r="E179" s="28" t="s">
        <v>170</v>
      </c>
      <c r="F179" s="34" t="s">
        <v>309</v>
      </c>
      <c r="G179" s="28" t="s">
        <v>24</v>
      </c>
      <c r="H179" s="2">
        <v>17</v>
      </c>
      <c r="I179" s="51">
        <v>11</v>
      </c>
      <c r="J179" s="52">
        <v>11</v>
      </c>
      <c r="K179" s="53">
        <f t="shared" si="7"/>
        <v>5446.42</v>
      </c>
      <c r="L179" s="53">
        <v>5446.42</v>
      </c>
      <c r="M179" s="63"/>
      <c r="N179" s="51">
        <v>4</v>
      </c>
      <c r="O179" s="53">
        <f t="shared" si="6"/>
        <v>11150.24</v>
      </c>
      <c r="P179" s="63">
        <v>11150.24</v>
      </c>
      <c r="Q179" s="63"/>
      <c r="R179" s="162"/>
      <c r="S179" s="162"/>
      <c r="T179" s="162"/>
      <c r="U179" s="162"/>
      <c r="V179" s="162"/>
      <c r="W179" s="12"/>
      <c r="AG179" s="12"/>
      <c r="AH179" s="12"/>
    </row>
    <row r="180" s="7" customFormat="1" ht="15" customHeight="1" spans="1:23">
      <c r="A180" s="30"/>
      <c r="B180" s="31" t="s">
        <v>169</v>
      </c>
      <c r="C180" s="30" t="s">
        <v>21</v>
      </c>
      <c r="D180" s="31"/>
      <c r="E180" s="31" t="s">
        <v>170</v>
      </c>
      <c r="F180" s="31" t="s">
        <v>29</v>
      </c>
      <c r="G180" s="31" t="s">
        <v>37</v>
      </c>
      <c r="H180" s="105">
        <v>0</v>
      </c>
      <c r="I180" s="57"/>
      <c r="J180" s="58"/>
      <c r="K180" s="59">
        <f t="shared" si="7"/>
        <v>0</v>
      </c>
      <c r="L180" s="59"/>
      <c r="M180" s="59"/>
      <c r="N180" s="57"/>
      <c r="O180" s="59">
        <f t="shared" si="6"/>
        <v>0</v>
      </c>
      <c r="P180" s="59"/>
      <c r="Q180" s="59"/>
      <c r="S180" s="162"/>
      <c r="T180" s="162"/>
      <c r="U180" s="162"/>
      <c r="V180" s="162"/>
      <c r="W180" s="12"/>
    </row>
    <row r="181" s="7" customFormat="1" ht="15" customHeight="1" spans="1:23">
      <c r="A181" s="30"/>
      <c r="B181" s="31" t="s">
        <v>169</v>
      </c>
      <c r="C181" s="30" t="s">
        <v>21</v>
      </c>
      <c r="D181" s="31"/>
      <c r="E181" s="36" t="s">
        <v>170</v>
      </c>
      <c r="F181" s="37" t="s">
        <v>247</v>
      </c>
      <c r="G181" s="31" t="s">
        <v>32</v>
      </c>
      <c r="H181" s="105">
        <v>24</v>
      </c>
      <c r="I181" s="57">
        <v>8</v>
      </c>
      <c r="J181" s="58">
        <v>8</v>
      </c>
      <c r="K181" s="59">
        <f t="shared" si="7"/>
        <v>576.3</v>
      </c>
      <c r="L181" s="59">
        <v>576.3</v>
      </c>
      <c r="M181" s="59"/>
      <c r="N181" s="57">
        <v>11</v>
      </c>
      <c r="O181" s="59">
        <f t="shared" si="6"/>
        <v>45280.1</v>
      </c>
      <c r="P181" s="59">
        <v>45280.1</v>
      </c>
      <c r="Q181" s="59"/>
      <c r="S181" s="162"/>
      <c r="T181" s="162"/>
      <c r="U181" s="162"/>
      <c r="V181" s="162"/>
      <c r="W181" s="12"/>
    </row>
    <row r="182" s="7" customFormat="1" ht="15" customHeight="1" spans="1:23">
      <c r="A182" s="30">
        <v>91</v>
      </c>
      <c r="B182" s="31" t="s">
        <v>171</v>
      </c>
      <c r="C182" s="30" t="s">
        <v>21</v>
      </c>
      <c r="D182" s="31"/>
      <c r="E182" s="31" t="s">
        <v>39</v>
      </c>
      <c r="F182" s="31" t="s">
        <v>248</v>
      </c>
      <c r="G182" s="31" t="s">
        <v>37</v>
      </c>
      <c r="H182" s="105">
        <v>5</v>
      </c>
      <c r="I182" s="57">
        <v>2</v>
      </c>
      <c r="J182" s="58">
        <v>2</v>
      </c>
      <c r="K182" s="59">
        <f t="shared" si="7"/>
        <v>4802.5</v>
      </c>
      <c r="L182" s="59">
        <v>4802.5</v>
      </c>
      <c r="M182" s="59"/>
      <c r="N182" s="57">
        <v>6</v>
      </c>
      <c r="O182" s="59">
        <f t="shared" si="6"/>
        <v>20161.05</v>
      </c>
      <c r="P182" s="59">
        <v>20161.05</v>
      </c>
      <c r="Q182" s="59"/>
      <c r="R182" s="162"/>
      <c r="S182" s="162"/>
      <c r="T182" s="162"/>
      <c r="U182" s="162"/>
      <c r="V182" s="162"/>
      <c r="W182" s="12"/>
    </row>
    <row r="183" s="7" customFormat="1" ht="15" customHeight="1" spans="1:23">
      <c r="A183" s="30"/>
      <c r="B183" s="31" t="s">
        <v>171</v>
      </c>
      <c r="C183" s="30" t="s">
        <v>21</v>
      </c>
      <c r="D183" s="31"/>
      <c r="E183" s="31" t="s">
        <v>39</v>
      </c>
      <c r="F183" s="31" t="s">
        <v>249</v>
      </c>
      <c r="G183" s="31" t="s">
        <v>26</v>
      </c>
      <c r="H183" s="105">
        <v>10</v>
      </c>
      <c r="I183" s="57">
        <v>1</v>
      </c>
      <c r="J183" s="58">
        <v>1</v>
      </c>
      <c r="K183" s="59">
        <f t="shared" si="7"/>
        <v>6915.6</v>
      </c>
      <c r="L183" s="60">
        <v>6915.6</v>
      </c>
      <c r="M183" s="59"/>
      <c r="N183" s="57">
        <v>5</v>
      </c>
      <c r="O183" s="59">
        <f t="shared" si="6"/>
        <v>6915.6</v>
      </c>
      <c r="P183" s="59">
        <v>6915.6</v>
      </c>
      <c r="Q183" s="59"/>
      <c r="S183" s="162"/>
      <c r="T183" s="162"/>
      <c r="U183" s="162"/>
      <c r="V183" s="162"/>
      <c r="W183" s="12"/>
    </row>
    <row r="184" ht="24.75" customHeight="1" spans="1:34">
      <c r="A184" s="40">
        <v>92</v>
      </c>
      <c r="B184" s="39" t="s">
        <v>172</v>
      </c>
      <c r="C184" s="40" t="s">
        <v>50</v>
      </c>
      <c r="D184" s="39" t="s">
        <v>173</v>
      </c>
      <c r="E184" s="39" t="s">
        <v>39</v>
      </c>
      <c r="F184" s="39" t="s">
        <v>23</v>
      </c>
      <c r="G184" s="39" t="s">
        <v>24</v>
      </c>
      <c r="H184" s="2">
        <v>0</v>
      </c>
      <c r="I184" s="51"/>
      <c r="J184" s="52"/>
      <c r="K184" s="53">
        <f t="shared" si="7"/>
        <v>0</v>
      </c>
      <c r="L184" s="53"/>
      <c r="M184" s="63"/>
      <c r="N184" s="51">
        <v>3</v>
      </c>
      <c r="O184" s="53">
        <f t="shared" si="6"/>
        <v>21163.84</v>
      </c>
      <c r="P184" s="53">
        <v>21163.84</v>
      </c>
      <c r="Q184" s="63"/>
      <c r="R184" s="162"/>
      <c r="S184" s="162"/>
      <c r="T184" s="162"/>
      <c r="U184" s="162"/>
      <c r="V184" s="162"/>
      <c r="W184" s="12"/>
      <c r="AG184" s="12"/>
      <c r="AH184" s="12"/>
    </row>
    <row r="185" ht="24.75" customHeight="1" spans="1:34">
      <c r="A185" s="40">
        <v>93</v>
      </c>
      <c r="B185" s="39" t="s">
        <v>174</v>
      </c>
      <c r="C185" s="40" t="s">
        <v>21</v>
      </c>
      <c r="D185" s="39"/>
      <c r="E185" s="39" t="s">
        <v>39</v>
      </c>
      <c r="F185" s="34" t="s">
        <v>310</v>
      </c>
      <c r="G185" s="39" t="s">
        <v>24</v>
      </c>
      <c r="H185" s="2">
        <v>17</v>
      </c>
      <c r="I185" s="51">
        <v>14</v>
      </c>
      <c r="J185" s="52">
        <v>16</v>
      </c>
      <c r="K185" s="53">
        <f t="shared" si="7"/>
        <v>6437.03</v>
      </c>
      <c r="L185" s="53">
        <v>6437.03</v>
      </c>
      <c r="M185" s="63"/>
      <c r="N185" s="51">
        <v>4</v>
      </c>
      <c r="O185" s="53">
        <f t="shared" si="6"/>
        <v>19081.86</v>
      </c>
      <c r="P185" s="53">
        <v>19081.86</v>
      </c>
      <c r="Q185" s="63"/>
      <c r="R185" s="162"/>
      <c r="S185" s="162"/>
      <c r="T185" s="162"/>
      <c r="U185" s="162"/>
      <c r="V185" s="162"/>
      <c r="W185" s="12"/>
      <c r="AG185" s="12"/>
      <c r="AH185" s="12"/>
    </row>
    <row r="186" s="7" customFormat="1" ht="24.75" customHeight="1" spans="1:23">
      <c r="A186" s="105"/>
      <c r="B186" s="106" t="s">
        <v>174</v>
      </c>
      <c r="C186" s="105" t="s">
        <v>21</v>
      </c>
      <c r="D186" s="106"/>
      <c r="E186" s="106" t="s">
        <v>175</v>
      </c>
      <c r="F186" s="106" t="s">
        <v>23</v>
      </c>
      <c r="G186" s="106" t="s">
        <v>44</v>
      </c>
      <c r="H186" s="105">
        <v>0</v>
      </c>
      <c r="I186" s="57"/>
      <c r="J186" s="58"/>
      <c r="K186" s="59">
        <f t="shared" si="7"/>
        <v>0</v>
      </c>
      <c r="L186" s="59"/>
      <c r="M186" s="59"/>
      <c r="N186" s="57"/>
      <c r="O186" s="59">
        <f t="shared" si="6"/>
        <v>0</v>
      </c>
      <c r="P186" s="59"/>
      <c r="Q186" s="59"/>
      <c r="S186" s="162"/>
      <c r="T186" s="162"/>
      <c r="U186" s="162"/>
      <c r="V186" s="162"/>
      <c r="W186" s="12"/>
    </row>
    <row r="187" s="9" customFormat="1" ht="38.45" customHeight="1" spans="1:23">
      <c r="A187" s="40">
        <v>94</v>
      </c>
      <c r="B187" s="39" t="s">
        <v>176</v>
      </c>
      <c r="C187" s="40" t="s">
        <v>21</v>
      </c>
      <c r="D187" s="39"/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7"/>
        <v>0</v>
      </c>
      <c r="L187" s="53"/>
      <c r="M187" s="63"/>
      <c r="N187" s="51"/>
      <c r="O187" s="53">
        <f t="shared" si="6"/>
        <v>0</v>
      </c>
      <c r="P187" s="53"/>
      <c r="Q187" s="63"/>
      <c r="R187" s="162"/>
      <c r="S187" s="162"/>
      <c r="T187" s="162"/>
      <c r="U187" s="162"/>
      <c r="V187" s="162"/>
      <c r="W187" s="12"/>
    </row>
    <row r="188" s="9" customFormat="1" ht="38.45" customHeight="1" spans="1:23">
      <c r="A188" s="33">
        <v>95</v>
      </c>
      <c r="B188" s="34" t="s">
        <v>177</v>
      </c>
      <c r="C188" s="33" t="s">
        <v>21</v>
      </c>
      <c r="D188" s="34"/>
      <c r="E188" s="34" t="s">
        <v>63</v>
      </c>
      <c r="F188" s="39" t="s">
        <v>23</v>
      </c>
      <c r="G188" s="34" t="s">
        <v>24</v>
      </c>
      <c r="H188" s="2">
        <v>0</v>
      </c>
      <c r="I188" s="51"/>
      <c r="J188" s="65"/>
      <c r="K188" s="53">
        <f t="shared" si="7"/>
        <v>0</v>
      </c>
      <c r="L188" s="53"/>
      <c r="M188" s="63"/>
      <c r="N188" s="51">
        <v>2</v>
      </c>
      <c r="O188" s="53">
        <f t="shared" si="6"/>
        <v>23553.36</v>
      </c>
      <c r="P188" s="53">
        <v>23553.36</v>
      </c>
      <c r="Q188" s="63"/>
      <c r="R188" s="162"/>
      <c r="S188" s="162"/>
      <c r="T188" s="162"/>
      <c r="U188" s="162"/>
      <c r="V188" s="162"/>
      <c r="W188" s="12"/>
    </row>
    <row r="189" s="7" customFormat="1" ht="15.75" customHeight="1" spans="1:23">
      <c r="A189" s="30"/>
      <c r="B189" s="31" t="s">
        <v>177</v>
      </c>
      <c r="C189" s="30" t="s">
        <v>21</v>
      </c>
      <c r="D189" s="31"/>
      <c r="E189" s="36" t="s">
        <v>58</v>
      </c>
      <c r="F189" s="37" t="s">
        <v>250</v>
      </c>
      <c r="G189" s="31" t="s">
        <v>32</v>
      </c>
      <c r="H189" s="105">
        <v>19</v>
      </c>
      <c r="I189" s="57"/>
      <c r="J189" s="58"/>
      <c r="K189" s="59">
        <f t="shared" si="7"/>
        <v>0</v>
      </c>
      <c r="L189" s="59"/>
      <c r="M189" s="59"/>
      <c r="N189" s="57">
        <v>3</v>
      </c>
      <c r="O189" s="59">
        <f t="shared" si="6"/>
        <v>16721.54</v>
      </c>
      <c r="P189" s="59">
        <v>16721.54</v>
      </c>
      <c r="Q189" s="59"/>
      <c r="S189" s="162"/>
      <c r="T189" s="162"/>
      <c r="U189" s="162"/>
      <c r="V189" s="162"/>
      <c r="W189" s="12"/>
    </row>
    <row r="190" s="7" customFormat="1" ht="15.75" customHeight="1" spans="1:23">
      <c r="A190" s="30">
        <v>96</v>
      </c>
      <c r="B190" s="116" t="s">
        <v>326</v>
      </c>
      <c r="C190" s="117" t="s">
        <v>21</v>
      </c>
      <c r="D190" s="116"/>
      <c r="E190" s="116" t="s">
        <v>258</v>
      </c>
      <c r="F190" s="116" t="s">
        <v>327</v>
      </c>
      <c r="G190" s="116" t="s">
        <v>44</v>
      </c>
      <c r="H190" s="117">
        <v>7</v>
      </c>
      <c r="I190" s="57"/>
      <c r="J190" s="58"/>
      <c r="K190" s="59">
        <f t="shared" si="7"/>
        <v>0</v>
      </c>
      <c r="L190" s="59"/>
      <c r="M190" s="59"/>
      <c r="N190" s="57"/>
      <c r="O190" s="59">
        <f t="shared" si="6"/>
        <v>0</v>
      </c>
      <c r="P190" s="59"/>
      <c r="Q190" s="59"/>
      <c r="S190" s="162"/>
      <c r="T190" s="162"/>
      <c r="U190" s="162"/>
      <c r="V190" s="162"/>
      <c r="W190" s="12"/>
    </row>
    <row r="191" ht="16.5" customHeight="1" spans="1:34">
      <c r="A191" s="33">
        <v>97</v>
      </c>
      <c r="B191" s="34" t="s">
        <v>178</v>
      </c>
      <c r="C191" s="33" t="s">
        <v>21</v>
      </c>
      <c r="D191" s="34"/>
      <c r="E191" s="34" t="s">
        <v>39</v>
      </c>
      <c r="F191" s="34" t="s">
        <v>311</v>
      </c>
      <c r="G191" s="34" t="s">
        <v>24</v>
      </c>
      <c r="H191" s="2">
        <v>31</v>
      </c>
      <c r="I191" s="51">
        <v>17</v>
      </c>
      <c r="J191" s="52">
        <v>17</v>
      </c>
      <c r="K191" s="53">
        <f t="shared" si="7"/>
        <v>14211.95</v>
      </c>
      <c r="L191" s="63">
        <v>14211.95</v>
      </c>
      <c r="M191" s="63"/>
      <c r="N191" s="51">
        <v>5</v>
      </c>
      <c r="O191" s="53">
        <f t="shared" si="6"/>
        <v>16446.7</v>
      </c>
      <c r="P191" s="53">
        <v>16446.7</v>
      </c>
      <c r="Q191" s="63"/>
      <c r="R191" s="162"/>
      <c r="S191" s="162"/>
      <c r="T191" s="162"/>
      <c r="U191" s="162"/>
      <c r="V191" s="162"/>
      <c r="W191" s="12"/>
      <c r="AG191" s="12"/>
      <c r="AH191" s="12"/>
    </row>
    <row r="192" s="7" customFormat="1" ht="16.5" customHeight="1" spans="1:23">
      <c r="A192" s="30"/>
      <c r="B192" s="31" t="s">
        <v>178</v>
      </c>
      <c r="C192" s="30" t="s">
        <v>21</v>
      </c>
      <c r="D192" s="31"/>
      <c r="E192" s="31" t="s">
        <v>39</v>
      </c>
      <c r="F192" s="31" t="s">
        <v>251</v>
      </c>
      <c r="G192" s="31" t="s">
        <v>26</v>
      </c>
      <c r="H192" s="105">
        <v>22</v>
      </c>
      <c r="I192" s="57">
        <v>10</v>
      </c>
      <c r="J192" s="58">
        <v>10</v>
      </c>
      <c r="K192" s="59">
        <f t="shared" si="7"/>
        <v>13114.4</v>
      </c>
      <c r="L192" s="112">
        <v>13114.4</v>
      </c>
      <c r="M192" s="59"/>
      <c r="N192" s="57">
        <v>11</v>
      </c>
      <c r="O192" s="59">
        <f t="shared" si="6"/>
        <v>23532.25</v>
      </c>
      <c r="P192" s="59">
        <v>23532.25</v>
      </c>
      <c r="Q192" s="59"/>
      <c r="S192" s="162"/>
      <c r="T192" s="162"/>
      <c r="U192" s="162"/>
      <c r="V192" s="162"/>
      <c r="W192" s="12"/>
    </row>
    <row r="193" s="9" customFormat="1" ht="16.5" customHeight="1" spans="1:23">
      <c r="A193" s="33">
        <v>98</v>
      </c>
      <c r="B193" s="34" t="s">
        <v>179</v>
      </c>
      <c r="C193" s="33" t="s">
        <v>21</v>
      </c>
      <c r="D193" s="34"/>
      <c r="E193" s="34" t="s">
        <v>22</v>
      </c>
      <c r="F193" s="34" t="s">
        <v>312</v>
      </c>
      <c r="G193" s="34" t="s">
        <v>24</v>
      </c>
      <c r="H193" s="2">
        <v>51</v>
      </c>
      <c r="I193" s="51">
        <v>36</v>
      </c>
      <c r="J193" s="52">
        <v>36</v>
      </c>
      <c r="K193" s="53">
        <f t="shared" si="7"/>
        <v>31676.17</v>
      </c>
      <c r="L193" s="63">
        <v>31676.17</v>
      </c>
      <c r="M193" s="63"/>
      <c r="N193" s="51">
        <v>15</v>
      </c>
      <c r="O193" s="53">
        <f t="shared" si="6"/>
        <v>95043.79</v>
      </c>
      <c r="P193" s="53">
        <v>95043.79</v>
      </c>
      <c r="Q193" s="63"/>
      <c r="R193" s="162"/>
      <c r="S193" s="162"/>
      <c r="T193" s="162"/>
      <c r="U193" s="162"/>
      <c r="V193" s="162"/>
      <c r="W193" s="12"/>
    </row>
    <row r="194" s="9" customFormat="1" ht="16.5" customHeight="1" spans="1:23">
      <c r="A194" s="119"/>
      <c r="B194" s="120" t="s">
        <v>179</v>
      </c>
      <c r="C194" s="121" t="s">
        <v>21</v>
      </c>
      <c r="D194" s="120"/>
      <c r="E194" s="120" t="s">
        <v>22</v>
      </c>
      <c r="F194" s="120" t="s">
        <v>4</v>
      </c>
      <c r="G194" s="120" t="s">
        <v>37</v>
      </c>
      <c r="H194" s="183">
        <v>10</v>
      </c>
      <c r="I194" s="91">
        <v>1</v>
      </c>
      <c r="J194" s="92">
        <v>1</v>
      </c>
      <c r="K194" s="59">
        <f t="shared" si="7"/>
        <v>0</v>
      </c>
      <c r="L194" s="93"/>
      <c r="M194" s="94"/>
      <c r="N194" s="91"/>
      <c r="O194" s="59">
        <f t="shared" si="6"/>
        <v>0</v>
      </c>
      <c r="P194" s="93"/>
      <c r="Q194" s="94"/>
      <c r="R194" s="7"/>
      <c r="S194" s="162"/>
      <c r="T194" s="162"/>
      <c r="U194" s="162"/>
      <c r="V194" s="162"/>
      <c r="W194" s="12"/>
    </row>
    <row r="195" s="9" customFormat="1" ht="16.5" customHeight="1" spans="1:23">
      <c r="A195" s="121"/>
      <c r="B195" s="120" t="s">
        <v>179</v>
      </c>
      <c r="C195" s="121" t="s">
        <v>21</v>
      </c>
      <c r="D195" s="120"/>
      <c r="E195" s="120" t="s">
        <v>22</v>
      </c>
      <c r="F195" s="120" t="s">
        <v>252</v>
      </c>
      <c r="G195" s="120" t="s">
        <v>26</v>
      </c>
      <c r="H195" s="183">
        <v>19</v>
      </c>
      <c r="I195" s="91">
        <v>4</v>
      </c>
      <c r="J195" s="92">
        <v>4</v>
      </c>
      <c r="K195" s="59">
        <f t="shared" si="7"/>
        <v>16004.5</v>
      </c>
      <c r="L195" s="112">
        <v>16004.5</v>
      </c>
      <c r="M195" s="94"/>
      <c r="N195" s="91"/>
      <c r="O195" s="59">
        <f t="shared" si="6"/>
        <v>0</v>
      </c>
      <c r="P195" s="93"/>
      <c r="Q195" s="94"/>
      <c r="R195" s="7"/>
      <c r="S195" s="162"/>
      <c r="T195" s="162"/>
      <c r="U195" s="162"/>
      <c r="V195" s="162"/>
      <c r="W195" s="12"/>
    </row>
    <row r="196" ht="23.45" customHeight="1" spans="1:34">
      <c r="A196" s="40">
        <v>99</v>
      </c>
      <c r="B196" s="39" t="s">
        <v>181</v>
      </c>
      <c r="C196" s="40" t="s">
        <v>54</v>
      </c>
      <c r="D196" s="39" t="s">
        <v>182</v>
      </c>
      <c r="E196" s="39" t="s">
        <v>39</v>
      </c>
      <c r="F196" s="34" t="s">
        <v>313</v>
      </c>
      <c r="G196" s="39" t="s">
        <v>24</v>
      </c>
      <c r="H196" s="2">
        <v>37</v>
      </c>
      <c r="I196" s="51">
        <v>28</v>
      </c>
      <c r="J196" s="65">
        <v>28</v>
      </c>
      <c r="K196" s="53">
        <f t="shared" ref="K196:K222" si="8">L196+M196</f>
        <v>11060.15</v>
      </c>
      <c r="L196" s="53">
        <v>11060.15</v>
      </c>
      <c r="M196" s="63"/>
      <c r="N196" s="51">
        <v>8</v>
      </c>
      <c r="O196" s="53">
        <f t="shared" ref="O196:O222" si="9">P196+Q196</f>
        <v>90030.93</v>
      </c>
      <c r="P196" s="63">
        <v>90030.93</v>
      </c>
      <c r="Q196" s="63"/>
      <c r="R196" s="162"/>
      <c r="S196" s="162"/>
      <c r="T196" s="162"/>
      <c r="U196" s="162"/>
      <c r="V196" s="162"/>
      <c r="W196" s="12"/>
      <c r="X196" s="73"/>
      <c r="AG196" s="12"/>
      <c r="AH196" s="12"/>
    </row>
    <row r="197" s="7" customFormat="1" ht="27" customHeight="1" spans="1:23">
      <c r="A197" s="105"/>
      <c r="B197" s="106" t="s">
        <v>181</v>
      </c>
      <c r="C197" s="105" t="s">
        <v>54</v>
      </c>
      <c r="D197" s="106" t="s">
        <v>182</v>
      </c>
      <c r="E197" s="106" t="s">
        <v>39</v>
      </c>
      <c r="F197" s="106" t="s">
        <v>253</v>
      </c>
      <c r="G197" s="106" t="s">
        <v>26</v>
      </c>
      <c r="H197" s="105">
        <v>39</v>
      </c>
      <c r="I197" s="57">
        <v>18</v>
      </c>
      <c r="J197" s="64">
        <v>18</v>
      </c>
      <c r="K197" s="59">
        <f t="shared" si="8"/>
        <v>21781.67</v>
      </c>
      <c r="L197" s="112">
        <v>21781.67</v>
      </c>
      <c r="M197" s="59"/>
      <c r="N197" s="57">
        <v>23</v>
      </c>
      <c r="O197" s="59">
        <f t="shared" si="9"/>
        <v>58543.09</v>
      </c>
      <c r="P197" s="59">
        <v>58543.09</v>
      </c>
      <c r="Q197" s="59"/>
      <c r="S197" s="162"/>
      <c r="T197" s="162"/>
      <c r="U197" s="162"/>
      <c r="V197" s="162"/>
      <c r="W197" s="12"/>
    </row>
    <row r="198" ht="27.75" customHeight="1" spans="1:34">
      <c r="A198" s="33">
        <v>100</v>
      </c>
      <c r="B198" s="34" t="s">
        <v>183</v>
      </c>
      <c r="C198" s="33" t="s">
        <v>21</v>
      </c>
      <c r="D198" s="34"/>
      <c r="E198" s="34" t="s">
        <v>184</v>
      </c>
      <c r="F198" s="34" t="s">
        <v>23</v>
      </c>
      <c r="G198" s="34" t="s">
        <v>24</v>
      </c>
      <c r="H198" s="2">
        <v>0</v>
      </c>
      <c r="I198" s="51"/>
      <c r="J198" s="52"/>
      <c r="K198" s="53">
        <f t="shared" si="8"/>
        <v>0</v>
      </c>
      <c r="L198" s="53"/>
      <c r="M198" s="63"/>
      <c r="N198" s="51">
        <v>1</v>
      </c>
      <c r="O198" s="53">
        <f t="shared" si="9"/>
        <v>38643.98</v>
      </c>
      <c r="P198" s="53">
        <v>38643.98</v>
      </c>
      <c r="Q198" s="63"/>
      <c r="R198" s="162"/>
      <c r="S198" s="162"/>
      <c r="T198" s="162"/>
      <c r="U198" s="162"/>
      <c r="V198" s="162"/>
      <c r="W198" s="12"/>
      <c r="AG198" s="12"/>
      <c r="AH198" s="12"/>
    </row>
    <row r="199" s="7" customFormat="1" ht="16.5" customHeight="1" spans="1:23">
      <c r="A199" s="30"/>
      <c r="B199" s="31" t="s">
        <v>183</v>
      </c>
      <c r="C199" s="30" t="s">
        <v>21</v>
      </c>
      <c r="D199" s="31"/>
      <c r="E199" s="31" t="s">
        <v>184</v>
      </c>
      <c r="F199" s="31" t="s">
        <v>23</v>
      </c>
      <c r="G199" s="31" t="s">
        <v>32</v>
      </c>
      <c r="H199" s="105">
        <v>0</v>
      </c>
      <c r="I199" s="57"/>
      <c r="J199" s="58"/>
      <c r="K199" s="59">
        <f t="shared" si="8"/>
        <v>0</v>
      </c>
      <c r="L199" s="59"/>
      <c r="M199" s="59"/>
      <c r="N199" s="57"/>
      <c r="O199" s="59">
        <f t="shared" si="9"/>
        <v>0</v>
      </c>
      <c r="P199" s="59"/>
      <c r="Q199" s="59"/>
      <c r="S199" s="162"/>
      <c r="T199" s="162"/>
      <c r="U199" s="162"/>
      <c r="V199" s="162"/>
      <c r="W199" s="12"/>
    </row>
    <row r="200" s="7" customFormat="1" ht="16.5" customHeight="1" spans="1:23">
      <c r="A200" s="30">
        <v>101</v>
      </c>
      <c r="B200" s="31" t="s">
        <v>185</v>
      </c>
      <c r="C200" s="30" t="s">
        <v>21</v>
      </c>
      <c r="D200" s="31"/>
      <c r="E200" s="31" t="s">
        <v>22</v>
      </c>
      <c r="F200" s="31" t="s">
        <v>254</v>
      </c>
      <c r="G200" s="31" t="s">
        <v>26</v>
      </c>
      <c r="H200" s="105">
        <v>33</v>
      </c>
      <c r="I200" s="57">
        <v>12</v>
      </c>
      <c r="J200" s="58">
        <v>12</v>
      </c>
      <c r="K200" s="59">
        <f t="shared" si="8"/>
        <v>14002.4</v>
      </c>
      <c r="L200" s="112">
        <v>14002.4</v>
      </c>
      <c r="M200" s="59"/>
      <c r="N200" s="57">
        <v>10</v>
      </c>
      <c r="O200" s="59">
        <f t="shared" si="9"/>
        <v>18164.78</v>
      </c>
      <c r="P200" s="59">
        <v>18164.78</v>
      </c>
      <c r="Q200" s="59"/>
      <c r="S200" s="162"/>
      <c r="T200" s="162"/>
      <c r="U200" s="162"/>
      <c r="V200" s="162"/>
      <c r="W200" s="12"/>
    </row>
    <row r="201" ht="16.5" customHeight="1" spans="1:34">
      <c r="A201" s="1">
        <v>102</v>
      </c>
      <c r="B201" s="28" t="s">
        <v>186</v>
      </c>
      <c r="C201" s="1" t="s">
        <v>21</v>
      </c>
      <c r="D201" s="28"/>
      <c r="E201" s="28" t="s">
        <v>39</v>
      </c>
      <c r="F201" s="28" t="s">
        <v>29</v>
      </c>
      <c r="G201" s="28" t="s">
        <v>24</v>
      </c>
      <c r="H201" s="2">
        <v>0</v>
      </c>
      <c r="I201" s="51"/>
      <c r="J201" s="52"/>
      <c r="K201" s="53">
        <f t="shared" si="8"/>
        <v>0</v>
      </c>
      <c r="L201" s="53"/>
      <c r="M201" s="63"/>
      <c r="N201" s="51"/>
      <c r="O201" s="53">
        <f t="shared" si="9"/>
        <v>11555.7</v>
      </c>
      <c r="P201" s="53">
        <v>11555.7</v>
      </c>
      <c r="Q201" s="63"/>
      <c r="R201" s="162"/>
      <c r="S201" s="162"/>
      <c r="T201" s="162"/>
      <c r="U201" s="162"/>
      <c r="V201" s="162"/>
      <c r="W201" s="12"/>
      <c r="AG201" s="12"/>
      <c r="AH201" s="12"/>
    </row>
    <row r="202" s="7" customFormat="1" ht="18.75" customHeight="1" spans="1:23">
      <c r="A202" s="30"/>
      <c r="B202" s="31" t="s">
        <v>186</v>
      </c>
      <c r="C202" s="30" t="s">
        <v>21</v>
      </c>
      <c r="D202" s="31"/>
      <c r="E202" s="31" t="s">
        <v>39</v>
      </c>
      <c r="F202" s="31" t="s">
        <v>255</v>
      </c>
      <c r="G202" s="31" t="s">
        <v>26</v>
      </c>
      <c r="H202" s="105">
        <v>24</v>
      </c>
      <c r="I202" s="57">
        <v>7</v>
      </c>
      <c r="J202" s="58">
        <v>7</v>
      </c>
      <c r="K202" s="59">
        <f t="shared" si="8"/>
        <v>11490.92</v>
      </c>
      <c r="L202" s="112">
        <v>11490.92</v>
      </c>
      <c r="M202" s="59"/>
      <c r="N202" s="57">
        <v>8</v>
      </c>
      <c r="O202" s="59">
        <f t="shared" si="9"/>
        <v>35692.43</v>
      </c>
      <c r="P202" s="59">
        <v>35692.43</v>
      </c>
      <c r="Q202" s="59"/>
      <c r="S202" s="162"/>
      <c r="T202" s="162"/>
      <c r="U202" s="162"/>
      <c r="V202" s="162"/>
      <c r="W202" s="12"/>
    </row>
    <row r="203" ht="20.25" customHeight="1" spans="1:34">
      <c r="A203" s="33">
        <v>103</v>
      </c>
      <c r="B203" s="34" t="s">
        <v>187</v>
      </c>
      <c r="C203" s="33" t="s">
        <v>21</v>
      </c>
      <c r="D203" s="34"/>
      <c r="E203" s="34" t="s">
        <v>63</v>
      </c>
      <c r="F203" s="34" t="s">
        <v>314</v>
      </c>
      <c r="G203" s="34" t="s">
        <v>24</v>
      </c>
      <c r="H203" s="2">
        <v>8</v>
      </c>
      <c r="I203" s="51">
        <v>4</v>
      </c>
      <c r="J203" s="52">
        <v>4</v>
      </c>
      <c r="K203" s="53">
        <f t="shared" si="8"/>
        <v>1565.62</v>
      </c>
      <c r="L203" s="53">
        <v>1565.62</v>
      </c>
      <c r="M203" s="63"/>
      <c r="N203" s="51">
        <v>5</v>
      </c>
      <c r="O203" s="53">
        <f t="shared" si="9"/>
        <v>16131.24</v>
      </c>
      <c r="P203" s="53">
        <v>16131.24</v>
      </c>
      <c r="Q203" s="63"/>
      <c r="R203" s="162"/>
      <c r="S203" s="162"/>
      <c r="T203" s="162"/>
      <c r="U203" s="162"/>
      <c r="V203" s="162"/>
      <c r="W203" s="12"/>
      <c r="AG203" s="12"/>
      <c r="AH203" s="12"/>
    </row>
    <row r="204" s="7" customFormat="1" ht="16.9" customHeight="1" spans="1:23">
      <c r="A204" s="30"/>
      <c r="B204" s="31" t="s">
        <v>188</v>
      </c>
      <c r="C204" s="30" t="s">
        <v>21</v>
      </c>
      <c r="D204" s="31"/>
      <c r="E204" s="36" t="s">
        <v>63</v>
      </c>
      <c r="F204" s="37" t="s">
        <v>256</v>
      </c>
      <c r="G204" s="31" t="s">
        <v>32</v>
      </c>
      <c r="H204" s="105">
        <v>7</v>
      </c>
      <c r="I204" s="57"/>
      <c r="J204" s="58"/>
      <c r="K204" s="59">
        <f t="shared" si="8"/>
        <v>0</v>
      </c>
      <c r="L204" s="59"/>
      <c r="M204" s="59"/>
      <c r="N204" s="57">
        <v>6</v>
      </c>
      <c r="O204" s="59">
        <f t="shared" si="9"/>
        <v>28999.3</v>
      </c>
      <c r="P204" s="59">
        <v>28999.3</v>
      </c>
      <c r="Q204" s="59"/>
      <c r="S204" s="162"/>
      <c r="T204" s="162"/>
      <c r="U204" s="162"/>
      <c r="V204" s="162"/>
      <c r="W204" s="12"/>
    </row>
    <row r="205" ht="16.9" customHeight="1" spans="1:34">
      <c r="A205" s="1">
        <v>104</v>
      </c>
      <c r="B205" s="28" t="s">
        <v>189</v>
      </c>
      <c r="C205" s="1" t="s">
        <v>21</v>
      </c>
      <c r="D205" s="28"/>
      <c r="E205" s="28" t="s">
        <v>39</v>
      </c>
      <c r="F205" s="34" t="s">
        <v>315</v>
      </c>
      <c r="G205" s="28" t="s">
        <v>24</v>
      </c>
      <c r="H205" s="2">
        <v>36</v>
      </c>
      <c r="I205" s="51">
        <v>25</v>
      </c>
      <c r="J205" s="52">
        <v>27</v>
      </c>
      <c r="K205" s="53">
        <f t="shared" si="8"/>
        <v>32056.51</v>
      </c>
      <c r="L205" s="63">
        <v>32056.51</v>
      </c>
      <c r="M205" s="63"/>
      <c r="N205" s="51">
        <v>1</v>
      </c>
      <c r="O205" s="53">
        <f t="shared" si="9"/>
        <v>39425.21</v>
      </c>
      <c r="P205" s="63">
        <v>39425.21</v>
      </c>
      <c r="Q205" s="63"/>
      <c r="R205" s="162"/>
      <c r="S205" s="162"/>
      <c r="T205" s="162"/>
      <c r="U205" s="162"/>
      <c r="V205" s="162"/>
      <c r="W205" s="12"/>
      <c r="AG205" s="12"/>
      <c r="AH205" s="12"/>
    </row>
    <row r="206" s="7" customFormat="1" ht="16.9" customHeight="1" spans="1:23">
      <c r="A206" s="30"/>
      <c r="B206" s="31" t="s">
        <v>189</v>
      </c>
      <c r="C206" s="30" t="s">
        <v>21</v>
      </c>
      <c r="D206" s="31"/>
      <c r="E206" s="31" t="s">
        <v>39</v>
      </c>
      <c r="F206" s="31" t="s">
        <v>257</v>
      </c>
      <c r="G206" s="31" t="s">
        <v>26</v>
      </c>
      <c r="H206" s="105">
        <v>10</v>
      </c>
      <c r="I206" s="57">
        <v>1</v>
      </c>
      <c r="J206" s="58">
        <v>1</v>
      </c>
      <c r="K206" s="59">
        <f t="shared" si="8"/>
        <v>4418.3</v>
      </c>
      <c r="L206" s="112">
        <v>4418.3</v>
      </c>
      <c r="M206" s="59"/>
      <c r="N206" s="57">
        <v>1</v>
      </c>
      <c r="O206" s="59">
        <f t="shared" si="9"/>
        <v>4226.2</v>
      </c>
      <c r="P206" s="59">
        <v>4226.2</v>
      </c>
      <c r="Q206" s="59"/>
      <c r="S206" s="162"/>
      <c r="T206" s="162"/>
      <c r="U206" s="162"/>
      <c r="V206" s="162"/>
      <c r="W206" s="12"/>
    </row>
    <row r="207" s="7" customFormat="1" ht="16.9" customHeight="1" spans="1:23">
      <c r="A207" s="30"/>
      <c r="B207" s="31" t="s">
        <v>189</v>
      </c>
      <c r="C207" s="30" t="s">
        <v>21</v>
      </c>
      <c r="D207" s="31"/>
      <c r="E207" s="31" t="s">
        <v>39</v>
      </c>
      <c r="F207" s="31" t="s">
        <v>23</v>
      </c>
      <c r="G207" s="31" t="s">
        <v>44</v>
      </c>
      <c r="H207" s="105">
        <v>0</v>
      </c>
      <c r="I207" s="57"/>
      <c r="J207" s="58"/>
      <c r="K207" s="59">
        <f t="shared" si="8"/>
        <v>0</v>
      </c>
      <c r="L207" s="59"/>
      <c r="M207" s="59"/>
      <c r="N207" s="57"/>
      <c r="O207" s="59">
        <f t="shared" si="9"/>
        <v>0</v>
      </c>
      <c r="P207" s="59"/>
      <c r="Q207" s="59"/>
      <c r="S207" s="162"/>
      <c r="T207" s="162"/>
      <c r="U207" s="162"/>
      <c r="V207" s="162"/>
      <c r="W207" s="12"/>
    </row>
    <row r="208" ht="24.6" customHeight="1" spans="1:34">
      <c r="A208" s="2">
        <v>105</v>
      </c>
      <c r="B208" s="122" t="s">
        <v>190</v>
      </c>
      <c r="C208" s="2" t="s">
        <v>54</v>
      </c>
      <c r="D208" s="122" t="s">
        <v>182</v>
      </c>
      <c r="E208" s="122" t="s">
        <v>39</v>
      </c>
      <c r="F208" s="122"/>
      <c r="G208" s="122" t="s">
        <v>24</v>
      </c>
      <c r="H208" s="2">
        <v>0</v>
      </c>
      <c r="I208" s="51"/>
      <c r="J208" s="52"/>
      <c r="K208" s="53">
        <f t="shared" si="8"/>
        <v>0</v>
      </c>
      <c r="L208" s="53"/>
      <c r="M208" s="63"/>
      <c r="N208" s="51"/>
      <c r="O208" s="53">
        <f t="shared" si="9"/>
        <v>0</v>
      </c>
      <c r="P208" s="53"/>
      <c r="Q208" s="63"/>
      <c r="R208" s="162"/>
      <c r="S208" s="162"/>
      <c r="T208" s="162"/>
      <c r="U208" s="162"/>
      <c r="V208" s="162"/>
      <c r="W208" s="12"/>
      <c r="AG208" s="12"/>
      <c r="AH208" s="12"/>
    </row>
    <row r="209" s="7" customFormat="1" ht="32.25" customHeight="1" spans="1:23">
      <c r="A209" s="105"/>
      <c r="B209" s="106" t="s">
        <v>190</v>
      </c>
      <c r="C209" s="105" t="s">
        <v>54</v>
      </c>
      <c r="D209" s="106" t="s">
        <v>182</v>
      </c>
      <c r="E209" s="106" t="s">
        <v>39</v>
      </c>
      <c r="F209" s="106" t="s">
        <v>31</v>
      </c>
      <c r="G209" s="106" t="s">
        <v>26</v>
      </c>
      <c r="H209" s="105">
        <v>5</v>
      </c>
      <c r="I209" s="57"/>
      <c r="J209" s="64"/>
      <c r="K209" s="59">
        <f t="shared" si="8"/>
        <v>0</v>
      </c>
      <c r="L209" s="59"/>
      <c r="M209" s="59"/>
      <c r="N209" s="57"/>
      <c r="O209" s="59">
        <f t="shared" si="9"/>
        <v>0</v>
      </c>
      <c r="P209" s="59"/>
      <c r="Q209" s="59"/>
      <c r="S209" s="162"/>
      <c r="T209" s="162"/>
      <c r="U209" s="162"/>
      <c r="V209" s="162"/>
      <c r="W209" s="12"/>
    </row>
    <row r="210" ht="34.9" customHeight="1" spans="1:34">
      <c r="A210" s="40">
        <v>106</v>
      </c>
      <c r="B210" s="39" t="s">
        <v>191</v>
      </c>
      <c r="C210" s="40" t="s">
        <v>54</v>
      </c>
      <c r="D210" s="39" t="s">
        <v>192</v>
      </c>
      <c r="E210" s="39" t="s">
        <v>39</v>
      </c>
      <c r="F210" s="34" t="s">
        <v>316</v>
      </c>
      <c r="G210" s="39" t="s">
        <v>24</v>
      </c>
      <c r="H210" s="2">
        <v>24</v>
      </c>
      <c r="I210" s="51">
        <v>15</v>
      </c>
      <c r="J210" s="65">
        <v>16</v>
      </c>
      <c r="K210" s="53">
        <f t="shared" si="8"/>
        <v>23651.92</v>
      </c>
      <c r="L210" s="63">
        <v>23651.92</v>
      </c>
      <c r="M210" s="63"/>
      <c r="N210" s="51">
        <v>6</v>
      </c>
      <c r="O210" s="53">
        <f t="shared" si="9"/>
        <v>55502.82</v>
      </c>
      <c r="P210" s="53">
        <v>55502.82</v>
      </c>
      <c r="Q210" s="63"/>
      <c r="R210" s="162"/>
      <c r="S210" s="162"/>
      <c r="T210" s="162"/>
      <c r="U210" s="162"/>
      <c r="V210" s="162"/>
      <c r="W210" s="12"/>
      <c r="AG210" s="12"/>
      <c r="AH210" s="12"/>
    </row>
    <row r="211" ht="34.9" customHeight="1" spans="1:34">
      <c r="A211" s="40">
        <v>107</v>
      </c>
      <c r="B211" s="39" t="s">
        <v>336</v>
      </c>
      <c r="C211" s="40" t="s">
        <v>21</v>
      </c>
      <c r="D211" s="39"/>
      <c r="E211" s="39" t="s">
        <v>39</v>
      </c>
      <c r="F211" s="34" t="s">
        <v>337</v>
      </c>
      <c r="G211" s="39" t="s">
        <v>24</v>
      </c>
      <c r="H211" s="2">
        <v>15</v>
      </c>
      <c r="I211" s="51">
        <v>6</v>
      </c>
      <c r="J211" s="65">
        <v>6</v>
      </c>
      <c r="K211" s="53">
        <f t="shared" si="8"/>
        <v>0</v>
      </c>
      <c r="L211" s="53"/>
      <c r="M211" s="63"/>
      <c r="N211" s="51"/>
      <c r="O211" s="53">
        <f t="shared" si="9"/>
        <v>0</v>
      </c>
      <c r="P211" s="53"/>
      <c r="Q211" s="63"/>
      <c r="R211" s="162"/>
      <c r="S211" s="162"/>
      <c r="T211" s="162"/>
      <c r="U211" s="162"/>
      <c r="V211" s="162"/>
      <c r="W211" s="12"/>
      <c r="AG211" s="12"/>
      <c r="AH211" s="12"/>
    </row>
    <row r="212" s="7" customFormat="1" ht="34.9" customHeight="1" spans="1:23">
      <c r="A212" s="105"/>
      <c r="B212" s="106" t="s">
        <v>336</v>
      </c>
      <c r="C212" s="105" t="s">
        <v>21</v>
      </c>
      <c r="D212" s="106"/>
      <c r="E212" s="106" t="s">
        <v>39</v>
      </c>
      <c r="F212" s="31" t="s">
        <v>338</v>
      </c>
      <c r="G212" s="106" t="s">
        <v>26</v>
      </c>
      <c r="H212" s="105">
        <v>0</v>
      </c>
      <c r="I212" s="57">
        <v>1</v>
      </c>
      <c r="J212" s="64">
        <v>1</v>
      </c>
      <c r="K212" s="59">
        <f t="shared" si="8"/>
        <v>0</v>
      </c>
      <c r="L212" s="59"/>
      <c r="M212" s="59"/>
      <c r="N212" s="57"/>
      <c r="O212" s="59">
        <f t="shared" si="9"/>
        <v>0</v>
      </c>
      <c r="P212" s="59"/>
      <c r="Q212" s="59"/>
      <c r="S212" s="162"/>
      <c r="T212" s="162"/>
      <c r="U212" s="162"/>
      <c r="V212" s="162"/>
      <c r="W212" s="12"/>
    </row>
    <row r="213" ht="28.5" customHeight="1" spans="1:34">
      <c r="A213" s="40">
        <v>108</v>
      </c>
      <c r="B213" s="39" t="s">
        <v>193</v>
      </c>
      <c r="C213" s="40" t="s">
        <v>21</v>
      </c>
      <c r="D213" s="39"/>
      <c r="E213" s="39" t="s">
        <v>39</v>
      </c>
      <c r="F213" s="34" t="s">
        <v>23</v>
      </c>
      <c r="G213" s="39" t="s">
        <v>24</v>
      </c>
      <c r="H213" s="2">
        <v>0</v>
      </c>
      <c r="I213" s="51"/>
      <c r="J213" s="65"/>
      <c r="K213" s="53">
        <f t="shared" si="8"/>
        <v>0</v>
      </c>
      <c r="L213" s="53"/>
      <c r="M213" s="63"/>
      <c r="N213" s="51"/>
      <c r="O213" s="53">
        <f t="shared" si="9"/>
        <v>0</v>
      </c>
      <c r="P213" s="53"/>
      <c r="Q213" s="63"/>
      <c r="R213" s="162"/>
      <c r="S213" s="162"/>
      <c r="T213" s="162"/>
      <c r="U213" s="162"/>
      <c r="V213" s="162"/>
      <c r="W213" s="12"/>
      <c r="AF213" s="12"/>
      <c r="AG213" s="12"/>
      <c r="AH213" s="12"/>
    </row>
    <row r="214" ht="19.5" customHeight="1" spans="1:34">
      <c r="A214" s="40">
        <v>109</v>
      </c>
      <c r="B214" s="39" t="s">
        <v>194</v>
      </c>
      <c r="C214" s="40" t="s">
        <v>21</v>
      </c>
      <c r="D214" s="39"/>
      <c r="E214" s="39" t="s">
        <v>63</v>
      </c>
      <c r="F214" s="34" t="s">
        <v>317</v>
      </c>
      <c r="G214" s="39" t="s">
        <v>24</v>
      </c>
      <c r="H214" s="2">
        <v>18</v>
      </c>
      <c r="I214" s="51">
        <v>4</v>
      </c>
      <c r="J214" s="65">
        <v>4</v>
      </c>
      <c r="K214" s="53">
        <f t="shared" si="8"/>
        <v>1368.71</v>
      </c>
      <c r="L214" s="53">
        <v>1368.71</v>
      </c>
      <c r="M214" s="63"/>
      <c r="N214" s="51">
        <v>9</v>
      </c>
      <c r="O214" s="53">
        <f t="shared" si="9"/>
        <v>19390.32</v>
      </c>
      <c r="P214" s="63">
        <v>19390.32</v>
      </c>
      <c r="Q214" s="63"/>
      <c r="R214" s="162"/>
      <c r="S214" s="162"/>
      <c r="T214" s="162"/>
      <c r="U214" s="162"/>
      <c r="V214" s="162"/>
      <c r="W214" s="12"/>
      <c r="AF214" s="12"/>
      <c r="AG214" s="12"/>
      <c r="AH214" s="12"/>
    </row>
    <row r="215" s="7" customFormat="1" ht="30.6" customHeight="1" spans="1:23">
      <c r="A215" s="30"/>
      <c r="B215" s="31" t="s">
        <v>194</v>
      </c>
      <c r="C215" s="30" t="s">
        <v>21</v>
      </c>
      <c r="D215" s="31"/>
      <c r="E215" s="31" t="s">
        <v>63</v>
      </c>
      <c r="F215" s="31" t="s">
        <v>195</v>
      </c>
      <c r="G215" s="31" t="s">
        <v>44</v>
      </c>
      <c r="H215" s="105">
        <v>0</v>
      </c>
      <c r="I215" s="57"/>
      <c r="J215" s="64"/>
      <c r="K215" s="59">
        <f t="shared" si="8"/>
        <v>0</v>
      </c>
      <c r="L215" s="59"/>
      <c r="M215" s="59"/>
      <c r="N215" s="57">
        <v>1</v>
      </c>
      <c r="O215" s="59">
        <f t="shared" si="9"/>
        <v>3457.8</v>
      </c>
      <c r="P215" s="59">
        <v>3457.8</v>
      </c>
      <c r="Q215" s="59"/>
      <c r="S215" s="162"/>
      <c r="T215" s="162"/>
      <c r="U215" s="162"/>
      <c r="V215" s="162"/>
      <c r="W215" s="12"/>
    </row>
    <row r="216" s="7" customFormat="1" ht="27" customHeight="1" spans="1:23">
      <c r="A216" s="30"/>
      <c r="B216" s="31" t="s">
        <v>194</v>
      </c>
      <c r="C216" s="30" t="s">
        <v>21</v>
      </c>
      <c r="D216" s="31"/>
      <c r="E216" s="31" t="s">
        <v>63</v>
      </c>
      <c r="F216" s="31" t="s">
        <v>23</v>
      </c>
      <c r="G216" s="31" t="s">
        <v>32</v>
      </c>
      <c r="H216" s="105">
        <v>0</v>
      </c>
      <c r="I216" s="57"/>
      <c r="J216" s="58"/>
      <c r="K216" s="59">
        <f t="shared" si="8"/>
        <v>0</v>
      </c>
      <c r="L216" s="59"/>
      <c r="M216" s="59"/>
      <c r="N216" s="57"/>
      <c r="O216" s="59">
        <f t="shared" si="9"/>
        <v>1574.43</v>
      </c>
      <c r="P216" s="59">
        <v>1574.43</v>
      </c>
      <c r="Q216" s="59"/>
      <c r="S216" s="162"/>
      <c r="T216" s="162"/>
      <c r="U216" s="162"/>
      <c r="V216" s="162"/>
      <c r="W216" s="12"/>
    </row>
    <row r="217" s="7" customFormat="1" ht="27" customHeight="1" spans="1:23">
      <c r="A217" s="123">
        <v>110</v>
      </c>
      <c r="B217" s="124" t="s">
        <v>196</v>
      </c>
      <c r="C217" s="123" t="s">
        <v>21</v>
      </c>
      <c r="D217" s="124"/>
      <c r="E217" s="124" t="s">
        <v>78</v>
      </c>
      <c r="F217" s="34" t="s">
        <v>318</v>
      </c>
      <c r="G217" s="124" t="s">
        <v>24</v>
      </c>
      <c r="H217" s="5">
        <v>23</v>
      </c>
      <c r="I217" s="145">
        <v>5</v>
      </c>
      <c r="J217" s="146">
        <v>6</v>
      </c>
      <c r="K217" s="53">
        <f t="shared" si="8"/>
        <v>4656.5</v>
      </c>
      <c r="L217" s="114">
        <v>4656.5</v>
      </c>
      <c r="M217" s="114"/>
      <c r="N217" s="145">
        <v>1</v>
      </c>
      <c r="O217" s="53">
        <f t="shared" si="9"/>
        <v>0</v>
      </c>
      <c r="P217" s="114"/>
      <c r="Q217" s="114"/>
      <c r="R217" s="162"/>
      <c r="S217" s="162"/>
      <c r="T217" s="162"/>
      <c r="U217" s="162"/>
      <c r="V217" s="162"/>
      <c r="W217" s="12"/>
    </row>
    <row r="218" s="7" customFormat="1" ht="27" customHeight="1" spans="1:23">
      <c r="A218" s="125"/>
      <c r="B218" s="126" t="s">
        <v>197</v>
      </c>
      <c r="C218" s="125" t="s">
        <v>21</v>
      </c>
      <c r="D218" s="126"/>
      <c r="E218" s="126" t="s">
        <v>78</v>
      </c>
      <c r="F218" s="126" t="s">
        <v>29</v>
      </c>
      <c r="G218" s="126" t="s">
        <v>26</v>
      </c>
      <c r="H218" s="176">
        <v>0</v>
      </c>
      <c r="I218" s="148"/>
      <c r="J218" s="149"/>
      <c r="K218" s="59">
        <f t="shared" si="8"/>
        <v>0</v>
      </c>
      <c r="L218" s="150"/>
      <c r="M218" s="150"/>
      <c r="N218" s="148"/>
      <c r="O218" s="93">
        <f t="shared" si="9"/>
        <v>0</v>
      </c>
      <c r="P218" s="150"/>
      <c r="Q218" s="150"/>
      <c r="S218" s="162"/>
      <c r="T218" s="162"/>
      <c r="U218" s="162"/>
      <c r="V218" s="162"/>
      <c r="W218" s="12"/>
    </row>
    <row r="219" s="7" customFormat="1" ht="27" customHeight="1" spans="1:23">
      <c r="A219" s="128"/>
      <c r="B219" s="129" t="s">
        <v>197</v>
      </c>
      <c r="C219" s="128" t="s">
        <v>21</v>
      </c>
      <c r="D219" s="129"/>
      <c r="E219" s="129" t="s">
        <v>258</v>
      </c>
      <c r="F219" s="129" t="s">
        <v>259</v>
      </c>
      <c r="G219" s="129" t="s">
        <v>44</v>
      </c>
      <c r="H219" s="184">
        <v>17</v>
      </c>
      <c r="I219" s="151">
        <v>7</v>
      </c>
      <c r="J219" s="152">
        <v>7</v>
      </c>
      <c r="K219" s="59">
        <f t="shared" si="8"/>
        <v>5955.1</v>
      </c>
      <c r="L219" s="153">
        <v>5955.1</v>
      </c>
      <c r="M219" s="153"/>
      <c r="N219" s="151">
        <v>5</v>
      </c>
      <c r="O219" s="93">
        <f t="shared" si="9"/>
        <v>6339.3</v>
      </c>
      <c r="P219" s="153">
        <v>6339.3</v>
      </c>
      <c r="Q219" s="153"/>
      <c r="S219" s="162"/>
      <c r="T219" s="162"/>
      <c r="U219" s="162"/>
      <c r="V219" s="162"/>
      <c r="W219" s="12"/>
    </row>
    <row r="220" s="8" customFormat="1" ht="27" customHeight="1" spans="1:33">
      <c r="A220" s="123">
        <v>111</v>
      </c>
      <c r="B220" s="124" t="s">
        <v>198</v>
      </c>
      <c r="C220" s="123" t="s">
        <v>21</v>
      </c>
      <c r="D220" s="124"/>
      <c r="E220" s="124" t="s">
        <v>58</v>
      </c>
      <c r="F220" s="34" t="s">
        <v>319</v>
      </c>
      <c r="G220" s="124" t="s">
        <v>24</v>
      </c>
      <c r="H220" s="5">
        <v>19</v>
      </c>
      <c r="I220" s="145">
        <v>11</v>
      </c>
      <c r="J220" s="154">
        <v>12</v>
      </c>
      <c r="K220" s="53">
        <f t="shared" si="8"/>
        <v>4991.99</v>
      </c>
      <c r="L220" s="114">
        <v>4991.99</v>
      </c>
      <c r="M220" s="74"/>
      <c r="N220" s="145">
        <v>1</v>
      </c>
      <c r="O220" s="53">
        <f t="shared" si="9"/>
        <v>14327.87</v>
      </c>
      <c r="P220" s="114">
        <v>14327.87</v>
      </c>
      <c r="Q220" s="74"/>
      <c r="R220" s="162"/>
      <c r="S220" s="162"/>
      <c r="T220" s="162"/>
      <c r="U220" s="162"/>
      <c r="V220" s="162"/>
      <c r="AB220" s="12"/>
      <c r="AC220" s="12"/>
      <c r="AD220" s="12"/>
      <c r="AE220" s="12"/>
      <c r="AF220" s="12"/>
      <c r="AG220" s="12"/>
    </row>
    <row r="221" s="7" customFormat="1" ht="27" customHeight="1" spans="1:22">
      <c r="A221" s="128"/>
      <c r="B221" s="31" t="s">
        <v>198</v>
      </c>
      <c r="C221" s="30" t="s">
        <v>21</v>
      </c>
      <c r="D221" s="31"/>
      <c r="E221" s="31" t="s">
        <v>58</v>
      </c>
      <c r="F221" s="31" t="s">
        <v>23</v>
      </c>
      <c r="G221" s="31" t="s">
        <v>44</v>
      </c>
      <c r="H221" s="105">
        <v>0</v>
      </c>
      <c r="I221" s="57"/>
      <c r="J221" s="58"/>
      <c r="K221" s="59">
        <f t="shared" si="8"/>
        <v>0</v>
      </c>
      <c r="L221" s="59"/>
      <c r="M221" s="59"/>
      <c r="N221" s="57"/>
      <c r="O221" s="59">
        <f t="shared" si="9"/>
        <v>0</v>
      </c>
      <c r="P221" s="59"/>
      <c r="Q221" s="59"/>
      <c r="S221" s="162"/>
      <c r="T221" s="162"/>
      <c r="U221" s="162"/>
      <c r="V221" s="162"/>
    </row>
    <row r="222" s="7" customFormat="1" ht="18.75" customHeight="1" spans="1:22">
      <c r="A222" s="131"/>
      <c r="B222" s="132" t="s">
        <v>198</v>
      </c>
      <c r="C222" s="133" t="s">
        <v>21</v>
      </c>
      <c r="D222" s="132"/>
      <c r="E222" s="132" t="s">
        <v>76</v>
      </c>
      <c r="F222" s="37" t="s">
        <v>323</v>
      </c>
      <c r="G222" s="132" t="s">
        <v>32</v>
      </c>
      <c r="H222" s="185">
        <v>14</v>
      </c>
      <c r="I222" s="155">
        <v>7</v>
      </c>
      <c r="J222" s="156">
        <v>7</v>
      </c>
      <c r="K222" s="59">
        <f t="shared" si="8"/>
        <v>6396.93</v>
      </c>
      <c r="L222" s="190">
        <v>6396.93</v>
      </c>
      <c r="M222" s="157"/>
      <c r="N222" s="155">
        <v>1</v>
      </c>
      <c r="O222" s="59">
        <f t="shared" si="9"/>
        <v>2945.6</v>
      </c>
      <c r="P222" s="157">
        <v>2945.6</v>
      </c>
      <c r="Q222" s="157"/>
      <c r="S222" s="162"/>
      <c r="T222" s="162"/>
      <c r="U222" s="162"/>
      <c r="V222" s="162"/>
    </row>
    <row r="223" s="8" customFormat="1" ht="16.5" customHeight="1" spans="1:36">
      <c r="A223" s="137" t="s">
        <v>199</v>
      </c>
      <c r="B223" s="137"/>
      <c r="C223" s="138"/>
      <c r="D223" s="139"/>
      <c r="E223" s="139"/>
      <c r="F223" s="139"/>
      <c r="G223" s="139"/>
      <c r="H223" s="138">
        <f t="shared" ref="H223:Q223" si="10">SUM(H10:H222)</f>
        <v>2328</v>
      </c>
      <c r="I223" s="138">
        <f t="shared" si="10"/>
        <v>1121</v>
      </c>
      <c r="J223" s="138">
        <f t="shared" si="10"/>
        <v>1206</v>
      </c>
      <c r="K223" s="158">
        <f t="shared" si="10"/>
        <v>1134915.12</v>
      </c>
      <c r="L223" s="158">
        <f t="shared" si="10"/>
        <v>1134915.12</v>
      </c>
      <c r="M223" s="138">
        <f t="shared" si="10"/>
        <v>0</v>
      </c>
      <c r="N223" s="138">
        <f t="shared" si="10"/>
        <v>1117</v>
      </c>
      <c r="O223" s="158">
        <f t="shared" si="10"/>
        <v>5552308.31</v>
      </c>
      <c r="P223" s="158">
        <f t="shared" si="10"/>
        <v>5549768.86</v>
      </c>
      <c r="Q223" s="158">
        <f t="shared" si="10"/>
        <v>2539.45</v>
      </c>
      <c r="R223" s="187"/>
      <c r="S223" s="10"/>
      <c r="AE223" s="12"/>
      <c r="AF223" s="12"/>
      <c r="AG223" s="12"/>
      <c r="AH223" s="12"/>
      <c r="AI223" s="12"/>
      <c r="AJ223" s="12"/>
    </row>
    <row r="224" s="8" customFormat="1" ht="15" customHeight="1" spans="1:36">
      <c r="A224" s="141"/>
      <c r="B224" s="142"/>
      <c r="C224" s="141"/>
      <c r="D224" s="142"/>
      <c r="E224" s="142"/>
      <c r="F224" s="142"/>
      <c r="G224" s="142"/>
      <c r="H224" s="159"/>
      <c r="I224" s="159"/>
      <c r="J224" s="159"/>
      <c r="K224" s="159"/>
      <c r="L224" s="159"/>
      <c r="M224" s="186"/>
      <c r="N224" s="159"/>
      <c r="O224" s="159"/>
      <c r="P224" s="141"/>
      <c r="Q224" s="121"/>
      <c r="R224" s="7"/>
      <c r="S224" s="12"/>
      <c r="AE224" s="12"/>
      <c r="AF224" s="12"/>
      <c r="AG224" s="12"/>
      <c r="AH224" s="12"/>
      <c r="AI224" s="12"/>
      <c r="AJ224" s="12"/>
    </row>
    <row r="225" s="8" customFormat="1" spans="1:36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63"/>
      <c r="P225" s="12"/>
      <c r="Q225" s="12"/>
      <c r="R225" s="12"/>
      <c r="S225" s="12"/>
      <c r="AE225" s="12"/>
      <c r="AF225" s="12"/>
      <c r="AG225" s="12"/>
      <c r="AH225" s="12"/>
      <c r="AI225" s="12"/>
      <c r="AJ225" s="12"/>
    </row>
    <row r="226" s="8" customFormat="1" hidden="1" spans="1:3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63"/>
      <c r="L226" s="12"/>
      <c r="M226" s="12"/>
      <c r="N226" s="12"/>
      <c r="O226" s="12"/>
      <c r="P226" s="12"/>
      <c r="Q226" s="12"/>
      <c r="R226" s="12"/>
      <c r="S226" s="12"/>
      <c r="AE226" s="12"/>
      <c r="AF226" s="12"/>
      <c r="AG226" s="12"/>
      <c r="AH226" s="12"/>
      <c r="AI226" s="12"/>
      <c r="AJ226" s="12"/>
    </row>
    <row r="227" s="8" customFormat="1" hidden="1" spans="1:3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63"/>
      <c r="L227" s="12"/>
      <c r="M227" s="12"/>
      <c r="N227" s="12"/>
      <c r="O227" s="12"/>
      <c r="P227" s="12"/>
      <c r="Q227" s="12"/>
      <c r="R227" s="12"/>
      <c r="S227" s="12"/>
      <c r="AE227" s="12"/>
      <c r="AF227" s="12"/>
      <c r="AG227" s="12"/>
      <c r="AH227" s="12"/>
      <c r="AI227" s="12"/>
      <c r="AJ227" s="12"/>
    </row>
    <row r="228" s="8" customFormat="1" hidden="1" spans="1:3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63"/>
      <c r="L228" s="12"/>
      <c r="M228" s="12"/>
      <c r="N228" s="12"/>
      <c r="O228" s="12"/>
      <c r="P228" s="12"/>
      <c r="Q228" s="12"/>
      <c r="R228" s="12"/>
      <c r="S228" s="12"/>
      <c r="AE228" s="12"/>
      <c r="AF228" s="12"/>
      <c r="AG228" s="12"/>
      <c r="AH228" s="12"/>
      <c r="AI228" s="12"/>
      <c r="AJ228" s="12"/>
    </row>
    <row r="229" s="8" customFormat="1" hidden="1" spans="1:3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63"/>
      <c r="L229" s="12"/>
      <c r="M229" s="12"/>
      <c r="N229" s="12"/>
      <c r="O229" s="12"/>
      <c r="P229" s="12"/>
      <c r="Q229" s="12"/>
      <c r="R229" s="12"/>
      <c r="S229" s="12"/>
      <c r="AE229" s="12"/>
      <c r="AF229" s="12"/>
      <c r="AG229" s="12"/>
      <c r="AH229" s="12"/>
      <c r="AI229" s="12"/>
      <c r="AJ229" s="12"/>
    </row>
    <row r="230" s="8" customFormat="1" hidden="1" spans="1:3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63"/>
      <c r="L230" s="12"/>
      <c r="M230" s="12"/>
      <c r="N230" s="12"/>
      <c r="O230" s="12"/>
      <c r="P230" s="12"/>
      <c r="Q230" s="12"/>
      <c r="R230" s="12"/>
      <c r="S230" s="12"/>
      <c r="AE230" s="12"/>
      <c r="AF230" s="12"/>
      <c r="AG230" s="12"/>
      <c r="AH230" s="12"/>
      <c r="AI230" s="12"/>
      <c r="AJ230" s="12"/>
    </row>
    <row r="231" s="8" customFormat="1" hidden="1" spans="1:3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63"/>
      <c r="L231" s="12"/>
      <c r="M231" s="12"/>
      <c r="N231" s="12"/>
      <c r="O231" s="12"/>
      <c r="P231" s="12"/>
      <c r="Q231" s="12"/>
      <c r="R231" s="12"/>
      <c r="S231" s="12"/>
      <c r="AE231" s="12"/>
      <c r="AF231" s="12"/>
      <c r="AG231" s="12"/>
      <c r="AH231" s="12"/>
      <c r="AI231" s="12"/>
      <c r="AJ231" s="12"/>
    </row>
    <row r="232" hidden="1" spans="11:34">
      <c r="K232" s="163"/>
      <c r="M232" s="12"/>
      <c r="Q232" s="12"/>
      <c r="R232" s="12"/>
      <c r="S232" s="12"/>
      <c r="T232" s="8"/>
      <c r="U232" s="8"/>
      <c r="AE232" s="12"/>
      <c r="AF232" s="12"/>
      <c r="AG232" s="12"/>
      <c r="AH232" s="12"/>
    </row>
    <row r="233" hidden="1" spans="11:34">
      <c r="K233" s="163"/>
      <c r="M233" s="12"/>
      <c r="Q233" s="12"/>
      <c r="R233" s="12"/>
      <c r="S233" s="12"/>
      <c r="T233" s="8"/>
      <c r="U233" s="8"/>
      <c r="AE233" s="12"/>
      <c r="AF233" s="12"/>
      <c r="AG233" s="12"/>
      <c r="AH233" s="12"/>
    </row>
    <row r="234" spans="12:34">
      <c r="L234" s="163"/>
      <c r="M234" s="12"/>
      <c r="N234" s="191"/>
      <c r="O234" s="192"/>
      <c r="P234" s="192"/>
      <c r="Q234" s="8"/>
      <c r="R234" s="8"/>
      <c r="S234" s="8"/>
      <c r="T234" s="8"/>
      <c r="U234" s="8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1:34">
      <c r="K235" s="163"/>
      <c r="L235" s="8"/>
      <c r="M235" s="8"/>
      <c r="N235" s="193"/>
      <c r="O235" s="192"/>
      <c r="P235" s="10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1:34">
      <c r="K236" s="194"/>
      <c r="L236" s="8"/>
      <c r="M236" s="8"/>
      <c r="N236" s="195"/>
      <c r="O236" s="192"/>
      <c r="P236" s="10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pans="12:34">
      <c r="L237" s="8"/>
      <c r="M237" s="8"/>
      <c r="N237" s="196"/>
      <c r="O237" s="197"/>
      <c r="P237" s="77"/>
      <c r="Q237" s="8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="11" customFormat="1" spans="1:23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8"/>
      <c r="M238" s="8"/>
      <c r="N238" s="77"/>
      <c r="O238" s="170"/>
      <c r="P238" s="77"/>
      <c r="Q238" s="8"/>
      <c r="R238" s="12"/>
      <c r="S238" s="12"/>
      <c r="T238" s="12"/>
      <c r="U238" s="12"/>
      <c r="V238" s="12"/>
      <c r="W238" s="12"/>
    </row>
    <row r="239" spans="12:34">
      <c r="L239" s="8"/>
      <c r="M239" s="8"/>
      <c r="N239" s="193"/>
      <c r="O239" s="170"/>
      <c r="P239" s="170"/>
      <c r="Q239" s="8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2:34">
      <c r="L240" s="8"/>
      <c r="M240" s="8"/>
      <c r="N240" s="170"/>
      <c r="O240" s="170"/>
      <c r="P240" s="170"/>
      <c r="Q240" s="8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2:34">
      <c r="L241" s="8"/>
      <c r="M241" s="8"/>
      <c r="N241" s="8"/>
      <c r="O241" s="8"/>
      <c r="P241" s="8"/>
      <c r="Q241" s="8"/>
      <c r="R241" s="8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</row>
    <row r="242" spans="13:34">
      <c r="M242" s="12"/>
      <c r="P242" s="8"/>
      <c r="Q242" s="8"/>
      <c r="R242" s="8"/>
      <c r="S242" s="8"/>
      <c r="T242" s="8"/>
      <c r="U242" s="8"/>
      <c r="AA242" s="12"/>
      <c r="AB242" s="12"/>
      <c r="AC242" s="12"/>
      <c r="AD242" s="12"/>
      <c r="AE242" s="12"/>
      <c r="AF242" s="12"/>
      <c r="AG242" s="12"/>
      <c r="AH242" s="12"/>
    </row>
    <row r="243" spans="13:34">
      <c r="M243" s="12"/>
      <c r="P243" s="8"/>
      <c r="Q243" s="8"/>
      <c r="R243" s="8"/>
      <c r="S243" s="8"/>
      <c r="T243" s="8"/>
      <c r="U243" s="8"/>
      <c r="AA243" s="12"/>
      <c r="AB243" s="12"/>
      <c r="AC243" s="12"/>
      <c r="AD243" s="12"/>
      <c r="AE243" s="12"/>
      <c r="AF243" s="12"/>
      <c r="AG243" s="12"/>
      <c r="AH243" s="12"/>
    </row>
    <row r="244" spans="13:34">
      <c r="M244" s="12"/>
      <c r="P244" s="8"/>
      <c r="Q244" s="8"/>
      <c r="R244" s="8"/>
      <c r="S244" s="8"/>
      <c r="T244" s="8"/>
      <c r="U244" s="8"/>
      <c r="AA244" s="12"/>
      <c r="AB244" s="12"/>
      <c r="AC244" s="12"/>
      <c r="AD244" s="12"/>
      <c r="AE244" s="12"/>
      <c r="AF244" s="12"/>
      <c r="AG244" s="12"/>
      <c r="AH244" s="12"/>
    </row>
    <row r="245" spans="13:34">
      <c r="M245" s="12"/>
      <c r="P245" s="8"/>
      <c r="Q245" s="8"/>
      <c r="R245" s="8"/>
      <c r="S245" s="8"/>
      <c r="T245" s="8"/>
      <c r="U245" s="8"/>
      <c r="AA245" s="12"/>
      <c r="AB245" s="12"/>
      <c r="AC245" s="12"/>
      <c r="AD245" s="12"/>
      <c r="AE245" s="12"/>
      <c r="AF245" s="12"/>
      <c r="AG245" s="12"/>
      <c r="AH245" s="12"/>
    </row>
    <row r="246" spans="13:34">
      <c r="M246" s="12"/>
      <c r="P246" s="8"/>
      <c r="Q246" s="8"/>
      <c r="R246" s="8"/>
      <c r="S246" s="8"/>
      <c r="T246" s="8"/>
      <c r="U246" s="8"/>
      <c r="AA246" s="12"/>
      <c r="AB246" s="12"/>
      <c r="AC246" s="12"/>
      <c r="AD246" s="12"/>
      <c r="AE246" s="12"/>
      <c r="AF246" s="12"/>
      <c r="AG246" s="12"/>
      <c r="AH246" s="12"/>
    </row>
    <row r="247" spans="13:34">
      <c r="M247" s="12"/>
      <c r="P247" s="8"/>
      <c r="Q247" s="8"/>
      <c r="R247" s="8"/>
      <c r="S247" s="8"/>
      <c r="T247" s="8"/>
      <c r="U247" s="8"/>
      <c r="AA247" s="12"/>
      <c r="AB247" s="12"/>
      <c r="AC247" s="12"/>
      <c r="AD247" s="12"/>
      <c r="AE247" s="12"/>
      <c r="AF247" s="12"/>
      <c r="AG247" s="12"/>
      <c r="AH247" s="12"/>
    </row>
    <row r="248" spans="13:34">
      <c r="M248" s="12"/>
      <c r="P248" s="8"/>
      <c r="Q248" s="8"/>
      <c r="R248" s="8"/>
      <c r="S248" s="8"/>
      <c r="T248" s="8"/>
      <c r="U248" s="8"/>
      <c r="AA248" s="12"/>
      <c r="AB248" s="12"/>
      <c r="AC248" s="12"/>
      <c r="AD248" s="12"/>
      <c r="AE248" s="12"/>
      <c r="AF248" s="12"/>
      <c r="AG248" s="12"/>
      <c r="AH248" s="12"/>
    </row>
    <row r="249" spans="13:34">
      <c r="M249" s="12"/>
      <c r="P249" s="8"/>
      <c r="Q249" s="8"/>
      <c r="R249" s="8"/>
      <c r="S249" s="8"/>
      <c r="T249" s="8"/>
      <c r="U249" s="8"/>
      <c r="AA249" s="12"/>
      <c r="AB249" s="12"/>
      <c r="AC249" s="12"/>
      <c r="AD249" s="12"/>
      <c r="AE249" s="12"/>
      <c r="AF249" s="12"/>
      <c r="AG249" s="12"/>
      <c r="AH249" s="12"/>
    </row>
    <row r="250" spans="13:34">
      <c r="M250" s="12"/>
      <c r="P250" s="8"/>
      <c r="Q250" s="8"/>
      <c r="R250" s="8"/>
      <c r="S250" s="8"/>
      <c r="T250" s="8"/>
      <c r="U250" s="8"/>
      <c r="AA250" s="12"/>
      <c r="AB250" s="12"/>
      <c r="AC250" s="12"/>
      <c r="AD250" s="12"/>
      <c r="AE250" s="12"/>
      <c r="AF250" s="12"/>
      <c r="AG250" s="12"/>
      <c r="AH250" s="12"/>
    </row>
    <row r="251" spans="13:34">
      <c r="M251" s="12"/>
      <c r="P251" s="8"/>
      <c r="Q251" s="8"/>
      <c r="R251" s="8"/>
      <c r="S251" s="8"/>
      <c r="T251" s="8"/>
      <c r="U251" s="8"/>
      <c r="AA251" s="12"/>
      <c r="AB251" s="12"/>
      <c r="AC251" s="12"/>
      <c r="AD251" s="12"/>
      <c r="AE251" s="12"/>
      <c r="AF251" s="12"/>
      <c r="AG251" s="12"/>
      <c r="AH251" s="12"/>
    </row>
    <row r="252" spans="13:23">
      <c r="M252" s="12"/>
      <c r="Q252" s="12"/>
      <c r="R252" s="12"/>
      <c r="S252" s="12"/>
      <c r="T252" s="12"/>
      <c r="U252" s="12"/>
      <c r="V252" s="12"/>
      <c r="W252" s="12"/>
    </row>
    <row r="253" spans="13:23">
      <c r="M253" s="12"/>
      <c r="Q253" s="12"/>
      <c r="R253" s="12"/>
      <c r="S253" s="12"/>
      <c r="T253" s="12"/>
      <c r="U253" s="12"/>
      <c r="V253" s="12"/>
      <c r="W253" s="12"/>
    </row>
    <row r="254" spans="13:23">
      <c r="M254" s="12"/>
      <c r="Q254" s="12"/>
      <c r="R254" s="12"/>
      <c r="S254" s="12"/>
      <c r="T254" s="12"/>
      <c r="U254" s="12"/>
      <c r="V254" s="12"/>
      <c r="W254" s="12"/>
    </row>
    <row r="255" spans="13:23">
      <c r="M255" s="12"/>
      <c r="Q255" s="12"/>
      <c r="R255" s="12"/>
      <c r="S255" s="12"/>
      <c r="T255" s="12"/>
      <c r="U255" s="12"/>
      <c r="V255" s="12"/>
      <c r="W255" s="12"/>
    </row>
    <row r="256" spans="13:23">
      <c r="M256" s="12"/>
      <c r="Q256" s="12"/>
      <c r="R256" s="12"/>
      <c r="S256" s="12"/>
      <c r="T256" s="12"/>
      <c r="U256" s="12"/>
      <c r="V256" s="12"/>
      <c r="W256" s="12"/>
    </row>
    <row r="257" spans="13:23">
      <c r="M257" s="12"/>
      <c r="Q257" s="12"/>
      <c r="R257" s="12"/>
      <c r="S257" s="12"/>
      <c r="T257" s="12"/>
      <c r="U257" s="12"/>
      <c r="V257" s="12"/>
      <c r="W257" s="12"/>
    </row>
    <row r="258" spans="13:23">
      <c r="M258" s="12"/>
      <c r="Q258" s="12"/>
      <c r="R258" s="12"/>
      <c r="S258" s="12"/>
      <c r="T258" s="12"/>
      <c r="U258" s="12"/>
      <c r="V258" s="12"/>
      <c r="W258" s="12"/>
    </row>
    <row r="259" spans="13:23">
      <c r="M259" s="12"/>
      <c r="Q259" s="12"/>
      <c r="R259" s="12"/>
      <c r="S259" s="12"/>
      <c r="T259" s="12"/>
      <c r="U259" s="12"/>
      <c r="V259" s="12"/>
      <c r="W259" s="12"/>
    </row>
    <row r="260" spans="13:23">
      <c r="M260" s="12"/>
      <c r="Q260" s="12"/>
      <c r="R260" s="12"/>
      <c r="S260" s="12"/>
      <c r="T260" s="12"/>
      <c r="U260" s="12"/>
      <c r="V260" s="12"/>
      <c r="W260" s="12"/>
    </row>
    <row r="261" spans="13:23">
      <c r="M261" s="12"/>
      <c r="Q261" s="12"/>
      <c r="R261" s="12"/>
      <c r="S261" s="12"/>
      <c r="T261" s="12"/>
      <c r="U261" s="12"/>
      <c r="V261" s="12"/>
      <c r="W261" s="12"/>
    </row>
    <row r="262" spans="13:23">
      <c r="M262" s="12"/>
      <c r="Q262" s="12"/>
      <c r="R262" s="12"/>
      <c r="S262" s="12"/>
      <c r="T262" s="12"/>
      <c r="U262" s="12"/>
      <c r="V262" s="12"/>
      <c r="W262" s="12"/>
    </row>
    <row r="263" spans="13:23">
      <c r="M263" s="12"/>
      <c r="Q263" s="12"/>
      <c r="R263" s="12"/>
      <c r="S263" s="12"/>
      <c r="T263" s="12"/>
      <c r="U263" s="12"/>
      <c r="V263" s="12"/>
      <c r="W263" s="12"/>
    </row>
    <row r="264" spans="13:23">
      <c r="M264" s="12"/>
      <c r="Q264" s="12"/>
      <c r="R264" s="12"/>
      <c r="S264" s="12"/>
      <c r="T264" s="12"/>
      <c r="U264" s="12"/>
      <c r="V264" s="12"/>
      <c r="W264" s="12"/>
    </row>
    <row r="265" spans="13:23">
      <c r="M265" s="12"/>
      <c r="Q265" s="12"/>
      <c r="R265" s="12"/>
      <c r="S265" s="12"/>
      <c r="T265" s="12"/>
      <c r="U265" s="12"/>
      <c r="V265" s="12"/>
      <c r="W265" s="12"/>
    </row>
    <row r="266" spans="13:23">
      <c r="M266" s="12"/>
      <c r="Q266" s="12"/>
      <c r="R266" s="12"/>
      <c r="S266" s="12"/>
      <c r="T266" s="12"/>
      <c r="U266" s="12"/>
      <c r="V266" s="12"/>
      <c r="W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9">
      <c r="M269" s="12"/>
      <c r="Q269" s="12"/>
      <c r="R269" s="12"/>
      <c r="S269" s="12"/>
    </row>
    <row r="270" spans="13:19">
      <c r="M270" s="12"/>
      <c r="Q270" s="12"/>
      <c r="R270" s="12"/>
      <c r="S270" s="12"/>
    </row>
    <row r="271" spans="13:19">
      <c r="M271" s="12"/>
      <c r="Q271" s="12"/>
      <c r="R271" s="12"/>
      <c r="S271" s="12"/>
    </row>
    <row r="272" spans="13:19">
      <c r="M272" s="12"/>
      <c r="Q272" s="12"/>
      <c r="R272" s="12"/>
      <c r="S272" s="12"/>
    </row>
    <row r="273" spans="13:19">
      <c r="M273" s="12"/>
      <c r="Q273" s="12"/>
      <c r="R273" s="12"/>
      <c r="S273" s="12"/>
    </row>
    <row r="274" spans="13:19">
      <c r="M274" s="12"/>
      <c r="Q274" s="12"/>
      <c r="R274" s="12"/>
      <c r="S274" s="12"/>
    </row>
    <row r="275" spans="13:19">
      <c r="M275" s="12"/>
      <c r="Q275" s="12"/>
      <c r="R275" s="12"/>
      <c r="S275" s="12"/>
    </row>
    <row r="276" spans="13:19">
      <c r="M276" s="12"/>
      <c r="Q276" s="12"/>
      <c r="R276" s="12"/>
      <c r="S276" s="12"/>
    </row>
    <row r="277" spans="13:19">
      <c r="M277" s="12"/>
      <c r="Q277" s="12"/>
      <c r="R277" s="12"/>
      <c r="S277" s="12"/>
    </row>
    <row r="278" spans="13:19">
      <c r="M278" s="12"/>
      <c r="Q278" s="12"/>
      <c r="R278" s="12"/>
      <c r="S278" s="12"/>
    </row>
    <row r="279" spans="13:19">
      <c r="M279" s="12"/>
      <c r="Q279" s="12"/>
      <c r="R279" s="12"/>
      <c r="S279" s="12"/>
    </row>
    <row r="280" spans="13:19">
      <c r="M280" s="12"/>
      <c r="Q280" s="12"/>
      <c r="R280" s="12"/>
      <c r="S280" s="12"/>
    </row>
    <row r="281" spans="13:19">
      <c r="M281" s="12"/>
      <c r="Q281" s="12"/>
      <c r="R281" s="12"/>
      <c r="S281" s="12"/>
    </row>
    <row r="282" spans="13:19">
      <c r="M282" s="12"/>
      <c r="Q282" s="12"/>
      <c r="R282" s="12"/>
      <c r="S282" s="12"/>
    </row>
    <row r="283" spans="13:19">
      <c r="M283" s="12"/>
      <c r="Q283" s="12"/>
      <c r="R283" s="12"/>
      <c r="S283" s="12"/>
    </row>
    <row r="284" spans="13:19">
      <c r="M284" s="12"/>
      <c r="Q284" s="12"/>
      <c r="R284" s="12"/>
      <c r="S284" s="12"/>
    </row>
    <row r="285" spans="13:19">
      <c r="M285" s="12"/>
      <c r="Q285" s="12"/>
      <c r="R285" s="12"/>
      <c r="S285" s="12"/>
    </row>
    <row r="286" spans="13:19">
      <c r="M286" s="12"/>
      <c r="Q286" s="12"/>
      <c r="R286" s="12"/>
      <c r="S286" s="12"/>
    </row>
    <row r="287" spans="13:19">
      <c r="M287" s="12"/>
      <c r="Q287" s="12"/>
      <c r="R287" s="12"/>
      <c r="S287" s="12"/>
    </row>
    <row r="288" spans="13:19">
      <c r="M288" s="12"/>
      <c r="Q288" s="12"/>
      <c r="R288" s="12"/>
      <c r="S288" s="12"/>
    </row>
    <row r="289" spans="13:19">
      <c r="M289" s="12"/>
      <c r="Q289" s="12"/>
      <c r="R289" s="12"/>
      <c r="S289" s="12"/>
    </row>
    <row r="290" spans="13:19">
      <c r="M290" s="12"/>
      <c r="Q290" s="12"/>
      <c r="R290" s="12"/>
      <c r="S290" s="12"/>
    </row>
    <row r="291" spans="13:19">
      <c r="M291" s="12"/>
      <c r="Q291" s="12"/>
      <c r="R291" s="12"/>
      <c r="S291" s="12"/>
    </row>
    <row r="292" spans="13:19">
      <c r="M292" s="12"/>
      <c r="Q292" s="12"/>
      <c r="R292" s="12"/>
      <c r="S292" s="12"/>
    </row>
    <row r="293" spans="13:19">
      <c r="M293" s="12"/>
      <c r="Q293" s="12"/>
      <c r="R293" s="12"/>
      <c r="S293" s="12"/>
    </row>
    <row r="294" spans="13:19">
      <c r="M294" s="12"/>
      <c r="Q294" s="12"/>
      <c r="R294" s="12"/>
      <c r="S294" s="12"/>
    </row>
    <row r="295" spans="13:19">
      <c r="M295" s="12"/>
      <c r="Q295" s="12"/>
      <c r="R295" s="12"/>
      <c r="S295" s="12"/>
    </row>
    <row r="296" spans="13:19">
      <c r="M296" s="12"/>
      <c r="Q296" s="12"/>
      <c r="R296" s="12"/>
      <c r="S296" s="12"/>
    </row>
    <row r="297" spans="13:19">
      <c r="M297" s="12"/>
      <c r="Q297" s="12"/>
      <c r="R297" s="12"/>
      <c r="S297" s="12"/>
    </row>
    <row r="298" spans="13:19">
      <c r="M298" s="12"/>
      <c r="Q298" s="12"/>
      <c r="R298" s="12"/>
      <c r="S298" s="12"/>
    </row>
    <row r="299" spans="13:19">
      <c r="M299" s="12"/>
      <c r="Q299" s="12"/>
      <c r="R299" s="12"/>
      <c r="S299" s="12"/>
    </row>
    <row r="300" spans="13:19">
      <c r="M300" s="12"/>
      <c r="Q300" s="12"/>
      <c r="R300" s="12"/>
      <c r="S300" s="12"/>
    </row>
    <row r="301" spans="13:19">
      <c r="M301" s="12"/>
      <c r="Q301" s="12"/>
      <c r="R301" s="12"/>
      <c r="S301" s="12"/>
    </row>
    <row r="302" spans="13:19">
      <c r="M302" s="12"/>
      <c r="Q302" s="12"/>
      <c r="R302" s="12"/>
      <c r="S302" s="12"/>
    </row>
    <row r="303" spans="13:19">
      <c r="M303" s="12"/>
      <c r="Q303" s="12"/>
      <c r="R303" s="12"/>
      <c r="S303" s="12"/>
    </row>
    <row r="304" spans="13:19">
      <c r="M304" s="12"/>
      <c r="Q304" s="12"/>
      <c r="R304" s="12"/>
      <c r="S304" s="12"/>
    </row>
    <row r="305" spans="13:19">
      <c r="M305" s="12"/>
      <c r="Q305" s="12"/>
      <c r="R305" s="12"/>
      <c r="S305" s="12"/>
    </row>
    <row r="306" spans="13:19">
      <c r="M306" s="12"/>
      <c r="Q306" s="12"/>
      <c r="R306" s="12"/>
      <c r="S306" s="12"/>
    </row>
    <row r="307" spans="13:19">
      <c r="M307" s="12"/>
      <c r="Q307" s="12"/>
      <c r="R307" s="12"/>
      <c r="S307" s="12"/>
    </row>
    <row r="308" spans="13:19">
      <c r="M308" s="12"/>
      <c r="Q308" s="12"/>
      <c r="R308" s="12"/>
      <c r="S308" s="12"/>
    </row>
    <row r="309" spans="13:19">
      <c r="M309" s="12"/>
      <c r="Q309" s="12"/>
      <c r="R309" s="12"/>
      <c r="S309" s="12"/>
    </row>
    <row r="310" spans="13:19">
      <c r="M310" s="12"/>
      <c r="Q310" s="12"/>
      <c r="R310" s="12"/>
      <c r="S310" s="12"/>
    </row>
    <row r="311" spans="13:19">
      <c r="M311" s="12"/>
      <c r="Q311" s="12"/>
      <c r="R311" s="12"/>
      <c r="S311" s="12"/>
    </row>
    <row r="312" spans="13:19">
      <c r="M312" s="12"/>
      <c r="Q312" s="12"/>
      <c r="R312" s="12"/>
      <c r="S312" s="12"/>
    </row>
    <row r="313" spans="13:19">
      <c r="M313" s="12"/>
      <c r="Q313" s="12"/>
      <c r="R313" s="12"/>
      <c r="S313" s="12"/>
    </row>
    <row r="314" spans="13:19">
      <c r="M314" s="12"/>
      <c r="Q314" s="12"/>
      <c r="R314" s="12"/>
      <c r="S314" s="12"/>
    </row>
    <row r="315" spans="13:19">
      <c r="M315" s="12"/>
      <c r="Q315" s="12"/>
      <c r="R315" s="12"/>
      <c r="S315" s="12"/>
    </row>
    <row r="316" spans="13:19">
      <c r="M316" s="12"/>
      <c r="Q316" s="12"/>
      <c r="R316" s="12"/>
      <c r="S316" s="12"/>
    </row>
    <row r="317" spans="13:19">
      <c r="M317" s="12"/>
      <c r="Q317" s="12"/>
      <c r="R317" s="12"/>
      <c r="S317" s="12"/>
    </row>
    <row r="318" spans="13:19">
      <c r="M318" s="12"/>
      <c r="Q318" s="12"/>
      <c r="R318" s="12"/>
      <c r="S318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3:B223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319"/>
  <sheetViews>
    <sheetView zoomScale="90" zoomScaleNormal="90" topLeftCell="A209" workbookViewId="0">
      <selection activeCell="O226" sqref="O226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18" width="11.5666666666667" style="7" customWidth="1"/>
    <col min="19" max="19" width="10.5666666666667" style="8" customWidth="1"/>
    <col min="20" max="20" width="10.425" style="8" customWidth="1"/>
    <col min="21" max="30" width="9" style="8"/>
    <col min="31" max="16384" width="9" style="12"/>
  </cols>
  <sheetData>
    <row r="1" ht="101.25" hidden="1" customHeight="1" spans="1:19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</row>
    <row r="2" spans="1:19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</row>
    <row r="3" ht="15" customHeight="1" spans="1:19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</row>
    <row r="4" spans="1:19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</row>
    <row r="5" ht="13.9" customHeight="1" spans="1:19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</row>
    <row r="6" spans="1:19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S6" s="12"/>
    </row>
    <row r="7" ht="59.45" customHeight="1" spans="1:19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S7" s="12"/>
    </row>
    <row r="8" ht="126.6" customHeight="1" spans="1:19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S8" s="12"/>
    </row>
    <row r="9" ht="15" customHeight="1" spans="1:19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S9" s="12"/>
    </row>
    <row r="10" s="6" customFormat="1" ht="15" customHeight="1" spans="1:32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5" si="2">P10+Q10</f>
        <v>0</v>
      </c>
      <c r="P10" s="56"/>
      <c r="Q10" s="72"/>
      <c r="R10" s="7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38</v>
      </c>
      <c r="I11" s="57">
        <v>11</v>
      </c>
      <c r="J11" s="58">
        <v>11</v>
      </c>
      <c r="K11" s="59">
        <f t="shared" si="1"/>
        <v>9528.16</v>
      </c>
      <c r="L11" s="60">
        <v>9528.16</v>
      </c>
      <c r="M11" s="61"/>
      <c r="N11" s="57">
        <v>15</v>
      </c>
      <c r="O11" s="59">
        <f t="shared" si="2"/>
        <v>69359.5</v>
      </c>
      <c r="P11" s="59">
        <v>69359.5</v>
      </c>
      <c r="Q11" s="59"/>
    </row>
    <row r="12" s="8" customFormat="1" ht="15" customHeight="1" spans="1:18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35</v>
      </c>
      <c r="I12" s="51">
        <v>18</v>
      </c>
      <c r="J12" s="52">
        <v>26</v>
      </c>
      <c r="K12" s="53">
        <f t="shared" si="1"/>
        <v>28963.67</v>
      </c>
      <c r="L12" s="53">
        <v>28963.67</v>
      </c>
      <c r="M12" s="63"/>
      <c r="N12" s="51">
        <v>33</v>
      </c>
      <c r="O12" s="53">
        <f t="shared" si="2"/>
        <v>158989.37</v>
      </c>
      <c r="P12" s="63">
        <v>158989.37</v>
      </c>
      <c r="Q12" s="63"/>
      <c r="R12" s="162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</row>
    <row r="14" s="9" customFormat="1" ht="15" customHeight="1" spans="1:18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4</v>
      </c>
      <c r="I14" s="51">
        <v>2</v>
      </c>
      <c r="J14" s="52">
        <v>2</v>
      </c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</row>
    <row r="16" s="9" customFormat="1" ht="15" customHeight="1" spans="1:18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44</v>
      </c>
      <c r="I16" s="51">
        <v>30</v>
      </c>
      <c r="J16" s="52">
        <v>35</v>
      </c>
      <c r="K16" s="53">
        <f t="shared" si="1"/>
        <v>44645.68</v>
      </c>
      <c r="L16" s="53">
        <v>44645.68</v>
      </c>
      <c r="M16" s="63"/>
      <c r="N16" s="51">
        <v>28</v>
      </c>
      <c r="O16" s="53">
        <f t="shared" si="2"/>
        <v>142827.51</v>
      </c>
      <c r="P16" s="53">
        <v>142827.51</v>
      </c>
      <c r="Q16" s="63"/>
      <c r="R16" s="162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</row>
    <row r="18" s="6" customFormat="1" ht="15" customHeight="1" spans="1:63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8"/>
      <c r="T18" s="8"/>
      <c r="U18" s="8"/>
      <c r="V18" s="8"/>
      <c r="W18" s="8"/>
      <c r="X18" s="8"/>
      <c r="Y18" s="8"/>
      <c r="Z18" s="8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</row>
    <row r="19" ht="15" customHeight="1" spans="1:30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AA19" s="12"/>
      <c r="AB19" s="12"/>
      <c r="AC19" s="12"/>
      <c r="AD19" s="12"/>
    </row>
    <row r="20" s="9" customFormat="1" ht="15" customHeight="1" spans="1:18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43</v>
      </c>
      <c r="I20" s="51">
        <v>30</v>
      </c>
      <c r="J20" s="52">
        <v>33</v>
      </c>
      <c r="K20" s="53">
        <f t="shared" si="1"/>
        <v>47358.84</v>
      </c>
      <c r="L20" s="53">
        <v>47358.84</v>
      </c>
      <c r="M20" s="63"/>
      <c r="N20" s="51">
        <v>31</v>
      </c>
      <c r="O20" s="53">
        <f t="shared" si="2"/>
        <v>287485.8</v>
      </c>
      <c r="P20" s="53">
        <v>287485.8</v>
      </c>
      <c r="Q20" s="63"/>
      <c r="R20" s="162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2</v>
      </c>
      <c r="J21" s="58">
        <v>2</v>
      </c>
      <c r="K21" s="59">
        <f t="shared" si="1"/>
        <v>1728.9</v>
      </c>
      <c r="L21" s="59">
        <v>1728.9</v>
      </c>
      <c r="M21" s="59"/>
      <c r="N21" s="57">
        <v>2</v>
      </c>
      <c r="O21" s="59">
        <f t="shared" si="2"/>
        <v>8140.3</v>
      </c>
      <c r="P21" s="59">
        <v>8140.3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2</v>
      </c>
      <c r="J22" s="64">
        <v>2</v>
      </c>
      <c r="K22" s="59">
        <f t="shared" si="1"/>
        <v>4130.15</v>
      </c>
      <c r="L22" s="59">
        <v>4130.15</v>
      </c>
      <c r="M22" s="189"/>
      <c r="N22" s="57">
        <v>1</v>
      </c>
      <c r="O22" s="59">
        <f t="shared" si="2"/>
        <v>16712.7</v>
      </c>
      <c r="P22" s="59">
        <v>16712.7</v>
      </c>
      <c r="Q22" s="59"/>
    </row>
    <row r="23" ht="15" customHeight="1" spans="1:30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>
        <v>1</v>
      </c>
      <c r="O23" s="53">
        <f t="shared" si="2"/>
        <v>0</v>
      </c>
      <c r="P23" s="53"/>
      <c r="Q23" s="63"/>
      <c r="AA23" s="12"/>
      <c r="AB23" s="12"/>
      <c r="AC23" s="12"/>
      <c r="AD23" s="12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/>
      <c r="J24" s="58"/>
      <c r="K24" s="59">
        <f t="shared" si="1"/>
        <v>5406</v>
      </c>
      <c r="L24" s="59">
        <v>5406</v>
      </c>
      <c r="M24" s="59"/>
      <c r="N24" s="57"/>
      <c r="O24" s="59">
        <f t="shared" si="2"/>
        <v>0</v>
      </c>
      <c r="P24" s="59"/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23</v>
      </c>
      <c r="I27" s="51">
        <v>12</v>
      </c>
      <c r="J27" s="65">
        <v>12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16</v>
      </c>
      <c r="I28" s="57">
        <v>4</v>
      </c>
      <c r="J28" s="58">
        <v>4</v>
      </c>
      <c r="K28" s="59"/>
      <c r="L28" s="59"/>
      <c r="M28" s="59"/>
      <c r="N28" s="57"/>
      <c r="O28" s="59">
        <f t="shared" si="2"/>
        <v>0</v>
      </c>
      <c r="P28" s="59"/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32</v>
      </c>
      <c r="I29" s="57">
        <v>6</v>
      </c>
      <c r="J29" s="58">
        <v>6</v>
      </c>
      <c r="K29" s="59">
        <f t="shared" ref="K29:K77" si="3">L29+M29</f>
        <v>3292.67</v>
      </c>
      <c r="L29" s="60">
        <v>3292.67</v>
      </c>
      <c r="M29" s="59"/>
      <c r="N29" s="57">
        <v>5</v>
      </c>
      <c r="O29" s="59">
        <f t="shared" si="2"/>
        <v>15315.11</v>
      </c>
      <c r="P29" s="59">
        <v>15315.11</v>
      </c>
      <c r="Q29" s="59"/>
    </row>
    <row r="30" ht="29.25" customHeight="1" spans="1:30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Z30" s="12"/>
      <c r="AA30" s="12"/>
      <c r="AB30" s="12"/>
      <c r="AC30" s="12"/>
      <c r="AD30" s="12"/>
    </row>
    <row r="31" ht="27.6" customHeight="1" spans="1:30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18</v>
      </c>
      <c r="I31" s="51">
        <v>9</v>
      </c>
      <c r="J31" s="65">
        <v>9</v>
      </c>
      <c r="K31" s="53">
        <f t="shared" si="3"/>
        <v>3973.2</v>
      </c>
      <c r="L31" s="63">
        <v>3973.2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Z31" s="12"/>
      <c r="AA31" s="12"/>
      <c r="AB31" s="12"/>
      <c r="AC31" s="12"/>
      <c r="AD31" s="12"/>
    </row>
    <row r="32" s="7" customFormat="1" ht="27.7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</row>
    <row r="33" s="9" customFormat="1" ht="15" customHeight="1" spans="1:18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3"/>
        <v>27093.77</v>
      </c>
      <c r="L33" s="63">
        <v>27093.77</v>
      </c>
      <c r="M33" s="63"/>
      <c r="N33" s="51">
        <v>32</v>
      </c>
      <c r="O33" s="53">
        <f t="shared" si="2"/>
        <v>173923.85</v>
      </c>
      <c r="P33" s="63">
        <v>173923.85</v>
      </c>
      <c r="Q33" s="63"/>
      <c r="R33" s="162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6</v>
      </c>
      <c r="O35" s="59">
        <f t="shared" si="2"/>
        <v>21099.5</v>
      </c>
      <c r="P35" s="59">
        <v>21099.5</v>
      </c>
      <c r="Q35" s="59"/>
    </row>
    <row r="36" s="9" customFormat="1" ht="15" customHeight="1" spans="1:18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20</v>
      </c>
      <c r="I36" s="51">
        <v>8</v>
      </c>
      <c r="J36" s="52">
        <v>9</v>
      </c>
      <c r="K36" s="53">
        <f t="shared" si="3"/>
        <v>12479.15</v>
      </c>
      <c r="L36" s="63">
        <v>12479.15</v>
      </c>
      <c r="M36" s="63"/>
      <c r="N36" s="51">
        <v>5</v>
      </c>
      <c r="O36" s="53">
        <f t="shared" si="2"/>
        <v>50866.18</v>
      </c>
      <c r="P36" s="53">
        <v>50866.18</v>
      </c>
      <c r="Q36" s="63"/>
      <c r="R36" s="162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3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10764.15</v>
      </c>
      <c r="Q37" s="59">
        <v>2539.45</v>
      </c>
    </row>
    <row r="38" ht="15" customHeight="1" spans="1:30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1</v>
      </c>
      <c r="O38" s="53">
        <f t="shared" si="2"/>
        <v>32035.13</v>
      </c>
      <c r="P38" s="53">
        <v>32035.13</v>
      </c>
      <c r="Q38" s="63"/>
      <c r="R38" s="162"/>
      <c r="Z38" s="12"/>
      <c r="AA38" s="12"/>
      <c r="AB38" s="12"/>
      <c r="AC38" s="12"/>
      <c r="AD38" s="12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6</v>
      </c>
      <c r="I39" s="57"/>
      <c r="J39" s="58"/>
      <c r="K39" s="59">
        <f t="shared" si="3"/>
        <v>0</v>
      </c>
      <c r="L39" s="59"/>
      <c r="M39" s="59"/>
      <c r="N39" s="57">
        <v>7</v>
      </c>
      <c r="O39" s="59">
        <f t="shared" si="2"/>
        <v>15555.99</v>
      </c>
      <c r="P39" s="59">
        <v>15555.99</v>
      </c>
      <c r="Q39" s="59"/>
    </row>
    <row r="40" s="9" customFormat="1" ht="15" customHeight="1" spans="1:18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13</v>
      </c>
      <c r="I40" s="51">
        <v>4</v>
      </c>
      <c r="J40" s="52">
        <v>5</v>
      </c>
      <c r="K40" s="53">
        <f t="shared" si="3"/>
        <v>7166.58</v>
      </c>
      <c r="L40" s="63">
        <v>7166.58</v>
      </c>
      <c r="M40" s="63"/>
      <c r="N40" s="51">
        <v>9</v>
      </c>
      <c r="O40" s="53">
        <f t="shared" si="2"/>
        <v>68142.01</v>
      </c>
      <c r="P40" s="53">
        <v>68142.01</v>
      </c>
      <c r="Q40" s="74"/>
      <c r="R40" s="162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15</v>
      </c>
      <c r="I41" s="57">
        <v>1</v>
      </c>
      <c r="J41" s="58">
        <v>1</v>
      </c>
      <c r="K41" s="59">
        <f t="shared" si="3"/>
        <v>0</v>
      </c>
      <c r="L41" s="59"/>
      <c r="M41" s="59"/>
      <c r="N41" s="57">
        <v>6</v>
      </c>
      <c r="O41" s="59">
        <f t="shared" si="2"/>
        <v>57702.6</v>
      </c>
      <c r="P41" s="67">
        <v>57702.6</v>
      </c>
      <c r="Q41" s="59"/>
    </row>
    <row r="42" ht="15" customHeight="1" spans="1:30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31</v>
      </c>
      <c r="I42" s="51">
        <v>16</v>
      </c>
      <c r="J42" s="52">
        <v>17</v>
      </c>
      <c r="K42" s="53">
        <f t="shared" si="3"/>
        <v>23508.53</v>
      </c>
      <c r="L42" s="63">
        <v>23508.53</v>
      </c>
      <c r="M42" s="63"/>
      <c r="N42" s="51">
        <v>12</v>
      </c>
      <c r="O42" s="53">
        <f t="shared" si="2"/>
        <v>98464.86</v>
      </c>
      <c r="P42" s="53">
        <v>98464.86</v>
      </c>
      <c r="Q42" s="75"/>
      <c r="R42" s="162"/>
      <c r="Z42" s="12"/>
      <c r="AA42" s="12"/>
      <c r="AB42" s="12"/>
      <c r="AC42" s="12"/>
      <c r="AD42" s="12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13</v>
      </c>
      <c r="I43" s="57">
        <v>1</v>
      </c>
      <c r="J43" s="58">
        <v>1</v>
      </c>
      <c r="K43" s="59">
        <f t="shared" si="3"/>
        <v>0</v>
      </c>
      <c r="L43" s="59"/>
      <c r="M43" s="59"/>
      <c r="N43" s="57">
        <v>10</v>
      </c>
      <c r="O43" s="59">
        <f t="shared" si="2"/>
        <v>72486</v>
      </c>
      <c r="P43" s="59">
        <v>72486</v>
      </c>
      <c r="Q43" s="59"/>
    </row>
    <row r="44" ht="15" customHeight="1" spans="1:30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19</v>
      </c>
      <c r="I44" s="51">
        <v>5</v>
      </c>
      <c r="J44" s="52">
        <v>5</v>
      </c>
      <c r="K44" s="53">
        <f t="shared" si="3"/>
        <v>3104.34</v>
      </c>
      <c r="L44" s="63">
        <v>3104.34</v>
      </c>
      <c r="M44" s="63"/>
      <c r="N44" s="51">
        <v>8</v>
      </c>
      <c r="O44" s="53">
        <f t="shared" si="2"/>
        <v>17855.38</v>
      </c>
      <c r="P44" s="53">
        <v>17855.38</v>
      </c>
      <c r="Q44" s="63"/>
      <c r="R44" s="162"/>
      <c r="Z44" s="12"/>
      <c r="AA44" s="12"/>
      <c r="AB44" s="12"/>
      <c r="AC44" s="12"/>
      <c r="AD44" s="12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16</v>
      </c>
      <c r="I45" s="57">
        <v>2</v>
      </c>
      <c r="J45" s="58">
        <v>2</v>
      </c>
      <c r="K45" s="59">
        <f t="shared" si="3"/>
        <v>2497.3</v>
      </c>
      <c r="L45" s="60">
        <v>2497.3</v>
      </c>
      <c r="M45" s="59"/>
      <c r="N45" s="57">
        <v>7</v>
      </c>
      <c r="O45" s="59">
        <f t="shared" si="2"/>
        <v>21575.84</v>
      </c>
      <c r="P45" s="68">
        <v>21575.84</v>
      </c>
      <c r="Q45" s="59"/>
    </row>
    <row r="46" s="9" customFormat="1" ht="15" customHeight="1" spans="1:18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27</v>
      </c>
      <c r="I46" s="51">
        <v>7</v>
      </c>
      <c r="J46" s="52">
        <v>9</v>
      </c>
      <c r="K46" s="53">
        <f t="shared" si="3"/>
        <v>20112.63</v>
      </c>
      <c r="L46" s="63">
        <v>20112.63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</row>
    <row r="47" s="7" customFormat="1" ht="15" customHeight="1" spans="1:19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S47" s="12"/>
    </row>
    <row r="48" ht="15" customHeight="1" spans="1:30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2"/>
      <c r="AB48" s="12"/>
      <c r="AC48" s="12"/>
      <c r="AD48" s="12"/>
    </row>
    <row r="49" s="7" customFormat="1" ht="15.6" customHeight="1" spans="1:19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8</v>
      </c>
      <c r="I49" s="57"/>
      <c r="J49" s="58"/>
      <c r="K49" s="59">
        <f t="shared" si="3"/>
        <v>0</v>
      </c>
      <c r="L49" s="59"/>
      <c r="M49" s="59"/>
      <c r="N49" s="57">
        <v>4</v>
      </c>
      <c r="O49" s="59">
        <f t="shared" si="2"/>
        <v>8406.5</v>
      </c>
      <c r="P49" s="59">
        <v>8406.5</v>
      </c>
      <c r="Q49" s="59"/>
      <c r="S49" s="12"/>
    </row>
    <row r="50" ht="15" customHeight="1" spans="1:30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2"/>
      <c r="AB50" s="12"/>
      <c r="AC50" s="12"/>
      <c r="AD50" s="12"/>
    </row>
    <row r="51" s="7" customFormat="1" ht="13.9" customHeight="1" spans="1:19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10</v>
      </c>
      <c r="I51" s="57">
        <v>2</v>
      </c>
      <c r="J51" s="58">
        <v>2</v>
      </c>
      <c r="K51" s="59">
        <f t="shared" si="3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S51" s="12"/>
    </row>
    <row r="52" spans="1:30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16</v>
      </c>
      <c r="I52" s="51">
        <v>12</v>
      </c>
      <c r="J52" s="52">
        <v>13</v>
      </c>
      <c r="K52" s="53">
        <f t="shared" si="3"/>
        <v>14077.41</v>
      </c>
      <c r="L52" s="63">
        <v>14077.41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2"/>
      <c r="AC52" s="12"/>
      <c r="AD52" s="12"/>
    </row>
    <row r="53" s="7" customFormat="1" ht="13.9" customHeight="1" spans="1:19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10</v>
      </c>
      <c r="I53" s="57">
        <v>1</v>
      </c>
      <c r="J53" s="58">
        <v>1</v>
      </c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S53" s="12"/>
    </row>
    <row r="54" ht="15" customHeight="1" spans="1:30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7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2"/>
      <c r="AC54" s="12"/>
      <c r="AD54" s="12"/>
    </row>
    <row r="55" s="7" customFormat="1" ht="15" customHeight="1" spans="1:19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S55" s="12"/>
    </row>
    <row r="56" ht="15" customHeight="1" spans="1:30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S56" s="12"/>
      <c r="AC56" s="12"/>
      <c r="AD56" s="12"/>
    </row>
    <row r="57" s="9" customFormat="1" ht="15" customHeight="1" spans="1:19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42</v>
      </c>
      <c r="I57" s="51">
        <v>28</v>
      </c>
      <c r="J57" s="52">
        <v>29</v>
      </c>
      <c r="K57" s="53">
        <f t="shared" si="3"/>
        <v>50127.38</v>
      </c>
      <c r="L57" s="63">
        <v>50127.38</v>
      </c>
      <c r="M57" s="63"/>
      <c r="N57" s="51">
        <v>14</v>
      </c>
      <c r="O57" s="53">
        <f t="shared" si="2"/>
        <v>131770.58</v>
      </c>
      <c r="P57" s="53">
        <v>131770.58</v>
      </c>
      <c r="Q57" s="63"/>
      <c r="R57" s="162"/>
      <c r="S57" s="12"/>
    </row>
    <row r="58" s="7" customFormat="1" ht="15" customHeight="1" spans="1:19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1</v>
      </c>
      <c r="J58" s="58">
        <v>1</v>
      </c>
      <c r="K58" s="59">
        <f t="shared" si="3"/>
        <v>0</v>
      </c>
      <c r="L58" s="59"/>
      <c r="M58" s="59"/>
      <c r="N58" s="57"/>
      <c r="O58" s="59">
        <f t="shared" si="2"/>
        <v>1104.6</v>
      </c>
      <c r="P58" s="59">
        <v>1104.6</v>
      </c>
      <c r="Q58" s="59"/>
      <c r="S58" s="12"/>
    </row>
    <row r="59" s="7" customFormat="1" ht="15" customHeight="1" spans="1:19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S59" s="12"/>
    </row>
    <row r="60" s="7" customFormat="1" ht="15" customHeight="1" spans="1:19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8</v>
      </c>
      <c r="J60" s="58">
        <v>8</v>
      </c>
      <c r="K60" s="59">
        <f t="shared" si="3"/>
        <v>1344.7</v>
      </c>
      <c r="L60" s="59">
        <v>1344.7</v>
      </c>
      <c r="M60" s="59"/>
      <c r="N60" s="57">
        <v>4</v>
      </c>
      <c r="O60" s="59">
        <f t="shared" si="2"/>
        <v>37595.03</v>
      </c>
      <c r="P60" s="59">
        <v>37595.03</v>
      </c>
      <c r="Q60" s="59"/>
      <c r="S60" s="12"/>
    </row>
    <row r="61" s="10" customFormat="1" spans="1:2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12"/>
      <c r="T61" s="77"/>
      <c r="U61" s="77"/>
      <c r="V61" s="77"/>
      <c r="W61" s="77"/>
      <c r="X61" s="77"/>
      <c r="Y61" s="77"/>
      <c r="Z61" s="77"/>
      <c r="AA61" s="77"/>
      <c r="AB61" s="77"/>
    </row>
    <row r="62" s="10" customFormat="1" spans="1:2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12"/>
      <c r="T62" s="77"/>
      <c r="U62" s="77"/>
      <c r="V62" s="77"/>
      <c r="W62" s="77"/>
      <c r="X62" s="77"/>
      <c r="Y62" s="77"/>
      <c r="Z62" s="77"/>
      <c r="AA62" s="77"/>
      <c r="AB62" s="77"/>
    </row>
    <row r="63" s="10" customFormat="1" spans="1:2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32</v>
      </c>
      <c r="I63" s="52">
        <v>16</v>
      </c>
      <c r="J63" s="52">
        <v>17</v>
      </c>
      <c r="K63" s="53">
        <f t="shared" si="3"/>
        <v>21648.13</v>
      </c>
      <c r="L63" s="63">
        <v>21648.13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2"/>
      <c r="T63" s="77"/>
      <c r="U63" s="77"/>
      <c r="V63" s="77"/>
      <c r="W63" s="77"/>
      <c r="X63" s="77"/>
      <c r="Y63" s="77"/>
      <c r="Z63" s="77"/>
      <c r="AA63" s="77"/>
      <c r="AB63" s="77"/>
    </row>
    <row r="64" s="9" customFormat="1" ht="24.75" customHeight="1" spans="1:19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22</v>
      </c>
      <c r="I64" s="51">
        <v>11</v>
      </c>
      <c r="J64" s="52">
        <v>11</v>
      </c>
      <c r="K64" s="53">
        <f t="shared" si="3"/>
        <v>14253.14</v>
      </c>
      <c r="L64" s="63">
        <v>14253.14</v>
      </c>
      <c r="M64" s="63"/>
      <c r="N64" s="51">
        <v>8</v>
      </c>
      <c r="O64" s="53">
        <f t="shared" si="2"/>
        <v>91030.45</v>
      </c>
      <c r="P64" s="53">
        <v>91030.45</v>
      </c>
      <c r="Q64" s="63"/>
      <c r="R64" s="162"/>
      <c r="S64" s="12"/>
    </row>
    <row r="65" ht="15" customHeight="1" spans="1:30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23</v>
      </c>
      <c r="I65" s="51">
        <v>21</v>
      </c>
      <c r="J65" s="52">
        <v>23</v>
      </c>
      <c r="K65" s="53">
        <f t="shared" si="3"/>
        <v>18480.97</v>
      </c>
      <c r="L65" s="63">
        <v>18480.97</v>
      </c>
      <c r="M65" s="63"/>
      <c r="N65" s="51">
        <v>12</v>
      </c>
      <c r="O65" s="53">
        <f t="shared" si="2"/>
        <v>50792.36</v>
      </c>
      <c r="P65" s="53">
        <v>50792.36</v>
      </c>
      <c r="Q65" s="63"/>
      <c r="R65" s="162"/>
      <c r="S65" s="12"/>
      <c r="AC65" s="12"/>
      <c r="AD65" s="12"/>
    </row>
    <row r="66" s="7" customFormat="1" ht="15" customHeight="1" spans="1:19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5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18153.45</v>
      </c>
      <c r="P66" s="59">
        <v>18153.45</v>
      </c>
      <c r="Q66" s="59"/>
      <c r="S66" s="12"/>
    </row>
    <row r="67" s="9" customFormat="1" ht="15" customHeight="1" spans="1:19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62"/>
      <c r="S67" s="12"/>
    </row>
    <row r="68" s="7" customFormat="1" ht="15.6" customHeight="1" spans="1:19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S68" s="12"/>
    </row>
    <row r="69" s="7" customFormat="1" ht="15.6" customHeight="1" spans="1:19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/>
      <c r="L69" s="59"/>
      <c r="M69" s="59"/>
      <c r="N69" s="57"/>
      <c r="O69" s="59"/>
      <c r="P69" s="59"/>
      <c r="Q69" s="59"/>
      <c r="S69" s="12"/>
    </row>
    <row r="70" s="9" customFormat="1" ht="15" customHeight="1" spans="1:19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20</v>
      </c>
      <c r="I70" s="51">
        <v>8</v>
      </c>
      <c r="J70" s="52">
        <v>10</v>
      </c>
      <c r="K70" s="53">
        <f t="shared" si="3"/>
        <v>12700.42</v>
      </c>
      <c r="L70" s="53">
        <v>12700.42</v>
      </c>
      <c r="M70" s="63"/>
      <c r="N70" s="51">
        <v>6</v>
      </c>
      <c r="O70" s="53">
        <f t="shared" si="2"/>
        <v>8239.37</v>
      </c>
      <c r="P70" s="53">
        <v>8239.37</v>
      </c>
      <c r="Q70" s="63"/>
      <c r="R70" s="162"/>
      <c r="S70" s="12"/>
    </row>
    <row r="71" s="9" customFormat="1" ht="15" customHeight="1" spans="1:19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12</v>
      </c>
      <c r="I71" s="51">
        <v>5</v>
      </c>
      <c r="J71" s="52">
        <v>5</v>
      </c>
      <c r="K71" s="53">
        <f t="shared" si="3"/>
        <v>17428.45</v>
      </c>
      <c r="L71" s="63">
        <v>17428.45</v>
      </c>
      <c r="M71" s="63"/>
      <c r="N71" s="51">
        <v>3</v>
      </c>
      <c r="O71" s="53">
        <f t="shared" si="2"/>
        <v>63374.05</v>
      </c>
      <c r="P71" s="53">
        <v>63374.05</v>
      </c>
      <c r="Q71" s="63"/>
      <c r="R71" s="162"/>
      <c r="S71" s="12"/>
    </row>
    <row r="72" s="7" customFormat="1" ht="15" customHeight="1" spans="1:19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3"/>
        <v>0</v>
      </c>
      <c r="L72" s="59"/>
      <c r="M72" s="59"/>
      <c r="N72" s="57">
        <v>1</v>
      </c>
      <c r="O72" s="59">
        <f t="shared" si="2"/>
        <v>3073.6</v>
      </c>
      <c r="P72" s="59">
        <v>3073.6</v>
      </c>
      <c r="Q72" s="59"/>
      <c r="S72" s="12"/>
    </row>
    <row r="73" s="7" customFormat="1" ht="15" customHeight="1" spans="1:19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29</v>
      </c>
      <c r="I73" s="51">
        <v>23</v>
      </c>
      <c r="J73" s="52">
        <v>24</v>
      </c>
      <c r="K73" s="53">
        <f t="shared" si="3"/>
        <v>41859.88</v>
      </c>
      <c r="L73" s="53">
        <v>41859.88</v>
      </c>
      <c r="M73" s="53"/>
      <c r="N73" s="51"/>
      <c r="O73" s="53">
        <f t="shared" si="2"/>
        <v>0</v>
      </c>
      <c r="P73" s="53"/>
      <c r="Q73" s="53"/>
      <c r="R73" s="162"/>
      <c r="S73" s="12"/>
    </row>
    <row r="74" s="7" customFormat="1" ht="15" customHeight="1" spans="1:19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2"/>
    </row>
    <row r="75" ht="15" customHeight="1" spans="1:30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24</v>
      </c>
      <c r="I75" s="51">
        <v>19</v>
      </c>
      <c r="J75" s="52">
        <v>21</v>
      </c>
      <c r="K75" s="53">
        <f t="shared" si="3"/>
        <v>20976.61</v>
      </c>
      <c r="L75" s="63">
        <v>20976.61</v>
      </c>
      <c r="M75" s="63"/>
      <c r="N75" s="51">
        <v>16</v>
      </c>
      <c r="O75" s="53">
        <f t="shared" si="2"/>
        <v>73012.35</v>
      </c>
      <c r="P75" s="53">
        <v>73012.35</v>
      </c>
      <c r="Q75" s="63"/>
      <c r="R75" s="162"/>
      <c r="S75" s="12"/>
      <c r="AC75" s="12"/>
      <c r="AD75" s="12"/>
    </row>
    <row r="76" s="7" customFormat="1" ht="15" customHeight="1" spans="1:19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15</v>
      </c>
      <c r="I76" s="57">
        <v>6</v>
      </c>
      <c r="J76" s="58">
        <v>6</v>
      </c>
      <c r="K76" s="59">
        <f t="shared" si="3"/>
        <v>0</v>
      </c>
      <c r="L76" s="59"/>
      <c r="M76" s="59"/>
      <c r="N76" s="57">
        <v>6</v>
      </c>
      <c r="O76" s="59">
        <f>P76+Q76</f>
        <v>17393.15</v>
      </c>
      <c r="P76" s="59">
        <v>17393.15</v>
      </c>
      <c r="Q76" s="59"/>
      <c r="S76" s="12"/>
    </row>
    <row r="77" ht="15" customHeight="1" spans="1:30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23</v>
      </c>
      <c r="I77" s="51">
        <v>16</v>
      </c>
      <c r="J77" s="52">
        <v>17</v>
      </c>
      <c r="K77" s="53">
        <f t="shared" si="3"/>
        <v>12702.96</v>
      </c>
      <c r="L77" s="63">
        <v>12702.96</v>
      </c>
      <c r="M77" s="63"/>
      <c r="N77" s="51">
        <v>6</v>
      </c>
      <c r="O77" s="53">
        <f>P77+Q77</f>
        <v>28869.91</v>
      </c>
      <c r="P77" s="53">
        <v>28869.91</v>
      </c>
      <c r="Q77" s="63"/>
      <c r="R77" s="162"/>
      <c r="S77" s="12"/>
      <c r="AC77" s="12"/>
      <c r="AD77" s="12"/>
    </row>
    <row r="78" ht="15" customHeight="1" spans="1:30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2"/>
      <c r="AC78" s="12"/>
      <c r="AD78" s="12"/>
    </row>
    <row r="79" s="9" customFormat="1" ht="15" customHeight="1" spans="1:19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24</v>
      </c>
      <c r="I79" s="51">
        <v>9</v>
      </c>
      <c r="J79" s="52">
        <v>9</v>
      </c>
      <c r="K79" s="53">
        <f>L79+M79</f>
        <v>20967.12</v>
      </c>
      <c r="L79" s="63">
        <v>20967.12</v>
      </c>
      <c r="M79" s="63"/>
      <c r="N79" s="51">
        <v>16</v>
      </c>
      <c r="O79" s="53">
        <f t="shared" ref="O79:O143" si="4">P79+Q79</f>
        <v>185937.47</v>
      </c>
      <c r="P79" s="53">
        <v>185937.47</v>
      </c>
      <c r="Q79" s="63"/>
      <c r="R79" s="162"/>
      <c r="S79" s="12"/>
    </row>
    <row r="80" s="7" customFormat="1" ht="15" customHeight="1" spans="1:19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0</v>
      </c>
      <c r="P80" s="59"/>
      <c r="Q80" s="59"/>
      <c r="S80" s="12"/>
    </row>
    <row r="81" ht="15" customHeight="1" spans="1:30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25</v>
      </c>
      <c r="I81" s="51">
        <v>14</v>
      </c>
      <c r="J81" s="52">
        <v>15</v>
      </c>
      <c r="K81" s="53">
        <f>L81+M81</f>
        <v>20546.57</v>
      </c>
      <c r="L81" s="63">
        <v>20546.57</v>
      </c>
      <c r="M81" s="63"/>
      <c r="N81" s="51">
        <v>13</v>
      </c>
      <c r="O81" s="53">
        <f t="shared" si="4"/>
        <v>181632.2</v>
      </c>
      <c r="P81" s="63">
        <v>181632.2</v>
      </c>
      <c r="Q81" s="63"/>
      <c r="R81" s="162"/>
      <c r="S81" s="12"/>
      <c r="AC81" s="12"/>
      <c r="AD81" s="12"/>
    </row>
    <row r="82" s="7" customFormat="1" ht="15" customHeight="1" spans="1:19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/>
      <c r="M82" s="59">
        <v>1842.3</v>
      </c>
      <c r="N82" s="57">
        <v>1</v>
      </c>
      <c r="O82" s="59">
        <f t="shared" si="4"/>
        <v>5630.9</v>
      </c>
      <c r="P82" s="59">
        <v>5630.9</v>
      </c>
      <c r="Q82" s="59"/>
      <c r="S82" s="12"/>
    </row>
    <row r="83" s="7" customFormat="1" ht="15" customHeight="1" spans="1:19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14</v>
      </c>
      <c r="I83" s="57">
        <v>4</v>
      </c>
      <c r="J83" s="58">
        <v>4</v>
      </c>
      <c r="K83" s="59">
        <f>L83+M83</f>
        <v>2406.6</v>
      </c>
      <c r="L83" s="112">
        <v>2406.6</v>
      </c>
      <c r="M83" s="59"/>
      <c r="N83" s="57">
        <v>7</v>
      </c>
      <c r="O83" s="59">
        <f t="shared" si="4"/>
        <v>50808.1</v>
      </c>
      <c r="P83" s="59">
        <v>50808.1</v>
      </c>
      <c r="Q83" s="59"/>
      <c r="S83" s="12"/>
    </row>
    <row r="84" s="7" customFormat="1" ht="15" customHeight="1" spans="1:19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4"/>
        <v>0</v>
      </c>
      <c r="P84" s="59"/>
      <c r="Q84" s="59"/>
      <c r="S84" s="12"/>
    </row>
    <row r="85" s="7" customFormat="1" ht="15" customHeight="1" spans="1:19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49" si="5">L85+M85</f>
        <v>0</v>
      </c>
      <c r="L85" s="59"/>
      <c r="M85" s="59"/>
      <c r="N85" s="57">
        <v>5</v>
      </c>
      <c r="O85" s="59">
        <f t="shared" si="4"/>
        <v>45387.15</v>
      </c>
      <c r="P85" s="59">
        <v>45387.15</v>
      </c>
      <c r="Q85" s="59"/>
      <c r="S85" s="12"/>
    </row>
    <row r="86" s="7" customFormat="1" ht="15" customHeight="1" spans="1:19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21</v>
      </c>
      <c r="I86" s="51">
        <v>13</v>
      </c>
      <c r="J86" s="52">
        <v>13</v>
      </c>
      <c r="K86" s="53">
        <f t="shared" si="5"/>
        <v>9712.82</v>
      </c>
      <c r="L86" s="53">
        <v>9712.82</v>
      </c>
      <c r="M86" s="53"/>
      <c r="N86" s="51"/>
      <c r="O86" s="53">
        <f t="shared" si="4"/>
        <v>0</v>
      </c>
      <c r="P86" s="53"/>
      <c r="Q86" s="53"/>
      <c r="R86" s="162"/>
      <c r="S86" s="12"/>
    </row>
    <row r="87" ht="15" customHeight="1" spans="1:30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6</v>
      </c>
      <c r="I87" s="51">
        <v>6</v>
      </c>
      <c r="J87" s="52">
        <v>7</v>
      </c>
      <c r="K87" s="53">
        <f t="shared" si="5"/>
        <v>7437.88</v>
      </c>
      <c r="L87" s="63">
        <v>7437.88</v>
      </c>
      <c r="M87" s="63"/>
      <c r="N87" s="51">
        <v>19</v>
      </c>
      <c r="O87" s="53">
        <f t="shared" si="4"/>
        <v>92742.05</v>
      </c>
      <c r="P87" s="53">
        <v>92742.05</v>
      </c>
      <c r="Q87" s="63"/>
      <c r="R87" s="162"/>
      <c r="S87" s="12"/>
      <c r="AC87" s="12"/>
      <c r="AD87" s="12"/>
    </row>
    <row r="88" s="7" customFormat="1" ht="15" customHeight="1" spans="1:19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16</v>
      </c>
      <c r="I88" s="57">
        <v>3</v>
      </c>
      <c r="J88" s="58">
        <v>3</v>
      </c>
      <c r="K88" s="59">
        <f t="shared" si="5"/>
        <v>3073.6</v>
      </c>
      <c r="L88" s="59">
        <v>3073.6</v>
      </c>
      <c r="M88" s="59"/>
      <c r="N88" s="57">
        <v>18</v>
      </c>
      <c r="O88" s="59">
        <f t="shared" si="4"/>
        <v>42178.89</v>
      </c>
      <c r="P88" s="95">
        <v>42178.89</v>
      </c>
      <c r="Q88" s="59"/>
      <c r="S88" s="12"/>
    </row>
    <row r="89" s="6" customFormat="1" ht="15" customHeight="1" spans="1:28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5"/>
        <v>0</v>
      </c>
      <c r="L89" s="63"/>
      <c r="M89" s="63"/>
      <c r="N89" s="51"/>
      <c r="O89" s="53">
        <f t="shared" si="4"/>
        <v>1841</v>
      </c>
      <c r="P89" s="53">
        <v>1841</v>
      </c>
      <c r="Q89" s="63"/>
      <c r="R89" s="162"/>
      <c r="S89" s="12"/>
      <c r="T89" s="8"/>
      <c r="U89" s="8"/>
      <c r="V89" s="8"/>
      <c r="W89" s="8"/>
      <c r="X89" s="8"/>
      <c r="Y89" s="8"/>
      <c r="Z89" s="8"/>
      <c r="AA89" s="8"/>
      <c r="AB89" s="8"/>
    </row>
    <row r="90" s="7" customFormat="1" ht="15" customHeight="1" spans="1:19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8</v>
      </c>
      <c r="I90" s="57">
        <v>1</v>
      </c>
      <c r="J90" s="58">
        <v>1</v>
      </c>
      <c r="K90" s="59">
        <f t="shared" si="5"/>
        <v>1728.9</v>
      </c>
      <c r="L90" s="112">
        <v>1728.9</v>
      </c>
      <c r="M90" s="59"/>
      <c r="N90" s="57">
        <v>8</v>
      </c>
      <c r="O90" s="59">
        <f t="shared" si="4"/>
        <v>6147.2</v>
      </c>
      <c r="P90" s="59">
        <v>6147.2</v>
      </c>
      <c r="Q90" s="59"/>
      <c r="S90" s="12"/>
    </row>
    <row r="91" ht="15" customHeight="1" spans="1:30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5"/>
        <v>3133.99</v>
      </c>
      <c r="L91" s="63">
        <v>3133.99</v>
      </c>
      <c r="M91" s="63"/>
      <c r="N91" s="51">
        <v>8</v>
      </c>
      <c r="O91" s="53">
        <f t="shared" si="4"/>
        <v>24485.3</v>
      </c>
      <c r="P91" s="53">
        <v>24485.3</v>
      </c>
      <c r="Q91" s="63"/>
      <c r="R91" s="162"/>
      <c r="S91" s="12"/>
      <c r="AC91" s="12"/>
      <c r="AD91" s="12"/>
    </row>
    <row r="92" s="7" customFormat="1" ht="15" customHeight="1" spans="1:19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5"/>
        <v>0</v>
      </c>
      <c r="L92" s="59"/>
      <c r="M92" s="59"/>
      <c r="N92" s="57">
        <v>3</v>
      </c>
      <c r="O92" s="59">
        <f t="shared" si="4"/>
        <v>9605</v>
      </c>
      <c r="P92" s="59">
        <v>9605</v>
      </c>
      <c r="Q92" s="59"/>
      <c r="S92" s="12"/>
    </row>
    <row r="93" s="6" customFormat="1" ht="15" customHeight="1" spans="1:28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58</v>
      </c>
      <c r="I93" s="51">
        <v>44</v>
      </c>
      <c r="J93" s="52">
        <v>45</v>
      </c>
      <c r="K93" s="53">
        <f t="shared" si="5"/>
        <v>29295.48</v>
      </c>
      <c r="L93" s="63">
        <v>29295.48</v>
      </c>
      <c r="M93" s="63"/>
      <c r="N93" s="51">
        <v>36</v>
      </c>
      <c r="O93" s="53">
        <f t="shared" si="4"/>
        <v>109035.69</v>
      </c>
      <c r="P93" s="53">
        <v>109035.69</v>
      </c>
      <c r="Q93" s="63"/>
      <c r="R93" s="162"/>
      <c r="S93" s="12"/>
      <c r="T93" s="8"/>
      <c r="U93" s="8"/>
      <c r="V93" s="8"/>
      <c r="W93" s="8"/>
      <c r="X93" s="8"/>
      <c r="Y93" s="8"/>
      <c r="Z93" s="8"/>
      <c r="AA93" s="8"/>
      <c r="AB93" s="8"/>
    </row>
    <row r="94" s="7" customFormat="1" ht="15" customHeight="1" spans="1:18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  <c r="R94" s="162"/>
    </row>
    <row r="95" s="7" customFormat="1" ht="15" customHeight="1" spans="1:19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19</v>
      </c>
      <c r="I95" s="57">
        <v>4</v>
      </c>
      <c r="J95" s="58">
        <v>4</v>
      </c>
      <c r="K95" s="59">
        <f t="shared" si="5"/>
        <v>3629.9</v>
      </c>
      <c r="L95" s="59">
        <v>3629.9</v>
      </c>
      <c r="M95" s="59"/>
      <c r="N95" s="57">
        <v>5</v>
      </c>
      <c r="O95" s="59">
        <f t="shared" si="4"/>
        <v>18954</v>
      </c>
      <c r="P95" s="96">
        <v>18954</v>
      </c>
      <c r="Q95" s="59"/>
      <c r="R95" s="162"/>
      <c r="S95" s="12"/>
    </row>
    <row r="96" s="9" customFormat="1" ht="15" customHeight="1" spans="1:19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5"/>
        <v>0</v>
      </c>
      <c r="L96" s="63"/>
      <c r="M96" s="63"/>
      <c r="N96" s="51"/>
      <c r="O96" s="53">
        <f t="shared" si="4"/>
        <v>3050.28</v>
      </c>
      <c r="P96" s="63">
        <v>3050.28</v>
      </c>
      <c r="Q96" s="63"/>
      <c r="R96" s="162"/>
      <c r="S96" s="12"/>
    </row>
    <row r="97" s="7" customFormat="1" ht="15" customHeight="1" spans="1:19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5"/>
        <v>0</v>
      </c>
      <c r="L97" s="59"/>
      <c r="M97" s="59"/>
      <c r="N97" s="57"/>
      <c r="O97" s="59">
        <f t="shared" si="4"/>
        <v>0</v>
      </c>
      <c r="P97" s="59"/>
      <c r="Q97" s="59"/>
      <c r="S97" s="12"/>
    </row>
    <row r="98" s="9" customFormat="1" ht="15" customHeight="1" spans="1:19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31</v>
      </c>
      <c r="I98" s="51">
        <v>26</v>
      </c>
      <c r="J98" s="52">
        <v>29</v>
      </c>
      <c r="K98" s="53">
        <f t="shared" si="5"/>
        <v>43799.93</v>
      </c>
      <c r="L98" s="63">
        <v>43799.93</v>
      </c>
      <c r="M98" s="63"/>
      <c r="N98" s="51">
        <v>19</v>
      </c>
      <c r="O98" s="53">
        <f t="shared" si="4"/>
        <v>119704.5</v>
      </c>
      <c r="P98" s="53">
        <v>119704.5</v>
      </c>
      <c r="Q98" s="63"/>
      <c r="R98" s="162"/>
      <c r="S98" s="12"/>
    </row>
    <row r="99" s="7" customFormat="1" ht="15" customHeight="1" spans="1:19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  <c r="S99" s="12"/>
    </row>
    <row r="100" ht="15" customHeight="1" spans="1:30">
      <c r="A100" s="33">
        <v>49</v>
      </c>
      <c r="B100" s="34" t="s">
        <v>105</v>
      </c>
      <c r="C100" s="33" t="s">
        <v>21</v>
      </c>
      <c r="D100" s="33"/>
      <c r="E100" s="34" t="s">
        <v>78</v>
      </c>
      <c r="F100" s="34" t="s">
        <v>29</v>
      </c>
      <c r="G100" s="34" t="s">
        <v>24</v>
      </c>
      <c r="H100" s="2">
        <v>0</v>
      </c>
      <c r="I100" s="51"/>
      <c r="J100" s="52"/>
      <c r="K100" s="53">
        <f t="shared" si="5"/>
        <v>0</v>
      </c>
      <c r="L100" s="63"/>
      <c r="M100" s="63"/>
      <c r="N100" s="51"/>
      <c r="O100" s="53">
        <f t="shared" si="4"/>
        <v>0</v>
      </c>
      <c r="P100" s="53"/>
      <c r="Q100" s="63"/>
      <c r="S100" s="12"/>
      <c r="AC100" s="12"/>
      <c r="AD100" s="12"/>
    </row>
    <row r="101" s="7" customFormat="1" ht="15" customHeight="1" spans="1:19">
      <c r="A101" s="30"/>
      <c r="B101" s="31" t="s">
        <v>105</v>
      </c>
      <c r="C101" s="30" t="s">
        <v>21</v>
      </c>
      <c r="D101" s="31"/>
      <c r="E101" s="31" t="s">
        <v>78</v>
      </c>
      <c r="F101" s="31" t="s">
        <v>23</v>
      </c>
      <c r="G101" s="31" t="s">
        <v>32</v>
      </c>
      <c r="H101" s="105">
        <v>0</v>
      </c>
      <c r="I101" s="57"/>
      <c r="J101" s="58"/>
      <c r="K101" s="59">
        <f t="shared" si="5"/>
        <v>0</v>
      </c>
      <c r="L101" s="59"/>
      <c r="M101" s="59"/>
      <c r="N101" s="57"/>
      <c r="O101" s="59">
        <f t="shared" si="4"/>
        <v>0</v>
      </c>
      <c r="P101" s="59"/>
      <c r="Q101" s="59"/>
      <c r="S101" s="12"/>
    </row>
    <row r="102" s="7" customFormat="1" ht="15" customHeight="1" spans="1:19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31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  <c r="S102" s="12"/>
    </row>
    <row r="103" ht="15" customHeight="1" spans="1:30">
      <c r="A103" s="33">
        <v>50</v>
      </c>
      <c r="B103" s="34" t="s">
        <v>106</v>
      </c>
      <c r="C103" s="33" t="s">
        <v>21</v>
      </c>
      <c r="D103" s="34"/>
      <c r="E103" s="34" t="s">
        <v>63</v>
      </c>
      <c r="F103" s="34" t="s">
        <v>284</v>
      </c>
      <c r="G103" s="34" t="s">
        <v>24</v>
      </c>
      <c r="H103" s="2">
        <v>28</v>
      </c>
      <c r="I103" s="51">
        <v>17</v>
      </c>
      <c r="J103" s="52">
        <v>23</v>
      </c>
      <c r="K103" s="53">
        <f t="shared" si="5"/>
        <v>28301.04</v>
      </c>
      <c r="L103" s="63">
        <v>28301.04</v>
      </c>
      <c r="M103" s="63"/>
      <c r="N103" s="51">
        <v>7</v>
      </c>
      <c r="O103" s="53">
        <f t="shared" si="4"/>
        <v>33312.47</v>
      </c>
      <c r="P103" s="53">
        <v>33312.47</v>
      </c>
      <c r="Q103" s="63"/>
      <c r="R103" s="162"/>
      <c r="S103" s="12"/>
      <c r="AC103" s="12"/>
      <c r="AD103" s="12"/>
    </row>
    <row r="104" s="7" customFormat="1" ht="15" customHeight="1" spans="1:19">
      <c r="A104" s="30"/>
      <c r="B104" s="31" t="s">
        <v>106</v>
      </c>
      <c r="C104" s="30" t="s">
        <v>21</v>
      </c>
      <c r="D104" s="31"/>
      <c r="E104" s="36" t="s">
        <v>78</v>
      </c>
      <c r="F104" s="37" t="s">
        <v>222</v>
      </c>
      <c r="G104" s="31" t="s">
        <v>32</v>
      </c>
      <c r="H104" s="105">
        <v>4</v>
      </c>
      <c r="I104" s="57">
        <v>1</v>
      </c>
      <c r="J104" s="58">
        <v>1</v>
      </c>
      <c r="K104" s="59">
        <f t="shared" si="5"/>
        <v>0</v>
      </c>
      <c r="L104" s="59"/>
      <c r="M104" s="59"/>
      <c r="N104" s="57">
        <v>1</v>
      </c>
      <c r="O104" s="59">
        <f t="shared" si="4"/>
        <v>16224.5</v>
      </c>
      <c r="P104" s="99">
        <v>16224.5</v>
      </c>
      <c r="Q104" s="59"/>
      <c r="S104" s="12"/>
    </row>
    <row r="105" s="7" customFormat="1" ht="15" customHeight="1" spans="1:19">
      <c r="A105" s="30"/>
      <c r="B105" s="31" t="s">
        <v>106</v>
      </c>
      <c r="C105" s="30" t="s">
        <v>21</v>
      </c>
      <c r="D105" s="31"/>
      <c r="E105" s="31" t="s">
        <v>78</v>
      </c>
      <c r="F105" s="31" t="s">
        <v>23</v>
      </c>
      <c r="G105" s="31" t="s">
        <v>44</v>
      </c>
      <c r="H105" s="105">
        <v>0</v>
      </c>
      <c r="I105" s="57"/>
      <c r="J105" s="58"/>
      <c r="K105" s="59">
        <f t="shared" si="5"/>
        <v>0</v>
      </c>
      <c r="L105" s="59"/>
      <c r="M105" s="59"/>
      <c r="N105" s="57"/>
      <c r="O105" s="59">
        <f t="shared" si="4"/>
        <v>0</v>
      </c>
      <c r="P105" s="59"/>
      <c r="Q105" s="59"/>
      <c r="S105" s="12"/>
    </row>
    <row r="106" s="9" customFormat="1" ht="15" customHeight="1" spans="1:19">
      <c r="A106" s="33">
        <v>51</v>
      </c>
      <c r="B106" s="34" t="s">
        <v>107</v>
      </c>
      <c r="C106" s="33" t="s">
        <v>21</v>
      </c>
      <c r="D106" s="34"/>
      <c r="E106" s="34" t="s">
        <v>39</v>
      </c>
      <c r="F106" s="34" t="s">
        <v>31</v>
      </c>
      <c r="G106" s="34" t="s">
        <v>24</v>
      </c>
      <c r="H106" s="2">
        <v>0</v>
      </c>
      <c r="I106" s="51"/>
      <c r="J106" s="52"/>
      <c r="K106" s="53">
        <f t="shared" si="5"/>
        <v>0</v>
      </c>
      <c r="L106" s="63"/>
      <c r="M106" s="63"/>
      <c r="N106" s="51"/>
      <c r="O106" s="53">
        <f t="shared" si="4"/>
        <v>0</v>
      </c>
      <c r="P106" s="53"/>
      <c r="Q106" s="63"/>
      <c r="R106" s="7"/>
      <c r="S106" s="12"/>
    </row>
    <row r="107" s="9" customFormat="1" ht="15.75" customHeight="1" spans="1:19">
      <c r="A107" s="33">
        <v>52</v>
      </c>
      <c r="B107" s="34" t="s">
        <v>108</v>
      </c>
      <c r="C107" s="33" t="s">
        <v>21</v>
      </c>
      <c r="D107" s="34"/>
      <c r="E107" s="34" t="s">
        <v>39</v>
      </c>
      <c r="F107" s="34" t="s">
        <v>285</v>
      </c>
      <c r="G107" s="34" t="s">
        <v>24</v>
      </c>
      <c r="H107" s="2">
        <v>16</v>
      </c>
      <c r="I107" s="51">
        <v>8</v>
      </c>
      <c r="J107" s="52">
        <v>8</v>
      </c>
      <c r="K107" s="53">
        <f t="shared" si="5"/>
        <v>6327.78</v>
      </c>
      <c r="L107" s="63">
        <v>6327.78</v>
      </c>
      <c r="M107" s="63"/>
      <c r="N107" s="51">
        <v>3</v>
      </c>
      <c r="O107" s="53">
        <f t="shared" si="4"/>
        <v>56363.63</v>
      </c>
      <c r="P107" s="53">
        <v>56363.63</v>
      </c>
      <c r="Q107" s="63"/>
      <c r="R107" s="162"/>
      <c r="S107" s="12"/>
    </row>
    <row r="108" ht="15" customHeight="1" spans="1:30">
      <c r="A108" s="33">
        <v>53</v>
      </c>
      <c r="B108" s="34" t="s">
        <v>109</v>
      </c>
      <c r="C108" s="33" t="s">
        <v>21</v>
      </c>
      <c r="D108" s="34"/>
      <c r="E108" s="34" t="s">
        <v>52</v>
      </c>
      <c r="F108" s="34" t="s">
        <v>31</v>
      </c>
      <c r="G108" s="34" t="s">
        <v>110</v>
      </c>
      <c r="H108" s="2">
        <v>0</v>
      </c>
      <c r="I108" s="51"/>
      <c r="J108" s="52"/>
      <c r="K108" s="53">
        <f t="shared" si="5"/>
        <v>0</v>
      </c>
      <c r="L108" s="53"/>
      <c r="M108" s="63"/>
      <c r="N108" s="51"/>
      <c r="O108" s="53">
        <f t="shared" si="4"/>
        <v>0</v>
      </c>
      <c r="P108" s="53"/>
      <c r="Q108" s="63"/>
      <c r="S108" s="12"/>
      <c r="AC108" s="12"/>
      <c r="AD108" s="12"/>
    </row>
    <row r="109" s="7" customFormat="1" ht="15" customHeight="1" spans="1:19">
      <c r="A109" s="30"/>
      <c r="B109" s="31" t="s">
        <v>109</v>
      </c>
      <c r="C109" s="30" t="s">
        <v>21</v>
      </c>
      <c r="D109" s="31"/>
      <c r="E109" s="31" t="s">
        <v>52</v>
      </c>
      <c r="F109" s="31" t="s">
        <v>31</v>
      </c>
      <c r="G109" s="31" t="s">
        <v>26</v>
      </c>
      <c r="H109" s="105">
        <v>0</v>
      </c>
      <c r="I109" s="57"/>
      <c r="J109" s="58"/>
      <c r="K109" s="59">
        <f t="shared" si="5"/>
        <v>0</v>
      </c>
      <c r="L109" s="59"/>
      <c r="M109" s="59"/>
      <c r="N109" s="57"/>
      <c r="O109" s="59">
        <f t="shared" si="4"/>
        <v>0</v>
      </c>
      <c r="P109" s="59"/>
      <c r="Q109" s="59"/>
      <c r="S109" s="12"/>
    </row>
    <row r="110" ht="15" customHeight="1" spans="1:30">
      <c r="A110" s="33">
        <v>54</v>
      </c>
      <c r="B110" s="34" t="s">
        <v>111</v>
      </c>
      <c r="C110" s="33" t="s">
        <v>21</v>
      </c>
      <c r="D110" s="34"/>
      <c r="E110" s="34" t="s">
        <v>39</v>
      </c>
      <c r="F110" s="34" t="s">
        <v>25</v>
      </c>
      <c r="G110" s="34" t="s">
        <v>24</v>
      </c>
      <c r="H110" s="2">
        <v>0</v>
      </c>
      <c r="I110" s="51"/>
      <c r="J110" s="52"/>
      <c r="K110" s="53">
        <f t="shared" si="5"/>
        <v>0</v>
      </c>
      <c r="L110" s="53"/>
      <c r="M110" s="63"/>
      <c r="N110" s="51"/>
      <c r="O110" s="53">
        <f t="shared" si="4"/>
        <v>0</v>
      </c>
      <c r="P110" s="53"/>
      <c r="Q110" s="63"/>
      <c r="S110" s="12"/>
      <c r="AB110" s="12"/>
      <c r="AC110" s="12"/>
      <c r="AD110" s="12"/>
    </row>
    <row r="111" s="7" customFormat="1" ht="15" customHeight="1" spans="1:19">
      <c r="A111" s="30"/>
      <c r="B111" s="31" t="s">
        <v>111</v>
      </c>
      <c r="C111" s="30" t="s">
        <v>21</v>
      </c>
      <c r="D111" s="31"/>
      <c r="E111" s="31" t="s">
        <v>39</v>
      </c>
      <c r="F111" s="31" t="s">
        <v>31</v>
      </c>
      <c r="G111" s="31" t="s">
        <v>26</v>
      </c>
      <c r="H111" s="105">
        <v>0</v>
      </c>
      <c r="I111" s="57"/>
      <c r="J111" s="58"/>
      <c r="K111" s="59">
        <f t="shared" si="5"/>
        <v>0</v>
      </c>
      <c r="L111" s="59"/>
      <c r="M111" s="59"/>
      <c r="N111" s="57"/>
      <c r="O111" s="59">
        <f t="shared" si="4"/>
        <v>0</v>
      </c>
      <c r="P111" s="59"/>
      <c r="Q111" s="59"/>
      <c r="S111" s="12"/>
    </row>
    <row r="112" ht="15" customHeight="1" spans="1:30">
      <c r="A112" s="33">
        <v>55</v>
      </c>
      <c r="B112" s="34" t="s">
        <v>112</v>
      </c>
      <c r="C112" s="33" t="s">
        <v>21</v>
      </c>
      <c r="D112" s="34"/>
      <c r="E112" s="34" t="s">
        <v>39</v>
      </c>
      <c r="F112" s="34" t="s">
        <v>287</v>
      </c>
      <c r="G112" s="34" t="s">
        <v>24</v>
      </c>
      <c r="H112" s="2">
        <v>4</v>
      </c>
      <c r="I112" s="51"/>
      <c r="J112" s="52"/>
      <c r="K112" s="53">
        <f t="shared" si="5"/>
        <v>0</v>
      </c>
      <c r="L112" s="53"/>
      <c r="M112" s="63"/>
      <c r="N112" s="51"/>
      <c r="O112" s="53">
        <f t="shared" si="4"/>
        <v>0</v>
      </c>
      <c r="P112" s="53"/>
      <c r="Q112" s="63"/>
      <c r="S112" s="12"/>
      <c r="AB112" s="12"/>
      <c r="AC112" s="12"/>
      <c r="AD112" s="12"/>
    </row>
    <row r="113" s="9" customFormat="1" ht="15" customHeight="1" spans="1:19">
      <c r="A113" s="33">
        <v>56</v>
      </c>
      <c r="B113" s="34" t="s">
        <v>113</v>
      </c>
      <c r="C113" s="33" t="s">
        <v>21</v>
      </c>
      <c r="D113" s="34"/>
      <c r="E113" s="34" t="s">
        <v>39</v>
      </c>
      <c r="F113" s="34" t="s">
        <v>288</v>
      </c>
      <c r="G113" s="34" t="s">
        <v>24</v>
      </c>
      <c r="H113" s="2">
        <v>20</v>
      </c>
      <c r="I113" s="51">
        <v>11</v>
      </c>
      <c r="J113" s="52">
        <v>11</v>
      </c>
      <c r="K113" s="53">
        <f t="shared" si="5"/>
        <v>9514.15</v>
      </c>
      <c r="L113" s="63">
        <v>9514.15</v>
      </c>
      <c r="M113" s="63"/>
      <c r="N113" s="51">
        <v>7</v>
      </c>
      <c r="O113" s="53">
        <f t="shared" si="4"/>
        <v>48216.45</v>
      </c>
      <c r="P113" s="53">
        <v>48216.45</v>
      </c>
      <c r="Q113" s="63"/>
      <c r="R113" s="162"/>
      <c r="S113" s="12"/>
    </row>
    <row r="114" s="9" customFormat="1" ht="15" customHeight="1" spans="1:19">
      <c r="A114" s="33">
        <v>57</v>
      </c>
      <c r="B114" s="34" t="s">
        <v>114</v>
      </c>
      <c r="C114" s="33" t="s">
        <v>21</v>
      </c>
      <c r="D114" s="34"/>
      <c r="E114" s="34" t="s">
        <v>39</v>
      </c>
      <c r="F114" s="34" t="s">
        <v>289</v>
      </c>
      <c r="G114" s="34" t="s">
        <v>24</v>
      </c>
      <c r="H114" s="2">
        <v>21</v>
      </c>
      <c r="I114" s="51">
        <v>15</v>
      </c>
      <c r="J114" s="52">
        <v>15</v>
      </c>
      <c r="K114" s="53">
        <f t="shared" si="5"/>
        <v>7627.87</v>
      </c>
      <c r="L114" s="63">
        <v>7627.87</v>
      </c>
      <c r="M114" s="63"/>
      <c r="N114" s="51">
        <v>4</v>
      </c>
      <c r="O114" s="53">
        <f t="shared" si="4"/>
        <v>31850.97</v>
      </c>
      <c r="P114" s="53">
        <v>31850.97</v>
      </c>
      <c r="Q114" s="63"/>
      <c r="R114" s="162"/>
      <c r="S114" s="12"/>
    </row>
    <row r="115" s="7" customFormat="1" ht="15" customHeight="1" spans="1:19">
      <c r="A115" s="30"/>
      <c r="B115" s="31" t="s">
        <v>114</v>
      </c>
      <c r="C115" s="30" t="s">
        <v>21</v>
      </c>
      <c r="D115" s="31"/>
      <c r="E115" s="31" t="s">
        <v>223</v>
      </c>
      <c r="F115" s="31" t="s">
        <v>224</v>
      </c>
      <c r="G115" s="31" t="s">
        <v>37</v>
      </c>
      <c r="H115" s="105">
        <v>11</v>
      </c>
      <c r="I115" s="57">
        <v>1</v>
      </c>
      <c r="J115" s="58">
        <v>1</v>
      </c>
      <c r="K115" s="59">
        <f t="shared" si="5"/>
        <v>1921</v>
      </c>
      <c r="L115" s="59">
        <v>1921</v>
      </c>
      <c r="M115" s="59"/>
      <c r="N115" s="57">
        <v>2</v>
      </c>
      <c r="O115" s="59">
        <f t="shared" si="4"/>
        <v>9717.1</v>
      </c>
      <c r="P115" s="59">
        <v>9717.1</v>
      </c>
      <c r="Q115" s="59"/>
      <c r="R115" s="162"/>
      <c r="S115" s="12"/>
    </row>
    <row r="116" s="7" customFormat="1" ht="15" customHeight="1" spans="1:19">
      <c r="A116" s="30"/>
      <c r="B116" s="31" t="s">
        <v>114</v>
      </c>
      <c r="C116" s="30" t="s">
        <v>21</v>
      </c>
      <c r="D116" s="31"/>
      <c r="E116" s="36" t="s">
        <v>117</v>
      </c>
      <c r="F116" s="37" t="s">
        <v>225</v>
      </c>
      <c r="G116" s="31" t="s">
        <v>32</v>
      </c>
      <c r="H116" s="105">
        <v>41</v>
      </c>
      <c r="I116" s="57">
        <v>18</v>
      </c>
      <c r="J116" s="58">
        <v>18</v>
      </c>
      <c r="K116" s="59">
        <f t="shared" si="5"/>
        <v>5174.16</v>
      </c>
      <c r="L116" s="59">
        <v>5174.16</v>
      </c>
      <c r="M116" s="59"/>
      <c r="N116" s="57">
        <v>11</v>
      </c>
      <c r="O116" s="59">
        <f t="shared" si="4"/>
        <v>51267.21</v>
      </c>
      <c r="P116" s="95">
        <v>51267.21</v>
      </c>
      <c r="Q116" s="59"/>
      <c r="S116" s="12"/>
    </row>
    <row r="117" ht="15" customHeight="1" spans="1:30">
      <c r="A117" s="33">
        <v>58</v>
      </c>
      <c r="B117" s="34" t="s">
        <v>116</v>
      </c>
      <c r="C117" s="33" t="s">
        <v>21</v>
      </c>
      <c r="D117" s="34"/>
      <c r="E117" s="34" t="s">
        <v>39</v>
      </c>
      <c r="F117" s="34" t="s">
        <v>290</v>
      </c>
      <c r="G117" s="34" t="s">
        <v>24</v>
      </c>
      <c r="H117" s="2">
        <v>12</v>
      </c>
      <c r="I117" s="51">
        <v>6</v>
      </c>
      <c r="J117" s="52">
        <v>6</v>
      </c>
      <c r="K117" s="53">
        <f t="shared" si="5"/>
        <v>5697.69</v>
      </c>
      <c r="L117" s="63">
        <v>5697.69</v>
      </c>
      <c r="M117" s="63"/>
      <c r="N117" s="51">
        <v>11</v>
      </c>
      <c r="O117" s="53">
        <f t="shared" si="4"/>
        <v>105983.26</v>
      </c>
      <c r="P117" s="63">
        <v>105983.26</v>
      </c>
      <c r="Q117" s="63"/>
      <c r="R117" s="162"/>
      <c r="S117" s="12"/>
      <c r="AB117" s="12"/>
      <c r="AC117" s="12"/>
      <c r="AD117" s="12"/>
    </row>
    <row r="118" s="7" customFormat="1" ht="12.75" customHeight="1" spans="1:19">
      <c r="A118" s="30"/>
      <c r="B118" s="31" t="s">
        <v>116</v>
      </c>
      <c r="C118" s="30" t="s">
        <v>21</v>
      </c>
      <c r="D118" s="31"/>
      <c r="E118" s="31" t="s">
        <v>226</v>
      </c>
      <c r="F118" s="31" t="s">
        <v>227</v>
      </c>
      <c r="G118" s="31" t="s">
        <v>37</v>
      </c>
      <c r="H118" s="105">
        <v>47</v>
      </c>
      <c r="I118" s="57">
        <v>23</v>
      </c>
      <c r="J118" s="58">
        <v>23</v>
      </c>
      <c r="K118" s="59">
        <f t="shared" si="5"/>
        <v>41755.26</v>
      </c>
      <c r="L118" s="59">
        <v>41755.26</v>
      </c>
      <c r="M118" s="59"/>
      <c r="N118" s="57">
        <v>19</v>
      </c>
      <c r="O118" s="59">
        <f t="shared" si="4"/>
        <v>59430.23</v>
      </c>
      <c r="P118" s="100">
        <v>59430.23</v>
      </c>
      <c r="Q118" s="102"/>
      <c r="R118" s="162"/>
      <c r="S118" s="12"/>
    </row>
    <row r="119" s="7" customFormat="1" ht="15" customHeight="1" spans="1:19">
      <c r="A119" s="30"/>
      <c r="B119" s="31" t="s">
        <v>118</v>
      </c>
      <c r="C119" s="30" t="s">
        <v>21</v>
      </c>
      <c r="D119" s="31"/>
      <c r="E119" s="36" t="s">
        <v>117</v>
      </c>
      <c r="F119" s="37" t="s">
        <v>228</v>
      </c>
      <c r="G119" s="31" t="s">
        <v>32</v>
      </c>
      <c r="H119" s="105">
        <v>36</v>
      </c>
      <c r="I119" s="57">
        <v>13</v>
      </c>
      <c r="J119" s="58">
        <v>13</v>
      </c>
      <c r="K119" s="59">
        <f t="shared" si="5"/>
        <v>3837.59</v>
      </c>
      <c r="L119" s="59">
        <v>3837.59</v>
      </c>
      <c r="M119" s="59"/>
      <c r="N119" s="57">
        <v>30</v>
      </c>
      <c r="O119" s="59">
        <f t="shared" si="4"/>
        <v>164820.46</v>
      </c>
      <c r="P119" s="95">
        <v>164820.46</v>
      </c>
      <c r="Q119" s="59"/>
      <c r="S119" s="12"/>
    </row>
    <row r="120" s="6" customFormat="1" ht="15" customHeight="1" spans="1:27">
      <c r="A120" s="1">
        <v>59</v>
      </c>
      <c r="B120" s="28" t="s">
        <v>119</v>
      </c>
      <c r="C120" s="1" t="s">
        <v>21</v>
      </c>
      <c r="D120" s="28"/>
      <c r="E120" s="28" t="s">
        <v>39</v>
      </c>
      <c r="F120" s="28" t="s">
        <v>23</v>
      </c>
      <c r="G120" s="28" t="s">
        <v>24</v>
      </c>
      <c r="H120" s="2">
        <v>0</v>
      </c>
      <c r="I120" s="51"/>
      <c r="J120" s="52"/>
      <c r="K120" s="53">
        <f t="shared" si="5"/>
        <v>0</v>
      </c>
      <c r="L120" s="63"/>
      <c r="M120" s="63"/>
      <c r="N120" s="51"/>
      <c r="O120" s="53">
        <f t="shared" si="4"/>
        <v>0</v>
      </c>
      <c r="P120" s="53"/>
      <c r="Q120" s="63"/>
      <c r="R120" s="162"/>
      <c r="S120" s="12"/>
      <c r="T120" s="8"/>
      <c r="U120" s="8"/>
      <c r="V120" s="8"/>
      <c r="W120" s="8"/>
      <c r="X120" s="8"/>
      <c r="Y120" s="8"/>
      <c r="Z120" s="8"/>
      <c r="AA120" s="8"/>
    </row>
    <row r="121" s="7" customFormat="1" ht="15" customHeight="1" spans="1:19">
      <c r="A121" s="30"/>
      <c r="B121" s="31" t="s">
        <v>119</v>
      </c>
      <c r="C121" s="30" t="s">
        <v>21</v>
      </c>
      <c r="D121" s="31"/>
      <c r="E121" s="31" t="s">
        <v>36</v>
      </c>
      <c r="F121" s="31" t="s">
        <v>229</v>
      </c>
      <c r="G121" s="31" t="s">
        <v>37</v>
      </c>
      <c r="H121" s="105">
        <v>11</v>
      </c>
      <c r="I121" s="57">
        <v>7</v>
      </c>
      <c r="J121" s="58">
        <v>7</v>
      </c>
      <c r="K121" s="59">
        <f t="shared" si="5"/>
        <v>16523.4</v>
      </c>
      <c r="L121" s="59">
        <v>16523.4</v>
      </c>
      <c r="M121" s="59"/>
      <c r="N121" s="57">
        <v>7</v>
      </c>
      <c r="O121" s="59">
        <f t="shared" si="4"/>
        <v>36692.58</v>
      </c>
      <c r="P121" s="101">
        <v>36692.58</v>
      </c>
      <c r="Q121" s="103"/>
      <c r="R121" s="162"/>
      <c r="S121" s="12"/>
    </row>
    <row r="122" s="7" customFormat="1" ht="15" customHeight="1" spans="1:19">
      <c r="A122" s="30"/>
      <c r="B122" s="31" t="s">
        <v>119</v>
      </c>
      <c r="C122" s="30" t="s">
        <v>21</v>
      </c>
      <c r="D122" s="31"/>
      <c r="E122" s="31" t="s">
        <v>39</v>
      </c>
      <c r="F122" s="31" t="s">
        <v>230</v>
      </c>
      <c r="G122" s="31" t="s">
        <v>26</v>
      </c>
      <c r="H122" s="105">
        <v>5</v>
      </c>
      <c r="I122" s="57"/>
      <c r="J122" s="58"/>
      <c r="K122" s="59">
        <f t="shared" si="5"/>
        <v>0</v>
      </c>
      <c r="L122" s="59"/>
      <c r="M122" s="59"/>
      <c r="N122" s="57">
        <v>5</v>
      </c>
      <c r="O122" s="59">
        <f t="shared" si="4"/>
        <v>20746.8</v>
      </c>
      <c r="P122" s="59">
        <v>20746.8</v>
      </c>
      <c r="Q122" s="59"/>
      <c r="S122" s="12"/>
    </row>
    <row r="123" ht="15" customHeight="1" spans="1:30">
      <c r="A123" s="1">
        <v>60</v>
      </c>
      <c r="B123" s="28" t="s">
        <v>120</v>
      </c>
      <c r="C123" s="1" t="s">
        <v>50</v>
      </c>
      <c r="D123" s="28" t="s">
        <v>121</v>
      </c>
      <c r="E123" s="28" t="s">
        <v>22</v>
      </c>
      <c r="F123" s="34" t="s">
        <v>291</v>
      </c>
      <c r="G123" s="28" t="s">
        <v>24</v>
      </c>
      <c r="H123" s="2">
        <v>25</v>
      </c>
      <c r="I123" s="51">
        <v>18</v>
      </c>
      <c r="J123" s="52">
        <v>22</v>
      </c>
      <c r="K123" s="53">
        <f t="shared" si="5"/>
        <v>18774.06</v>
      </c>
      <c r="L123" s="63">
        <v>18774.06</v>
      </c>
      <c r="M123" s="63"/>
      <c r="N123" s="51">
        <v>5</v>
      </c>
      <c r="O123" s="53">
        <f t="shared" si="4"/>
        <v>43329.99</v>
      </c>
      <c r="P123" s="53">
        <v>43329.99</v>
      </c>
      <c r="Q123" s="63"/>
      <c r="R123" s="162"/>
      <c r="S123" s="12"/>
      <c r="AC123" s="12"/>
      <c r="AD123" s="12"/>
    </row>
    <row r="124" s="7" customFormat="1" ht="15" customHeight="1" spans="1:19">
      <c r="A124" s="30"/>
      <c r="B124" s="31" t="s">
        <v>120</v>
      </c>
      <c r="C124" s="30" t="s">
        <v>50</v>
      </c>
      <c r="D124" s="31" t="s">
        <v>121</v>
      </c>
      <c r="E124" s="31" t="s">
        <v>39</v>
      </c>
      <c r="F124" s="31" t="s">
        <v>231</v>
      </c>
      <c r="G124" s="31" t="s">
        <v>37</v>
      </c>
      <c r="H124" s="105">
        <v>7</v>
      </c>
      <c r="I124" s="57">
        <v>6</v>
      </c>
      <c r="J124" s="58">
        <v>6</v>
      </c>
      <c r="K124" s="59">
        <f t="shared" si="5"/>
        <v>18603.46</v>
      </c>
      <c r="L124" s="59">
        <v>18603.46</v>
      </c>
      <c r="M124" s="59"/>
      <c r="N124" s="57">
        <v>8</v>
      </c>
      <c r="O124" s="59">
        <f t="shared" si="4"/>
        <v>42390.88</v>
      </c>
      <c r="P124" s="59">
        <v>42390.88</v>
      </c>
      <c r="Q124" s="59"/>
      <c r="R124" s="162"/>
      <c r="S124" s="12"/>
    </row>
    <row r="125" s="7" customFormat="1" ht="15" customHeight="1" spans="1:19">
      <c r="A125" s="30"/>
      <c r="B125" s="31" t="s">
        <v>120</v>
      </c>
      <c r="C125" s="30" t="s">
        <v>50</v>
      </c>
      <c r="D125" s="31" t="s">
        <v>122</v>
      </c>
      <c r="E125" s="31" t="s">
        <v>39</v>
      </c>
      <c r="F125" s="31" t="s">
        <v>232</v>
      </c>
      <c r="G125" s="31" t="s">
        <v>26</v>
      </c>
      <c r="H125" s="105">
        <v>9</v>
      </c>
      <c r="I125" s="57"/>
      <c r="J125" s="58"/>
      <c r="K125" s="59">
        <f t="shared" si="5"/>
        <v>0</v>
      </c>
      <c r="L125" s="59"/>
      <c r="M125" s="59"/>
      <c r="N125" s="57">
        <v>6</v>
      </c>
      <c r="O125" s="59">
        <f t="shared" si="4"/>
        <v>16501.39</v>
      </c>
      <c r="P125" s="59">
        <v>16501.39</v>
      </c>
      <c r="Q125" s="59"/>
      <c r="S125" s="12"/>
    </row>
    <row r="126" ht="30.75" customHeight="1" spans="1:30">
      <c r="A126" s="33">
        <v>61</v>
      </c>
      <c r="B126" s="34" t="s">
        <v>339</v>
      </c>
      <c r="C126" s="33" t="s">
        <v>21</v>
      </c>
      <c r="D126" s="34" t="s">
        <v>124</v>
      </c>
      <c r="E126" s="34" t="s">
        <v>39</v>
      </c>
      <c r="F126" s="34" t="s">
        <v>292</v>
      </c>
      <c r="G126" s="34" t="s">
        <v>24</v>
      </c>
      <c r="H126" s="2">
        <v>20</v>
      </c>
      <c r="I126" s="51">
        <v>14</v>
      </c>
      <c r="J126" s="65">
        <v>16</v>
      </c>
      <c r="K126" s="53">
        <f t="shared" si="5"/>
        <v>6812.93</v>
      </c>
      <c r="L126" s="63">
        <v>6812.93</v>
      </c>
      <c r="M126" s="63"/>
      <c r="N126" s="51">
        <v>12</v>
      </c>
      <c r="O126" s="53">
        <f t="shared" si="4"/>
        <v>87614.04</v>
      </c>
      <c r="P126" s="53">
        <v>87614.04</v>
      </c>
      <c r="Q126" s="63"/>
      <c r="R126" s="162"/>
      <c r="S126" s="12"/>
      <c r="AC126" s="12"/>
      <c r="AD126" s="12"/>
    </row>
    <row r="127" s="7" customFormat="1" ht="15" customHeight="1" spans="1:19">
      <c r="A127" s="30"/>
      <c r="B127" s="31" t="s">
        <v>123</v>
      </c>
      <c r="C127" s="30" t="s">
        <v>21</v>
      </c>
      <c r="D127" s="31"/>
      <c r="E127" s="31" t="s">
        <v>39</v>
      </c>
      <c r="F127" s="31" t="s">
        <v>29</v>
      </c>
      <c r="G127" s="31" t="s">
        <v>37</v>
      </c>
      <c r="H127" s="105">
        <v>0</v>
      </c>
      <c r="I127" s="57"/>
      <c r="J127" s="58"/>
      <c r="K127" s="59">
        <f t="shared" si="5"/>
        <v>0</v>
      </c>
      <c r="L127" s="59"/>
      <c r="M127" s="59"/>
      <c r="N127" s="57"/>
      <c r="O127" s="59">
        <f t="shared" si="4"/>
        <v>0</v>
      </c>
      <c r="P127" s="59"/>
      <c r="Q127" s="59"/>
      <c r="S127" s="12"/>
    </row>
    <row r="128" s="7" customFormat="1" ht="15" customHeight="1" spans="1:19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  <c r="S128" s="12"/>
    </row>
    <row r="129" ht="15" customHeight="1" spans="1:30">
      <c r="A129" s="33">
        <v>62</v>
      </c>
      <c r="B129" s="34" t="s">
        <v>125</v>
      </c>
      <c r="C129" s="33" t="s">
        <v>21</v>
      </c>
      <c r="D129" s="34"/>
      <c r="E129" s="34" t="s">
        <v>39</v>
      </c>
      <c r="F129" s="34"/>
      <c r="G129" s="34" t="s">
        <v>24</v>
      </c>
      <c r="H129" s="2">
        <v>0</v>
      </c>
      <c r="I129" s="51"/>
      <c r="J129" s="52"/>
      <c r="K129" s="53">
        <f t="shared" si="5"/>
        <v>0</v>
      </c>
      <c r="L129" s="63"/>
      <c r="M129" s="63"/>
      <c r="N129" s="51"/>
      <c r="O129" s="53">
        <f t="shared" si="4"/>
        <v>0</v>
      </c>
      <c r="P129" s="53"/>
      <c r="Q129" s="63"/>
      <c r="R129" s="162"/>
      <c r="S129" s="12"/>
      <c r="AC129" s="12"/>
      <c r="AD129" s="12"/>
    </row>
    <row r="130" ht="15" customHeight="1" spans="1:30">
      <c r="A130" s="33">
        <v>63</v>
      </c>
      <c r="B130" s="34" t="s">
        <v>126</v>
      </c>
      <c r="C130" s="33" t="s">
        <v>21</v>
      </c>
      <c r="D130" s="34"/>
      <c r="E130" s="34" t="s">
        <v>39</v>
      </c>
      <c r="F130" s="34" t="s">
        <v>293</v>
      </c>
      <c r="G130" s="34" t="s">
        <v>24</v>
      </c>
      <c r="H130" s="2">
        <v>13</v>
      </c>
      <c r="I130" s="51">
        <v>6</v>
      </c>
      <c r="J130" s="52">
        <v>6</v>
      </c>
      <c r="K130" s="53">
        <f t="shared" si="5"/>
        <v>6622.6</v>
      </c>
      <c r="L130" s="63">
        <v>6622.6</v>
      </c>
      <c r="M130" s="63"/>
      <c r="N130" s="51">
        <v>14</v>
      </c>
      <c r="O130" s="53">
        <f t="shared" si="4"/>
        <v>53402.58</v>
      </c>
      <c r="P130" s="53">
        <v>53402.58</v>
      </c>
      <c r="Q130" s="63"/>
      <c r="R130" s="162"/>
      <c r="S130" s="12"/>
      <c r="AC130" s="12"/>
      <c r="AD130" s="12"/>
    </row>
    <row r="131" s="7" customFormat="1" ht="15" customHeight="1" spans="1:19">
      <c r="A131" s="30"/>
      <c r="B131" s="31" t="s">
        <v>126</v>
      </c>
      <c r="C131" s="30" t="s">
        <v>21</v>
      </c>
      <c r="D131" s="31"/>
      <c r="E131" s="31" t="s">
        <v>39</v>
      </c>
      <c r="F131" s="31" t="s">
        <v>29</v>
      </c>
      <c r="G131" s="31" t="s">
        <v>26</v>
      </c>
      <c r="H131" s="105">
        <v>0</v>
      </c>
      <c r="I131" s="57"/>
      <c r="J131" s="58"/>
      <c r="K131" s="59">
        <f t="shared" si="5"/>
        <v>0</v>
      </c>
      <c r="L131" s="59"/>
      <c r="M131" s="59"/>
      <c r="N131" s="57"/>
      <c r="O131" s="59">
        <f t="shared" si="4"/>
        <v>0</v>
      </c>
      <c r="P131" s="59"/>
      <c r="Q131" s="59"/>
      <c r="S131" s="12"/>
    </row>
    <row r="132" s="9" customFormat="1" ht="15" customHeight="1" spans="1:19">
      <c r="A132" s="1">
        <v>64</v>
      </c>
      <c r="B132" s="28" t="s">
        <v>127</v>
      </c>
      <c r="C132" s="1" t="s">
        <v>21</v>
      </c>
      <c r="D132" s="28"/>
      <c r="E132" s="28" t="s">
        <v>39</v>
      </c>
      <c r="F132" s="34" t="s">
        <v>294</v>
      </c>
      <c r="G132" s="28" t="s">
        <v>24</v>
      </c>
      <c r="H132" s="2">
        <v>39</v>
      </c>
      <c r="I132" s="51">
        <v>32</v>
      </c>
      <c r="J132" s="52">
        <v>32</v>
      </c>
      <c r="K132" s="53">
        <f t="shared" si="5"/>
        <v>41820.43</v>
      </c>
      <c r="L132" s="63">
        <v>41820.43</v>
      </c>
      <c r="M132" s="63"/>
      <c r="N132" s="51">
        <v>8</v>
      </c>
      <c r="O132" s="53">
        <f t="shared" si="4"/>
        <v>40825.4</v>
      </c>
      <c r="P132" s="63">
        <v>40825.4</v>
      </c>
      <c r="Q132" s="63"/>
      <c r="R132" s="162"/>
      <c r="S132" s="12"/>
    </row>
    <row r="133" s="7" customFormat="1" ht="15" customHeight="1" spans="1:19">
      <c r="A133" s="30">
        <v>65</v>
      </c>
      <c r="B133" s="31" t="s">
        <v>128</v>
      </c>
      <c r="C133" s="30" t="s">
        <v>21</v>
      </c>
      <c r="D133" s="31"/>
      <c r="E133" s="31"/>
      <c r="F133" s="31" t="s">
        <v>23</v>
      </c>
      <c r="G133" s="31" t="s">
        <v>37</v>
      </c>
      <c r="H133" s="105">
        <v>0</v>
      </c>
      <c r="I133" s="57"/>
      <c r="J133" s="58"/>
      <c r="K133" s="59">
        <f t="shared" si="5"/>
        <v>0</v>
      </c>
      <c r="L133" s="59"/>
      <c r="M133" s="59"/>
      <c r="N133" s="57"/>
      <c r="O133" s="59">
        <f t="shared" si="4"/>
        <v>0</v>
      </c>
      <c r="P133" s="59"/>
      <c r="Q133" s="59"/>
      <c r="S133" s="12"/>
    </row>
    <row r="134" s="7" customFormat="1" ht="15" customHeight="1" spans="1:19">
      <c r="A134" s="30"/>
      <c r="B134" s="31" t="s">
        <v>128</v>
      </c>
      <c r="C134" s="30" t="s">
        <v>21</v>
      </c>
      <c r="D134" s="31"/>
      <c r="E134" s="36" t="s">
        <v>63</v>
      </c>
      <c r="F134" s="37" t="s">
        <v>233</v>
      </c>
      <c r="G134" s="31" t="s">
        <v>32</v>
      </c>
      <c r="H134" s="105">
        <v>12</v>
      </c>
      <c r="I134" s="57"/>
      <c r="J134" s="58"/>
      <c r="K134" s="59">
        <f t="shared" si="5"/>
        <v>0</v>
      </c>
      <c r="L134" s="59"/>
      <c r="M134" s="59"/>
      <c r="N134" s="57">
        <v>2</v>
      </c>
      <c r="O134" s="59">
        <f t="shared" si="4"/>
        <v>14527.7</v>
      </c>
      <c r="P134" s="59">
        <v>14527.7</v>
      </c>
      <c r="Q134" s="59"/>
      <c r="S134" s="12"/>
    </row>
    <row r="135" s="9" customFormat="1" ht="15" customHeight="1" spans="1:19">
      <c r="A135" s="1">
        <v>66</v>
      </c>
      <c r="B135" s="28" t="s">
        <v>129</v>
      </c>
      <c r="C135" s="1" t="s">
        <v>54</v>
      </c>
      <c r="D135" s="28" t="s">
        <v>80</v>
      </c>
      <c r="E135" s="28" t="s">
        <v>22</v>
      </c>
      <c r="F135" s="28" t="s">
        <v>29</v>
      </c>
      <c r="G135" s="28" t="s">
        <v>24</v>
      </c>
      <c r="H135" s="2">
        <v>0</v>
      </c>
      <c r="I135" s="51"/>
      <c r="J135" s="52"/>
      <c r="K135" s="53">
        <f t="shared" si="5"/>
        <v>0</v>
      </c>
      <c r="L135" s="53"/>
      <c r="M135" s="63"/>
      <c r="N135" s="51"/>
      <c r="O135" s="53">
        <f t="shared" si="4"/>
        <v>0</v>
      </c>
      <c r="P135" s="53"/>
      <c r="Q135" s="63"/>
      <c r="R135" s="162"/>
      <c r="S135" s="12"/>
    </row>
    <row r="136" ht="15" customHeight="1" spans="1:30">
      <c r="A136" s="33">
        <v>67</v>
      </c>
      <c r="B136" s="34" t="s">
        <v>130</v>
      </c>
      <c r="C136" s="33" t="s">
        <v>21</v>
      </c>
      <c r="D136" s="34"/>
      <c r="E136" s="34" t="s">
        <v>39</v>
      </c>
      <c r="F136" s="34" t="s">
        <v>295</v>
      </c>
      <c r="G136" s="34" t="s">
        <v>24</v>
      </c>
      <c r="H136" s="2">
        <v>14</v>
      </c>
      <c r="I136" s="51">
        <v>4</v>
      </c>
      <c r="J136" s="52">
        <v>5</v>
      </c>
      <c r="K136" s="53">
        <f t="shared" si="5"/>
        <v>6954.01</v>
      </c>
      <c r="L136" s="53">
        <v>6954.01</v>
      </c>
      <c r="M136" s="63"/>
      <c r="N136" s="51">
        <v>6</v>
      </c>
      <c r="O136" s="53">
        <f t="shared" si="4"/>
        <v>60186.26</v>
      </c>
      <c r="P136" s="53">
        <v>60186.26</v>
      </c>
      <c r="Q136" s="63"/>
      <c r="R136" s="162"/>
      <c r="S136" s="12"/>
      <c r="AC136" s="12"/>
      <c r="AD136" s="12"/>
    </row>
    <row r="137" s="7" customFormat="1" ht="15" customHeight="1" spans="1:19">
      <c r="A137" s="30"/>
      <c r="B137" s="31" t="s">
        <v>130</v>
      </c>
      <c r="C137" s="30" t="s">
        <v>21</v>
      </c>
      <c r="D137" s="31"/>
      <c r="E137" s="31" t="s">
        <v>39</v>
      </c>
      <c r="F137" s="31" t="s">
        <v>335</v>
      </c>
      <c r="G137" s="31" t="s">
        <v>26</v>
      </c>
      <c r="H137" s="105">
        <v>3</v>
      </c>
      <c r="I137" s="57">
        <v>2</v>
      </c>
      <c r="J137" s="58">
        <v>2</v>
      </c>
      <c r="K137" s="59">
        <f t="shared" si="5"/>
        <v>1152.6</v>
      </c>
      <c r="L137" s="112">
        <v>1152.6</v>
      </c>
      <c r="M137" s="59"/>
      <c r="N137" s="57">
        <v>3</v>
      </c>
      <c r="O137" s="59">
        <f t="shared" si="4"/>
        <v>7107.7</v>
      </c>
      <c r="P137" s="59">
        <v>7107.7</v>
      </c>
      <c r="Q137" s="59"/>
      <c r="S137" s="12"/>
    </row>
    <row r="138" s="9" customFormat="1" ht="15" customHeight="1" spans="1:19">
      <c r="A138" s="33">
        <v>68</v>
      </c>
      <c r="B138" s="34" t="s">
        <v>131</v>
      </c>
      <c r="C138" s="33" t="s">
        <v>21</v>
      </c>
      <c r="D138" s="34"/>
      <c r="E138" s="34" t="s">
        <v>39</v>
      </c>
      <c r="F138" s="34" t="s">
        <v>296</v>
      </c>
      <c r="G138" s="34" t="s">
        <v>24</v>
      </c>
      <c r="H138" s="2">
        <v>21</v>
      </c>
      <c r="I138" s="51">
        <v>16</v>
      </c>
      <c r="J138" s="52">
        <v>16</v>
      </c>
      <c r="K138" s="53">
        <f t="shared" si="5"/>
        <v>11774.97</v>
      </c>
      <c r="L138" s="53">
        <v>11774.97</v>
      </c>
      <c r="M138" s="63"/>
      <c r="N138" s="51">
        <v>12</v>
      </c>
      <c r="O138" s="53">
        <f t="shared" si="4"/>
        <v>57450.96</v>
      </c>
      <c r="P138" s="53">
        <v>57450.96</v>
      </c>
      <c r="Q138" s="63"/>
      <c r="R138" s="162"/>
      <c r="S138" s="12"/>
    </row>
    <row r="139" s="7" customFormat="1" ht="15" customHeight="1" spans="1:19">
      <c r="A139" s="30"/>
      <c r="B139" s="31" t="s">
        <v>131</v>
      </c>
      <c r="C139" s="30" t="s">
        <v>21</v>
      </c>
      <c r="D139" s="31"/>
      <c r="E139" s="31" t="s">
        <v>39</v>
      </c>
      <c r="F139" s="31" t="s">
        <v>23</v>
      </c>
      <c r="G139" s="31" t="s">
        <v>26</v>
      </c>
      <c r="H139" s="105">
        <v>0</v>
      </c>
      <c r="I139" s="57"/>
      <c r="J139" s="58"/>
      <c r="K139" s="59">
        <f t="shared" si="5"/>
        <v>0</v>
      </c>
      <c r="L139" s="59"/>
      <c r="M139" s="59"/>
      <c r="N139" s="57"/>
      <c r="O139" s="59">
        <f t="shared" si="4"/>
        <v>0</v>
      </c>
      <c r="P139" s="59"/>
      <c r="Q139" s="59"/>
      <c r="S139" s="12"/>
    </row>
    <row r="140" ht="14.45" customHeight="1" spans="1:30">
      <c r="A140" s="33">
        <v>69</v>
      </c>
      <c r="B140" s="34" t="s">
        <v>132</v>
      </c>
      <c r="C140" s="33" t="s">
        <v>50</v>
      </c>
      <c r="D140" s="34" t="s">
        <v>133</v>
      </c>
      <c r="E140" s="34" t="s">
        <v>39</v>
      </c>
      <c r="F140" s="34" t="s">
        <v>297</v>
      </c>
      <c r="G140" s="34" t="s">
        <v>24</v>
      </c>
      <c r="H140" s="2">
        <v>40</v>
      </c>
      <c r="I140" s="51">
        <v>26</v>
      </c>
      <c r="J140" s="52">
        <v>27</v>
      </c>
      <c r="K140" s="53">
        <f t="shared" si="5"/>
        <v>39468.4</v>
      </c>
      <c r="L140" s="63">
        <v>39468.4</v>
      </c>
      <c r="M140" s="63"/>
      <c r="N140" s="51">
        <v>14</v>
      </c>
      <c r="O140" s="53">
        <f t="shared" si="4"/>
        <v>68984.27</v>
      </c>
      <c r="P140" s="53">
        <v>68984.27</v>
      </c>
      <c r="Q140" s="63"/>
      <c r="R140" s="162"/>
      <c r="S140" s="12"/>
      <c r="AC140" s="12"/>
      <c r="AD140" s="12"/>
    </row>
    <row r="141" s="7" customFormat="1" ht="14.45" customHeight="1" spans="1:19">
      <c r="A141" s="30">
        <v>70</v>
      </c>
      <c r="B141" s="31" t="s">
        <v>134</v>
      </c>
      <c r="C141" s="30" t="s">
        <v>21</v>
      </c>
      <c r="D141" s="31"/>
      <c r="E141" s="31" t="s">
        <v>115</v>
      </c>
      <c r="F141" s="31" t="s">
        <v>31</v>
      </c>
      <c r="G141" s="31" t="s">
        <v>37</v>
      </c>
      <c r="H141" s="105">
        <v>0</v>
      </c>
      <c r="I141" s="57"/>
      <c r="J141" s="58"/>
      <c r="K141" s="59">
        <f t="shared" si="5"/>
        <v>0</v>
      </c>
      <c r="L141" s="59"/>
      <c r="M141" s="59"/>
      <c r="N141" s="57"/>
      <c r="O141" s="59">
        <f t="shared" si="4"/>
        <v>0</v>
      </c>
      <c r="P141" s="59"/>
      <c r="Q141" s="59"/>
      <c r="S141" s="12"/>
    </row>
    <row r="142" s="9" customFormat="1" ht="15" customHeight="1" spans="1:19">
      <c r="A142" s="33">
        <v>71</v>
      </c>
      <c r="B142" s="34" t="s">
        <v>135</v>
      </c>
      <c r="C142" s="33" t="s">
        <v>21</v>
      </c>
      <c r="D142" s="34"/>
      <c r="E142" s="34" t="s">
        <v>39</v>
      </c>
      <c r="F142" s="34" t="s">
        <v>298</v>
      </c>
      <c r="G142" s="34" t="s">
        <v>24</v>
      </c>
      <c r="H142" s="2">
        <v>21</v>
      </c>
      <c r="I142" s="51">
        <v>9</v>
      </c>
      <c r="J142" s="52">
        <v>10</v>
      </c>
      <c r="K142" s="53">
        <f t="shared" si="5"/>
        <v>11972.14</v>
      </c>
      <c r="L142" s="53">
        <v>11972.14</v>
      </c>
      <c r="M142" s="63"/>
      <c r="N142" s="51">
        <v>11</v>
      </c>
      <c r="O142" s="53">
        <f t="shared" si="4"/>
        <v>26073.96</v>
      </c>
      <c r="P142" s="53">
        <v>26073.96</v>
      </c>
      <c r="Q142" s="63"/>
      <c r="R142" s="162"/>
      <c r="S142" s="12"/>
    </row>
    <row r="143" s="7" customFormat="1" ht="15" customHeight="1" spans="1:19">
      <c r="A143" s="30"/>
      <c r="B143" s="31" t="s">
        <v>135</v>
      </c>
      <c r="C143" s="30" t="s">
        <v>21</v>
      </c>
      <c r="D143" s="31"/>
      <c r="E143" s="31" t="s">
        <v>39</v>
      </c>
      <c r="F143" s="31" t="s">
        <v>234</v>
      </c>
      <c r="G143" s="31" t="s">
        <v>26</v>
      </c>
      <c r="H143" s="105">
        <v>7</v>
      </c>
      <c r="I143" s="57">
        <v>1</v>
      </c>
      <c r="J143" s="58">
        <v>1</v>
      </c>
      <c r="K143" s="59">
        <f t="shared" si="5"/>
        <v>3649.9</v>
      </c>
      <c r="L143" s="60">
        <v>3649.9</v>
      </c>
      <c r="M143" s="59"/>
      <c r="N143" s="57">
        <v>1</v>
      </c>
      <c r="O143" s="59">
        <f t="shared" si="4"/>
        <v>8452.4</v>
      </c>
      <c r="P143" s="59">
        <v>8452.4</v>
      </c>
      <c r="Q143" s="59"/>
      <c r="S143" s="12"/>
    </row>
    <row r="144" ht="15" customHeight="1" spans="1:30">
      <c r="A144" s="33">
        <v>72</v>
      </c>
      <c r="B144" s="34" t="s">
        <v>136</v>
      </c>
      <c r="C144" s="33" t="s">
        <v>21</v>
      </c>
      <c r="D144" s="34"/>
      <c r="E144" s="34" t="s">
        <v>137</v>
      </c>
      <c r="F144" s="34" t="s">
        <v>299</v>
      </c>
      <c r="G144" s="34" t="s">
        <v>24</v>
      </c>
      <c r="H144" s="2">
        <v>32</v>
      </c>
      <c r="I144" s="51">
        <v>22</v>
      </c>
      <c r="J144" s="52">
        <v>24</v>
      </c>
      <c r="K144" s="53">
        <f t="shared" si="5"/>
        <v>30027.54</v>
      </c>
      <c r="L144" s="53">
        <v>30027.54</v>
      </c>
      <c r="M144" s="63"/>
      <c r="N144" s="51">
        <v>17</v>
      </c>
      <c r="O144" s="53">
        <f t="shared" ref="O144:O207" si="6">P144+Q144</f>
        <v>68045.29</v>
      </c>
      <c r="P144" s="53">
        <v>68045.29</v>
      </c>
      <c r="Q144" s="63"/>
      <c r="R144" s="162"/>
      <c r="S144" s="12"/>
      <c r="AC144" s="12"/>
      <c r="AD144" s="12"/>
    </row>
    <row r="145" s="7" customFormat="1" ht="15" customHeight="1" spans="1:19">
      <c r="A145" s="30"/>
      <c r="B145" s="31" t="s">
        <v>136</v>
      </c>
      <c r="C145" s="30" t="s">
        <v>21</v>
      </c>
      <c r="D145" s="31"/>
      <c r="E145" s="31" t="s">
        <v>235</v>
      </c>
      <c r="F145" s="31" t="s">
        <v>236</v>
      </c>
      <c r="G145" s="31" t="s">
        <v>37</v>
      </c>
      <c r="H145" s="105">
        <v>18</v>
      </c>
      <c r="I145" s="57">
        <v>4</v>
      </c>
      <c r="J145" s="58">
        <v>4</v>
      </c>
      <c r="K145" s="59">
        <f t="shared" si="5"/>
        <v>2305.2</v>
      </c>
      <c r="L145" s="59">
        <v>2305.2</v>
      </c>
      <c r="M145" s="59"/>
      <c r="N145" s="57">
        <v>25</v>
      </c>
      <c r="O145" s="59">
        <f t="shared" si="6"/>
        <v>91798.31</v>
      </c>
      <c r="P145" s="59">
        <v>91798.31</v>
      </c>
      <c r="Q145" s="102"/>
      <c r="R145" s="162"/>
      <c r="S145" s="12"/>
    </row>
    <row r="146" ht="15" customHeight="1" spans="1:30">
      <c r="A146" s="33">
        <v>73</v>
      </c>
      <c r="B146" s="34" t="s">
        <v>139</v>
      </c>
      <c r="C146" s="33" t="s">
        <v>21</v>
      </c>
      <c r="D146" s="34"/>
      <c r="E146" s="34" t="s">
        <v>137</v>
      </c>
      <c r="F146" s="34" t="s">
        <v>300</v>
      </c>
      <c r="G146" s="34" t="s">
        <v>24</v>
      </c>
      <c r="H146" s="2">
        <v>30</v>
      </c>
      <c r="I146" s="51">
        <v>19</v>
      </c>
      <c r="J146" s="52">
        <v>26</v>
      </c>
      <c r="K146" s="53">
        <f t="shared" si="5"/>
        <v>24963.41</v>
      </c>
      <c r="L146" s="53">
        <v>24963.41</v>
      </c>
      <c r="M146" s="63"/>
      <c r="N146" s="51">
        <v>34</v>
      </c>
      <c r="O146" s="53">
        <f t="shared" si="6"/>
        <v>156433.95</v>
      </c>
      <c r="P146" s="63">
        <v>156433.95</v>
      </c>
      <c r="Q146" s="63"/>
      <c r="R146" s="162"/>
      <c r="S146" s="12"/>
      <c r="AC146" s="12"/>
      <c r="AD146" s="12"/>
    </row>
    <row r="147" s="7" customFormat="1" ht="15" customHeight="1" spans="1:19">
      <c r="A147" s="30"/>
      <c r="B147" s="31" t="s">
        <v>139</v>
      </c>
      <c r="C147" s="30" t="s">
        <v>21</v>
      </c>
      <c r="D147" s="31"/>
      <c r="E147" s="31" t="s">
        <v>235</v>
      </c>
      <c r="F147" s="31" t="s">
        <v>237</v>
      </c>
      <c r="G147" s="31" t="s">
        <v>37</v>
      </c>
      <c r="H147" s="105">
        <v>18</v>
      </c>
      <c r="I147" s="57">
        <v>9</v>
      </c>
      <c r="J147" s="58">
        <v>9</v>
      </c>
      <c r="K147" s="59">
        <f t="shared" si="5"/>
        <v>12102.3</v>
      </c>
      <c r="L147" s="59">
        <v>12102.3</v>
      </c>
      <c r="M147" s="59"/>
      <c r="N147" s="57">
        <v>9</v>
      </c>
      <c r="O147" s="59">
        <f t="shared" si="6"/>
        <v>32231.76</v>
      </c>
      <c r="P147" s="59">
        <v>32231.76</v>
      </c>
      <c r="Q147" s="102"/>
      <c r="R147" s="162"/>
      <c r="S147" s="12"/>
    </row>
    <row r="148" ht="28.9" customHeight="1" spans="1:30">
      <c r="A148" s="40">
        <v>74</v>
      </c>
      <c r="B148" s="39" t="s">
        <v>140</v>
      </c>
      <c r="C148" s="40" t="s">
        <v>54</v>
      </c>
      <c r="D148" s="39" t="s">
        <v>141</v>
      </c>
      <c r="E148" s="39" t="s">
        <v>39</v>
      </c>
      <c r="F148" s="34" t="s">
        <v>31</v>
      </c>
      <c r="G148" s="39" t="s">
        <v>24</v>
      </c>
      <c r="H148" s="2">
        <v>0</v>
      </c>
      <c r="I148" s="51"/>
      <c r="J148" s="52"/>
      <c r="K148" s="53">
        <f t="shared" si="5"/>
        <v>1344.7</v>
      </c>
      <c r="L148" s="53">
        <v>1344.7</v>
      </c>
      <c r="M148" s="53"/>
      <c r="N148" s="51"/>
      <c r="O148" s="53">
        <f t="shared" si="6"/>
        <v>2497.3</v>
      </c>
      <c r="P148" s="53">
        <v>2497.3</v>
      </c>
      <c r="Q148" s="63"/>
      <c r="R148" s="162"/>
      <c r="S148" s="12"/>
      <c r="AC148" s="12"/>
      <c r="AD148" s="12"/>
    </row>
    <row r="149" s="7" customFormat="1" ht="29.25" customHeight="1" spans="1:19">
      <c r="A149" s="105"/>
      <c r="B149" s="106" t="s">
        <v>140</v>
      </c>
      <c r="C149" s="105" t="s">
        <v>54</v>
      </c>
      <c r="D149" s="106" t="s">
        <v>141</v>
      </c>
      <c r="E149" s="106" t="s">
        <v>39</v>
      </c>
      <c r="F149" s="106" t="s">
        <v>238</v>
      </c>
      <c r="G149" s="106" t="s">
        <v>26</v>
      </c>
      <c r="H149" s="105">
        <v>27</v>
      </c>
      <c r="I149" s="57">
        <v>5</v>
      </c>
      <c r="J149" s="64">
        <v>5</v>
      </c>
      <c r="K149" s="59">
        <f t="shared" si="5"/>
        <v>4226.2</v>
      </c>
      <c r="L149" s="59">
        <v>4226.2</v>
      </c>
      <c r="M149" s="59"/>
      <c r="N149" s="57">
        <v>16</v>
      </c>
      <c r="O149" s="59">
        <f t="shared" si="6"/>
        <v>28526.85</v>
      </c>
      <c r="P149" s="59">
        <v>28526.85</v>
      </c>
      <c r="Q149" s="59"/>
      <c r="S149" s="12"/>
    </row>
    <row r="150" ht="26.25" customHeight="1" spans="1:30">
      <c r="A150" s="33">
        <v>75</v>
      </c>
      <c r="B150" s="34" t="s">
        <v>142</v>
      </c>
      <c r="C150" s="33" t="s">
        <v>21</v>
      </c>
      <c r="D150" s="34"/>
      <c r="E150" s="34" t="s">
        <v>39</v>
      </c>
      <c r="F150" s="34" t="s">
        <v>301</v>
      </c>
      <c r="G150" s="34" t="s">
        <v>24</v>
      </c>
      <c r="H150" s="2">
        <v>12</v>
      </c>
      <c r="I150" s="51">
        <v>6</v>
      </c>
      <c r="J150" s="52">
        <v>6</v>
      </c>
      <c r="K150" s="53">
        <f t="shared" ref="K150:K213" si="7">L150+M150</f>
        <v>2972.75</v>
      </c>
      <c r="L150" s="53">
        <v>2972.75</v>
      </c>
      <c r="M150" s="63"/>
      <c r="N150" s="51">
        <v>12</v>
      </c>
      <c r="O150" s="53">
        <f t="shared" si="6"/>
        <v>50767.71</v>
      </c>
      <c r="P150" s="53">
        <v>50767.71</v>
      </c>
      <c r="Q150" s="63"/>
      <c r="R150" s="162"/>
      <c r="S150" s="12"/>
      <c r="AC150" s="12"/>
      <c r="AD150" s="12"/>
    </row>
    <row r="151" s="7" customFormat="1" ht="15" customHeight="1" spans="1:19">
      <c r="A151" s="30"/>
      <c r="B151" s="31" t="s">
        <v>142</v>
      </c>
      <c r="C151" s="30" t="s">
        <v>21</v>
      </c>
      <c r="D151" s="31"/>
      <c r="E151" s="31" t="s">
        <v>39</v>
      </c>
      <c r="F151" s="31" t="s">
        <v>239</v>
      </c>
      <c r="G151" s="31" t="s">
        <v>26</v>
      </c>
      <c r="H151" s="105">
        <v>4</v>
      </c>
      <c r="I151" s="57"/>
      <c r="J151" s="58"/>
      <c r="K151" s="59">
        <f t="shared" si="7"/>
        <v>0</v>
      </c>
      <c r="L151" s="59"/>
      <c r="M151" s="59"/>
      <c r="N151" s="57">
        <v>9</v>
      </c>
      <c r="O151" s="59">
        <f t="shared" si="6"/>
        <v>29931.32</v>
      </c>
      <c r="P151" s="113">
        <v>29931.32</v>
      </c>
      <c r="Q151" s="59"/>
      <c r="S151" s="12"/>
    </row>
    <row r="152" ht="15" customHeight="1" spans="1:30">
      <c r="A152" s="33">
        <v>76</v>
      </c>
      <c r="B152" s="34" t="s">
        <v>143</v>
      </c>
      <c r="C152" s="33" t="s">
        <v>21</v>
      </c>
      <c r="D152" s="34"/>
      <c r="E152" s="34" t="s">
        <v>39</v>
      </c>
      <c r="F152" s="34" t="s">
        <v>302</v>
      </c>
      <c r="G152" s="34" t="s">
        <v>24</v>
      </c>
      <c r="H152" s="2">
        <v>11</v>
      </c>
      <c r="I152" s="51">
        <v>11</v>
      </c>
      <c r="J152" s="52">
        <v>11</v>
      </c>
      <c r="K152" s="53">
        <f t="shared" si="7"/>
        <v>33214.47</v>
      </c>
      <c r="L152" s="53">
        <v>33214.47</v>
      </c>
      <c r="M152" s="63"/>
      <c r="N152" s="51">
        <v>7</v>
      </c>
      <c r="O152" s="53">
        <f t="shared" si="6"/>
        <v>75790.71</v>
      </c>
      <c r="P152" s="53">
        <v>75790.71</v>
      </c>
      <c r="Q152" s="63"/>
      <c r="R152" s="162"/>
      <c r="S152" s="12"/>
      <c r="AC152" s="12"/>
      <c r="AD152" s="12"/>
    </row>
    <row r="153" s="9" customFormat="1" ht="15" customHeight="1" spans="1:19">
      <c r="A153" s="33">
        <v>77</v>
      </c>
      <c r="B153" s="34" t="s">
        <v>144</v>
      </c>
      <c r="C153" s="33" t="s">
        <v>21</v>
      </c>
      <c r="D153" s="34"/>
      <c r="E153" s="34" t="s">
        <v>145</v>
      </c>
      <c r="F153" s="34" t="s">
        <v>303</v>
      </c>
      <c r="G153" s="34" t="s">
        <v>24</v>
      </c>
      <c r="H153" s="2">
        <v>17</v>
      </c>
      <c r="I153" s="51">
        <v>8</v>
      </c>
      <c r="J153" s="52">
        <v>8</v>
      </c>
      <c r="K153" s="53">
        <f t="shared" si="7"/>
        <v>7907.31</v>
      </c>
      <c r="L153" s="53">
        <v>7907.31</v>
      </c>
      <c r="M153" s="63"/>
      <c r="N153" s="51">
        <v>18</v>
      </c>
      <c r="O153" s="53">
        <f t="shared" si="6"/>
        <v>57460.1</v>
      </c>
      <c r="P153" s="53">
        <v>57460.1</v>
      </c>
      <c r="Q153" s="63"/>
      <c r="R153" s="162"/>
      <c r="S153" s="12"/>
    </row>
    <row r="154" s="7" customFormat="1" ht="15" customHeight="1" spans="1:19">
      <c r="A154" s="30"/>
      <c r="B154" s="31" t="s">
        <v>144</v>
      </c>
      <c r="C154" s="30" t="s">
        <v>21</v>
      </c>
      <c r="D154" s="31"/>
      <c r="E154" s="36" t="s">
        <v>145</v>
      </c>
      <c r="F154" s="37" t="s">
        <v>240</v>
      </c>
      <c r="G154" s="31" t="s">
        <v>32</v>
      </c>
      <c r="H154" s="105">
        <v>8</v>
      </c>
      <c r="I154" s="57">
        <v>3</v>
      </c>
      <c r="J154" s="58">
        <v>3</v>
      </c>
      <c r="K154" s="59">
        <f t="shared" si="7"/>
        <v>0</v>
      </c>
      <c r="L154" s="59"/>
      <c r="M154" s="59"/>
      <c r="N154" s="57">
        <v>1</v>
      </c>
      <c r="O154" s="59">
        <f t="shared" si="6"/>
        <v>2290.6</v>
      </c>
      <c r="P154" s="59">
        <v>2290.6</v>
      </c>
      <c r="Q154" s="59"/>
      <c r="S154" s="12"/>
    </row>
    <row r="155" ht="15" customHeight="1" spans="1:30">
      <c r="A155" s="1">
        <v>78</v>
      </c>
      <c r="B155" s="28" t="s">
        <v>146</v>
      </c>
      <c r="C155" s="1" t="s">
        <v>21</v>
      </c>
      <c r="D155" s="28"/>
      <c r="E155" s="28" t="s">
        <v>39</v>
      </c>
      <c r="F155" s="34" t="s">
        <v>29</v>
      </c>
      <c r="G155" s="28" t="s">
        <v>24</v>
      </c>
      <c r="H155" s="2">
        <v>0</v>
      </c>
      <c r="I155" s="51"/>
      <c r="J155" s="52"/>
      <c r="K155" s="53">
        <f t="shared" si="7"/>
        <v>0</v>
      </c>
      <c r="L155" s="53"/>
      <c r="M155" s="63"/>
      <c r="N155" s="51"/>
      <c r="O155" s="53">
        <f t="shared" si="6"/>
        <v>0</v>
      </c>
      <c r="P155" s="53"/>
      <c r="Q155" s="63"/>
      <c r="R155" s="162"/>
      <c r="S155" s="12"/>
      <c r="AC155" s="12"/>
      <c r="AD155" s="12"/>
    </row>
    <row r="156" s="7" customFormat="1" ht="15.75" customHeight="1" spans="1:19">
      <c r="A156" s="30"/>
      <c r="B156" s="31" t="s">
        <v>146</v>
      </c>
      <c r="C156" s="30" t="s">
        <v>21</v>
      </c>
      <c r="D156" s="31"/>
      <c r="E156" s="31" t="s">
        <v>39</v>
      </c>
      <c r="F156" s="31" t="s">
        <v>29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  <c r="S156" s="12"/>
    </row>
    <row r="157" s="7" customFormat="1" ht="15" customHeight="1" spans="1:19">
      <c r="A157" s="30"/>
      <c r="B157" s="31" t="s">
        <v>146</v>
      </c>
      <c r="C157" s="30" t="s">
        <v>21</v>
      </c>
      <c r="D157" s="31"/>
      <c r="E157" s="31"/>
      <c r="F157" s="31" t="s">
        <v>29</v>
      </c>
      <c r="G157" s="31" t="s">
        <v>26</v>
      </c>
      <c r="H157" s="105">
        <v>10</v>
      </c>
      <c r="I157" s="57">
        <v>3</v>
      </c>
      <c r="J157" s="58">
        <v>3</v>
      </c>
      <c r="K157" s="59">
        <f t="shared" si="7"/>
        <v>0</v>
      </c>
      <c r="L157" s="59"/>
      <c r="M157" s="59"/>
      <c r="N157" s="57">
        <v>4</v>
      </c>
      <c r="O157" s="59">
        <f t="shared" si="6"/>
        <v>11526</v>
      </c>
      <c r="P157" s="59">
        <v>11526</v>
      </c>
      <c r="Q157" s="59"/>
      <c r="S157" s="12"/>
    </row>
    <row r="158" ht="15" customHeight="1" spans="1:30">
      <c r="A158" s="1">
        <v>79</v>
      </c>
      <c r="B158" s="28" t="s">
        <v>147</v>
      </c>
      <c r="C158" s="1" t="s">
        <v>21</v>
      </c>
      <c r="D158" s="28"/>
      <c r="E158" s="28" t="s">
        <v>39</v>
      </c>
      <c r="F158" s="34" t="s">
        <v>304</v>
      </c>
      <c r="G158" s="28" t="s">
        <v>24</v>
      </c>
      <c r="H158" s="2">
        <v>14</v>
      </c>
      <c r="I158" s="51">
        <v>10</v>
      </c>
      <c r="J158" s="52">
        <v>10</v>
      </c>
      <c r="K158" s="53">
        <f t="shared" si="7"/>
        <v>11562.49</v>
      </c>
      <c r="L158" s="63">
        <v>11562.49</v>
      </c>
      <c r="M158" s="63"/>
      <c r="N158" s="51">
        <v>4</v>
      </c>
      <c r="O158" s="53">
        <f t="shared" si="6"/>
        <v>32287.65</v>
      </c>
      <c r="P158" s="53">
        <v>32287.65</v>
      </c>
      <c r="Q158" s="63"/>
      <c r="R158" s="162"/>
      <c r="S158" s="12"/>
      <c r="AC158" s="12"/>
      <c r="AD158" s="12"/>
    </row>
    <row r="159" s="7" customFormat="1" ht="15" customHeight="1" spans="1:19">
      <c r="A159" s="30"/>
      <c r="B159" s="31" t="s">
        <v>147</v>
      </c>
      <c r="C159" s="30" t="s">
        <v>21</v>
      </c>
      <c r="D159" s="31"/>
      <c r="E159" s="31" t="s">
        <v>39</v>
      </c>
      <c r="F159" s="31" t="s">
        <v>148</v>
      </c>
      <c r="G159" s="31" t="s">
        <v>37</v>
      </c>
      <c r="H159" s="105">
        <v>0</v>
      </c>
      <c r="I159" s="57"/>
      <c r="J159" s="58"/>
      <c r="K159" s="59">
        <f t="shared" si="7"/>
        <v>0</v>
      </c>
      <c r="L159" s="59"/>
      <c r="M159" s="59"/>
      <c r="N159" s="57"/>
      <c r="O159" s="59">
        <f t="shared" si="6"/>
        <v>0</v>
      </c>
      <c r="P159" s="59"/>
      <c r="Q159" s="59"/>
      <c r="S159" s="12"/>
    </row>
    <row r="160" s="7" customFormat="1" ht="15" customHeight="1" spans="1:19">
      <c r="A160" s="30"/>
      <c r="B160" s="31" t="s">
        <v>147</v>
      </c>
      <c r="C160" s="30" t="s">
        <v>21</v>
      </c>
      <c r="D160" s="31"/>
      <c r="E160" s="31" t="s">
        <v>39</v>
      </c>
      <c r="F160" s="31" t="s">
        <v>241</v>
      </c>
      <c r="G160" s="31" t="s">
        <v>26</v>
      </c>
      <c r="H160" s="105">
        <v>24</v>
      </c>
      <c r="I160" s="57">
        <v>6</v>
      </c>
      <c r="J160" s="58">
        <v>6</v>
      </c>
      <c r="K160" s="59">
        <f t="shared" si="7"/>
        <v>6339.3</v>
      </c>
      <c r="L160" s="60">
        <v>6339.3</v>
      </c>
      <c r="M160" s="59"/>
      <c r="N160" s="57">
        <v>7</v>
      </c>
      <c r="O160" s="59">
        <f t="shared" si="6"/>
        <v>14810.91</v>
      </c>
      <c r="P160" s="59">
        <v>14810.91</v>
      </c>
      <c r="Q160" s="59"/>
      <c r="S160" s="12"/>
    </row>
    <row r="161" ht="15" customHeight="1" spans="1:30">
      <c r="A161" s="33">
        <v>80</v>
      </c>
      <c r="B161" s="34" t="s">
        <v>149</v>
      </c>
      <c r="C161" s="33" t="s">
        <v>21</v>
      </c>
      <c r="D161" s="34"/>
      <c r="E161" s="34" t="s">
        <v>150</v>
      </c>
      <c r="F161" s="34" t="s">
        <v>305</v>
      </c>
      <c r="G161" s="34" t="s">
        <v>24</v>
      </c>
      <c r="H161" s="2">
        <v>27</v>
      </c>
      <c r="I161" s="51">
        <v>23</v>
      </c>
      <c r="J161" s="52">
        <v>33</v>
      </c>
      <c r="K161" s="53">
        <f t="shared" si="7"/>
        <v>25909.05</v>
      </c>
      <c r="L161" s="53">
        <v>25909.05</v>
      </c>
      <c r="M161" s="63"/>
      <c r="N161" s="51">
        <v>21</v>
      </c>
      <c r="O161" s="53">
        <f t="shared" si="6"/>
        <v>46269.54</v>
      </c>
      <c r="P161" s="53">
        <v>46269.54</v>
      </c>
      <c r="Q161" s="63"/>
      <c r="R161" s="162"/>
      <c r="S161" s="12"/>
      <c r="AC161" s="12"/>
      <c r="AD161" s="12"/>
    </row>
    <row r="162" s="7" customFormat="1" ht="29.25" customHeight="1" spans="1:19">
      <c r="A162" s="30"/>
      <c r="B162" s="31" t="s">
        <v>151</v>
      </c>
      <c r="C162" s="30" t="s">
        <v>21</v>
      </c>
      <c r="D162" s="31"/>
      <c r="E162" s="41" t="s">
        <v>150</v>
      </c>
      <c r="F162" s="41" t="s">
        <v>242</v>
      </c>
      <c r="G162" s="31" t="s">
        <v>44</v>
      </c>
      <c r="H162" s="105">
        <v>5</v>
      </c>
      <c r="I162" s="57"/>
      <c r="J162" s="58"/>
      <c r="K162" s="59">
        <f t="shared" si="7"/>
        <v>0</v>
      </c>
      <c r="L162" s="59"/>
      <c r="M162" s="59"/>
      <c r="N162" s="57">
        <v>5</v>
      </c>
      <c r="O162" s="59">
        <f t="shared" si="6"/>
        <v>8545.58</v>
      </c>
      <c r="P162" s="59">
        <v>7491.9</v>
      </c>
      <c r="Q162" s="59">
        <v>1053.68</v>
      </c>
      <c r="S162" s="12"/>
    </row>
    <row r="163" s="7" customFormat="1" customHeight="1" spans="1:19">
      <c r="A163" s="30"/>
      <c r="B163" s="31" t="s">
        <v>151</v>
      </c>
      <c r="C163" s="30" t="s">
        <v>21</v>
      </c>
      <c r="D163" s="31"/>
      <c r="E163" s="31" t="s">
        <v>150</v>
      </c>
      <c r="F163" s="31" t="s">
        <v>23</v>
      </c>
      <c r="G163" s="31" t="s">
        <v>37</v>
      </c>
      <c r="H163" s="105">
        <v>0</v>
      </c>
      <c r="I163" s="57"/>
      <c r="J163" s="58"/>
      <c r="K163" s="59">
        <f t="shared" si="7"/>
        <v>0</v>
      </c>
      <c r="L163" s="59"/>
      <c r="M163" s="59"/>
      <c r="N163" s="57"/>
      <c r="O163" s="59">
        <f t="shared" si="6"/>
        <v>0</v>
      </c>
      <c r="P163" s="59"/>
      <c r="Q163" s="59"/>
      <c r="S163" s="12"/>
    </row>
    <row r="164" ht="15" customHeight="1" spans="1:30">
      <c r="A164" s="33">
        <v>81</v>
      </c>
      <c r="B164" s="34" t="s">
        <v>152</v>
      </c>
      <c r="C164" s="33" t="s">
        <v>21</v>
      </c>
      <c r="D164" s="34"/>
      <c r="E164" s="34" t="s">
        <v>39</v>
      </c>
      <c r="F164" s="34" t="s">
        <v>306</v>
      </c>
      <c r="G164" s="34" t="s">
        <v>24</v>
      </c>
      <c r="H164" s="2">
        <v>23</v>
      </c>
      <c r="I164" s="51">
        <v>15</v>
      </c>
      <c r="J164" s="52">
        <v>15</v>
      </c>
      <c r="K164" s="53">
        <f t="shared" si="7"/>
        <v>10169.77</v>
      </c>
      <c r="L164" s="53">
        <v>10169.77</v>
      </c>
      <c r="M164" s="63"/>
      <c r="N164" s="51">
        <v>4</v>
      </c>
      <c r="O164" s="53">
        <f t="shared" si="6"/>
        <v>13049.15</v>
      </c>
      <c r="P164" s="53">
        <v>13049.15</v>
      </c>
      <c r="Q164" s="63"/>
      <c r="R164" s="162"/>
      <c r="S164" s="12"/>
      <c r="AC164" s="12"/>
      <c r="AD164" s="12"/>
    </row>
    <row r="165" ht="15" customHeight="1" spans="1:30">
      <c r="A165" s="30"/>
      <c r="B165" s="31" t="s">
        <v>152</v>
      </c>
      <c r="C165" s="30" t="s">
        <v>21</v>
      </c>
      <c r="D165" s="31"/>
      <c r="E165" s="31" t="s">
        <v>39</v>
      </c>
      <c r="F165" s="31" t="s">
        <v>31</v>
      </c>
      <c r="G165" s="31" t="s">
        <v>37</v>
      </c>
      <c r="H165" s="105">
        <v>0</v>
      </c>
      <c r="I165" s="57"/>
      <c r="J165" s="58"/>
      <c r="K165" s="59">
        <f t="shared" si="7"/>
        <v>0</v>
      </c>
      <c r="L165" s="59"/>
      <c r="M165" s="59"/>
      <c r="N165" s="57"/>
      <c r="O165" s="59">
        <f t="shared" si="6"/>
        <v>0</v>
      </c>
      <c r="P165" s="59"/>
      <c r="Q165" s="59"/>
      <c r="S165" s="12"/>
      <c r="AC165" s="12"/>
      <c r="AD165" s="12"/>
    </row>
    <row r="166" ht="15" customHeight="1" spans="1:30">
      <c r="A166" s="30"/>
      <c r="B166" s="31" t="s">
        <v>152</v>
      </c>
      <c r="C166" s="30" t="s">
        <v>21</v>
      </c>
      <c r="D166" s="31"/>
      <c r="E166" s="31" t="s">
        <v>39</v>
      </c>
      <c r="F166" s="31" t="s">
        <v>243</v>
      </c>
      <c r="G166" s="31" t="s">
        <v>26</v>
      </c>
      <c r="H166" s="105">
        <v>15</v>
      </c>
      <c r="I166" s="57">
        <v>1</v>
      </c>
      <c r="J166" s="58">
        <v>1</v>
      </c>
      <c r="K166" s="59">
        <f t="shared" si="7"/>
        <v>2305.2</v>
      </c>
      <c r="L166" s="112">
        <v>2305.2</v>
      </c>
      <c r="M166" s="59"/>
      <c r="N166" s="57">
        <v>9</v>
      </c>
      <c r="O166" s="59">
        <f t="shared" si="6"/>
        <v>15261.9</v>
      </c>
      <c r="P166" s="59">
        <v>15261.9</v>
      </c>
      <c r="Q166" s="59"/>
      <c r="S166" s="12"/>
      <c r="AC166" s="12"/>
      <c r="AD166" s="12"/>
    </row>
    <row r="167" ht="15" customHeight="1" spans="1:30">
      <c r="A167" s="30"/>
      <c r="B167" s="31" t="s">
        <v>152</v>
      </c>
      <c r="C167" s="30" t="s">
        <v>21</v>
      </c>
      <c r="D167" s="31"/>
      <c r="E167" s="36" t="s">
        <v>39</v>
      </c>
      <c r="F167" s="37" t="s">
        <v>244</v>
      </c>
      <c r="G167" s="36" t="s">
        <v>32</v>
      </c>
      <c r="H167" s="95">
        <v>8</v>
      </c>
      <c r="I167" s="57">
        <v>1</v>
      </c>
      <c r="J167" s="58">
        <v>1</v>
      </c>
      <c r="K167" s="59">
        <f t="shared" si="7"/>
        <v>1921</v>
      </c>
      <c r="L167" s="59">
        <v>1921</v>
      </c>
      <c r="M167" s="59"/>
      <c r="N167" s="57">
        <v>10</v>
      </c>
      <c r="O167" s="59">
        <f t="shared" si="6"/>
        <v>16992.9</v>
      </c>
      <c r="P167" s="59">
        <v>16992.9</v>
      </c>
      <c r="Q167" s="59"/>
      <c r="S167" s="12"/>
      <c r="AC167" s="12"/>
      <c r="AD167" s="12"/>
    </row>
    <row r="168" ht="15" customHeight="1" spans="1:30">
      <c r="A168" s="33">
        <v>82</v>
      </c>
      <c r="B168" s="34" t="s">
        <v>156</v>
      </c>
      <c r="C168" s="33" t="s">
        <v>21</v>
      </c>
      <c r="D168" s="34"/>
      <c r="E168" s="34" t="s">
        <v>39</v>
      </c>
      <c r="F168" s="34" t="s">
        <v>157</v>
      </c>
      <c r="G168" s="34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/>
      <c r="O168" s="53">
        <f t="shared" si="6"/>
        <v>0</v>
      </c>
      <c r="P168" s="53"/>
      <c r="Q168" s="63"/>
      <c r="R168" s="162"/>
      <c r="S168" s="12"/>
      <c r="AC168" s="12"/>
      <c r="AD168" s="12"/>
    </row>
    <row r="169" ht="15" customHeight="1" spans="1:30">
      <c r="A169" s="33">
        <v>83</v>
      </c>
      <c r="B169" s="34" t="s">
        <v>158</v>
      </c>
      <c r="C169" s="33" t="s">
        <v>21</v>
      </c>
      <c r="D169" s="34"/>
      <c r="E169" s="34" t="s">
        <v>39</v>
      </c>
      <c r="F169" s="34" t="s">
        <v>307</v>
      </c>
      <c r="G169" s="34" t="s">
        <v>24</v>
      </c>
      <c r="H169" s="2">
        <v>24</v>
      </c>
      <c r="I169" s="51">
        <v>14</v>
      </c>
      <c r="J169" s="52">
        <v>18</v>
      </c>
      <c r="K169" s="53">
        <f t="shared" si="7"/>
        <v>12638.26</v>
      </c>
      <c r="L169" s="53">
        <v>12638.26</v>
      </c>
      <c r="M169" s="63"/>
      <c r="N169" s="51">
        <v>5</v>
      </c>
      <c r="O169" s="53">
        <f t="shared" si="6"/>
        <v>26877.77</v>
      </c>
      <c r="P169" s="53">
        <v>26877.77</v>
      </c>
      <c r="Q169" s="63"/>
      <c r="R169" s="162"/>
      <c r="S169" s="12"/>
      <c r="AC169" s="12"/>
      <c r="AD169" s="12"/>
    </row>
    <row r="170" ht="15" customHeight="1" spans="1:30">
      <c r="A170" s="33">
        <v>84</v>
      </c>
      <c r="B170" s="34" t="s">
        <v>160</v>
      </c>
      <c r="C170" s="33" t="s">
        <v>21</v>
      </c>
      <c r="D170" s="34"/>
      <c r="E170" s="34" t="s">
        <v>39</v>
      </c>
      <c r="F170" s="34" t="s">
        <v>29</v>
      </c>
      <c r="G170" s="34" t="s">
        <v>24</v>
      </c>
      <c r="H170" s="2">
        <v>0</v>
      </c>
      <c r="I170" s="51"/>
      <c r="J170" s="52"/>
      <c r="K170" s="53">
        <f t="shared" si="7"/>
        <v>0</v>
      </c>
      <c r="L170" s="53"/>
      <c r="M170" s="63"/>
      <c r="N170" s="51">
        <v>2</v>
      </c>
      <c r="O170" s="53">
        <f t="shared" si="6"/>
        <v>4598.87</v>
      </c>
      <c r="P170" s="53">
        <v>4598.87</v>
      </c>
      <c r="Q170" s="63"/>
      <c r="R170" s="162"/>
      <c r="S170" s="12"/>
      <c r="AC170" s="12"/>
      <c r="AD170" s="12"/>
    </row>
    <row r="171" ht="24.6" customHeight="1" spans="1:30">
      <c r="A171" s="40">
        <v>85</v>
      </c>
      <c r="B171" s="39" t="s">
        <v>161</v>
      </c>
      <c r="C171" s="40" t="s">
        <v>50</v>
      </c>
      <c r="D171" s="39" t="s">
        <v>162</v>
      </c>
      <c r="E171" s="39" t="s">
        <v>39</v>
      </c>
      <c r="F171" s="34" t="s">
        <v>163</v>
      </c>
      <c r="G171" s="39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>
        <v>6</v>
      </c>
      <c r="O171" s="53">
        <f t="shared" si="6"/>
        <v>2425.27</v>
      </c>
      <c r="P171" s="53">
        <v>2425.27</v>
      </c>
      <c r="Q171" s="63"/>
      <c r="R171" s="162"/>
      <c r="S171" s="12"/>
      <c r="AC171" s="12"/>
      <c r="AD171" s="12"/>
    </row>
    <row r="172" ht="29.25" customHeight="1" spans="1:30">
      <c r="A172" s="105"/>
      <c r="B172" s="106" t="s">
        <v>161</v>
      </c>
      <c r="C172" s="105" t="s">
        <v>50</v>
      </c>
      <c r="D172" s="106" t="s">
        <v>162</v>
      </c>
      <c r="E172" s="106" t="s">
        <v>39</v>
      </c>
      <c r="F172" s="106" t="s">
        <v>31</v>
      </c>
      <c r="G172" s="106" t="s">
        <v>26</v>
      </c>
      <c r="H172" s="105">
        <v>0</v>
      </c>
      <c r="I172" s="57"/>
      <c r="J172" s="58"/>
      <c r="K172" s="59">
        <f t="shared" si="7"/>
        <v>0</v>
      </c>
      <c r="L172" s="59"/>
      <c r="M172" s="59"/>
      <c r="N172" s="57"/>
      <c r="O172" s="59">
        <f t="shared" si="6"/>
        <v>0</v>
      </c>
      <c r="P172" s="59"/>
      <c r="Q172" s="59"/>
      <c r="S172" s="12"/>
      <c r="AC172" s="12"/>
      <c r="AD172" s="12"/>
    </row>
    <row r="173" ht="26.25" customHeight="1" spans="1:30">
      <c r="A173" s="108">
        <v>86</v>
      </c>
      <c r="B173" s="109" t="s">
        <v>164</v>
      </c>
      <c r="C173" s="108" t="s">
        <v>21</v>
      </c>
      <c r="D173" s="109"/>
      <c r="E173" s="109" t="s">
        <v>22</v>
      </c>
      <c r="F173" s="109" t="s">
        <v>29</v>
      </c>
      <c r="G173" s="109" t="s">
        <v>24</v>
      </c>
      <c r="H173" s="5">
        <v>0</v>
      </c>
      <c r="I173" s="51"/>
      <c r="J173" s="52"/>
      <c r="K173" s="53">
        <f t="shared" si="7"/>
        <v>0</v>
      </c>
      <c r="L173" s="114"/>
      <c r="M173" s="74"/>
      <c r="N173" s="51"/>
      <c r="O173" s="53">
        <f t="shared" si="6"/>
        <v>0</v>
      </c>
      <c r="P173" s="114"/>
      <c r="Q173" s="74"/>
      <c r="S173" s="12"/>
      <c r="AC173" s="12"/>
      <c r="AD173" s="12"/>
    </row>
    <row r="174" ht="15.75" customHeight="1" spans="1:30">
      <c r="A174" s="33">
        <v>87</v>
      </c>
      <c r="B174" s="34" t="s">
        <v>165</v>
      </c>
      <c r="C174" s="33" t="s">
        <v>21</v>
      </c>
      <c r="D174" s="34"/>
      <c r="E174" s="34" t="s">
        <v>39</v>
      </c>
      <c r="F174" s="109" t="s">
        <v>29</v>
      </c>
      <c r="G174" s="34" t="s">
        <v>24</v>
      </c>
      <c r="H174" s="2">
        <v>0</v>
      </c>
      <c r="I174" s="51"/>
      <c r="J174" s="52"/>
      <c r="K174" s="53">
        <f t="shared" si="7"/>
        <v>0</v>
      </c>
      <c r="L174" s="53"/>
      <c r="M174" s="63"/>
      <c r="N174" s="51"/>
      <c r="O174" s="53">
        <f t="shared" si="6"/>
        <v>0</v>
      </c>
      <c r="P174" s="53"/>
      <c r="Q174" s="63"/>
      <c r="S174" s="12"/>
      <c r="AC174" s="12"/>
      <c r="AD174" s="12"/>
    </row>
    <row r="175" ht="15" customHeight="1" spans="1:30">
      <c r="A175" s="33">
        <v>88</v>
      </c>
      <c r="B175" s="34" t="s">
        <v>166</v>
      </c>
      <c r="C175" s="33" t="s">
        <v>21</v>
      </c>
      <c r="D175" s="34"/>
      <c r="E175" s="34" t="s">
        <v>39</v>
      </c>
      <c r="F175" s="109" t="s">
        <v>29</v>
      </c>
      <c r="G175" s="34" t="s">
        <v>24</v>
      </c>
      <c r="H175" s="2">
        <v>0</v>
      </c>
      <c r="I175" s="51"/>
      <c r="J175" s="52"/>
      <c r="K175" s="53">
        <f t="shared" si="7"/>
        <v>0</v>
      </c>
      <c r="L175" s="53"/>
      <c r="M175" s="63"/>
      <c r="N175" s="51"/>
      <c r="O175" s="53">
        <f t="shared" si="6"/>
        <v>0</v>
      </c>
      <c r="P175" s="53"/>
      <c r="Q175" s="63"/>
      <c r="S175" s="12"/>
      <c r="AC175" s="12"/>
      <c r="AD175" s="12"/>
    </row>
    <row r="176" ht="15" customHeight="1" spans="1:30">
      <c r="A176" s="30"/>
      <c r="B176" s="31" t="s">
        <v>166</v>
      </c>
      <c r="C176" s="30" t="s">
        <v>21</v>
      </c>
      <c r="D176" s="31"/>
      <c r="E176" s="31" t="s">
        <v>39</v>
      </c>
      <c r="F176" s="31" t="s">
        <v>31</v>
      </c>
      <c r="G176" s="31" t="s">
        <v>26</v>
      </c>
      <c r="H176" s="105">
        <v>0</v>
      </c>
      <c r="I176" s="57"/>
      <c r="J176" s="58"/>
      <c r="K176" s="59">
        <f t="shared" si="7"/>
        <v>0</v>
      </c>
      <c r="L176" s="59"/>
      <c r="M176" s="59"/>
      <c r="N176" s="57"/>
      <c r="O176" s="59">
        <f t="shared" si="6"/>
        <v>0</v>
      </c>
      <c r="P176" s="59"/>
      <c r="Q176" s="59"/>
      <c r="S176" s="12"/>
      <c r="AC176" s="12"/>
      <c r="AD176" s="12"/>
    </row>
    <row r="177" ht="15" customHeight="1" spans="1:30">
      <c r="A177" s="1">
        <v>89</v>
      </c>
      <c r="B177" s="28" t="s">
        <v>167</v>
      </c>
      <c r="C177" s="1" t="s">
        <v>21</v>
      </c>
      <c r="D177" s="28"/>
      <c r="E177" s="28" t="s">
        <v>22</v>
      </c>
      <c r="F177" s="34" t="s">
        <v>308</v>
      </c>
      <c r="G177" s="28" t="s">
        <v>24</v>
      </c>
      <c r="H177" s="2">
        <v>3</v>
      </c>
      <c r="I177" s="51">
        <v>3</v>
      </c>
      <c r="J177" s="52">
        <v>4</v>
      </c>
      <c r="K177" s="53">
        <f t="shared" si="7"/>
        <v>5101.21</v>
      </c>
      <c r="L177" s="53">
        <v>5101.21</v>
      </c>
      <c r="M177" s="63"/>
      <c r="N177" s="51">
        <v>18</v>
      </c>
      <c r="O177" s="53">
        <f t="shared" si="6"/>
        <v>45270.69</v>
      </c>
      <c r="P177" s="63">
        <v>45270.69</v>
      </c>
      <c r="Q177" s="63"/>
      <c r="R177" s="162"/>
      <c r="S177" s="12"/>
      <c r="AC177" s="12"/>
      <c r="AD177" s="12"/>
    </row>
    <row r="178" ht="15" customHeight="1" spans="1:30">
      <c r="A178" s="30"/>
      <c r="B178" s="31" t="s">
        <v>167</v>
      </c>
      <c r="C178" s="30" t="s">
        <v>21</v>
      </c>
      <c r="D178" s="31"/>
      <c r="E178" s="31" t="s">
        <v>39</v>
      </c>
      <c r="F178" s="31" t="s">
        <v>245</v>
      </c>
      <c r="G178" s="31" t="s">
        <v>26</v>
      </c>
      <c r="H178" s="105">
        <v>4</v>
      </c>
      <c r="I178" s="57">
        <v>1</v>
      </c>
      <c r="J178" s="58">
        <v>1</v>
      </c>
      <c r="K178" s="59">
        <f t="shared" si="7"/>
        <v>1152.6</v>
      </c>
      <c r="L178" s="112">
        <v>1152.6</v>
      </c>
      <c r="M178" s="59"/>
      <c r="N178" s="57">
        <v>9</v>
      </c>
      <c r="O178" s="59">
        <f t="shared" si="6"/>
        <v>10757.6</v>
      </c>
      <c r="P178" s="59">
        <v>10757.6</v>
      </c>
      <c r="Q178" s="59"/>
      <c r="S178" s="12"/>
      <c r="AC178" s="12"/>
      <c r="AD178" s="12"/>
    </row>
    <row r="179" ht="15" customHeight="1" spans="1:30">
      <c r="A179" s="30">
        <v>90</v>
      </c>
      <c r="B179" s="31" t="s">
        <v>168</v>
      </c>
      <c r="C179" s="30" t="s">
        <v>21</v>
      </c>
      <c r="D179" s="31"/>
      <c r="E179" s="31" t="s">
        <v>39</v>
      </c>
      <c r="F179" s="31" t="s">
        <v>246</v>
      </c>
      <c r="G179" s="31" t="s">
        <v>26</v>
      </c>
      <c r="H179" s="105">
        <v>6</v>
      </c>
      <c r="I179" s="57"/>
      <c r="J179" s="58"/>
      <c r="K179" s="59">
        <f t="shared" si="7"/>
        <v>0</v>
      </c>
      <c r="L179" s="59"/>
      <c r="M179" s="59"/>
      <c r="N179" s="57">
        <v>6</v>
      </c>
      <c r="O179" s="59">
        <f t="shared" si="6"/>
        <v>4418.3</v>
      </c>
      <c r="P179" s="59">
        <v>4418.3</v>
      </c>
      <c r="Q179" s="59"/>
      <c r="S179" s="12"/>
      <c r="AC179" s="12"/>
      <c r="AD179" s="12"/>
    </row>
    <row r="180" ht="15" customHeight="1" spans="1:30">
      <c r="A180" s="1">
        <v>91</v>
      </c>
      <c r="B180" s="28" t="s">
        <v>169</v>
      </c>
      <c r="C180" s="1" t="s">
        <v>21</v>
      </c>
      <c r="D180" s="28"/>
      <c r="E180" s="28" t="s">
        <v>170</v>
      </c>
      <c r="F180" s="34" t="s">
        <v>309</v>
      </c>
      <c r="G180" s="28" t="s">
        <v>24</v>
      </c>
      <c r="H180" s="2">
        <v>17</v>
      </c>
      <c r="I180" s="51">
        <v>11</v>
      </c>
      <c r="J180" s="52">
        <v>11</v>
      </c>
      <c r="K180" s="53">
        <f t="shared" si="7"/>
        <v>7699.7</v>
      </c>
      <c r="L180" s="53">
        <v>7699.7</v>
      </c>
      <c r="M180" s="63"/>
      <c r="N180" s="51">
        <v>4</v>
      </c>
      <c r="O180" s="53">
        <f t="shared" si="6"/>
        <v>11150.24</v>
      </c>
      <c r="P180" s="63">
        <v>11150.24</v>
      </c>
      <c r="Q180" s="63"/>
      <c r="R180" s="162"/>
      <c r="S180" s="12"/>
      <c r="AC180" s="12"/>
      <c r="AD180" s="12"/>
    </row>
    <row r="181" s="7" customFormat="1" ht="15" customHeight="1" spans="1:19">
      <c r="A181" s="30"/>
      <c r="B181" s="31" t="s">
        <v>169</v>
      </c>
      <c r="C181" s="30" t="s">
        <v>21</v>
      </c>
      <c r="D181" s="31"/>
      <c r="E181" s="31" t="s">
        <v>170</v>
      </c>
      <c r="F181" s="31" t="s">
        <v>29</v>
      </c>
      <c r="G181" s="31" t="s">
        <v>37</v>
      </c>
      <c r="H181" s="105">
        <v>0</v>
      </c>
      <c r="I181" s="57"/>
      <c r="J181" s="58"/>
      <c r="K181" s="59">
        <f t="shared" si="7"/>
        <v>0</v>
      </c>
      <c r="L181" s="59"/>
      <c r="M181" s="59"/>
      <c r="N181" s="57"/>
      <c r="O181" s="59">
        <f t="shared" si="6"/>
        <v>0</v>
      </c>
      <c r="P181" s="59"/>
      <c r="Q181" s="59"/>
      <c r="S181" s="12"/>
    </row>
    <row r="182" s="7" customFormat="1" ht="15" customHeight="1" spans="1:19">
      <c r="A182" s="30"/>
      <c r="B182" s="31" t="s">
        <v>169</v>
      </c>
      <c r="C182" s="30" t="s">
        <v>21</v>
      </c>
      <c r="D182" s="31"/>
      <c r="E182" s="36" t="s">
        <v>170</v>
      </c>
      <c r="F182" s="37" t="s">
        <v>247</v>
      </c>
      <c r="G182" s="31" t="s">
        <v>32</v>
      </c>
      <c r="H182" s="105">
        <v>24</v>
      </c>
      <c r="I182" s="57">
        <v>8</v>
      </c>
      <c r="J182" s="58">
        <v>8</v>
      </c>
      <c r="K182" s="59">
        <f t="shared" si="7"/>
        <v>576.3</v>
      </c>
      <c r="L182" s="59">
        <v>576.3</v>
      </c>
      <c r="M182" s="59"/>
      <c r="N182" s="57">
        <v>11</v>
      </c>
      <c r="O182" s="59">
        <f t="shared" si="6"/>
        <v>45280.1</v>
      </c>
      <c r="P182" s="59">
        <v>45280.1</v>
      </c>
      <c r="Q182" s="59"/>
      <c r="S182" s="12"/>
    </row>
    <row r="183" s="7" customFormat="1" ht="15" customHeight="1" spans="1:19">
      <c r="A183" s="30">
        <v>92</v>
      </c>
      <c r="B183" s="31" t="s">
        <v>171</v>
      </c>
      <c r="C183" s="30" t="s">
        <v>21</v>
      </c>
      <c r="D183" s="31"/>
      <c r="E183" s="31" t="s">
        <v>39</v>
      </c>
      <c r="F183" s="31" t="s">
        <v>248</v>
      </c>
      <c r="G183" s="31" t="s">
        <v>37</v>
      </c>
      <c r="H183" s="105">
        <v>5</v>
      </c>
      <c r="I183" s="57">
        <v>2</v>
      </c>
      <c r="J183" s="58">
        <v>2</v>
      </c>
      <c r="K183" s="59">
        <f t="shared" si="7"/>
        <v>4802.5</v>
      </c>
      <c r="L183" s="59">
        <v>4802.5</v>
      </c>
      <c r="M183" s="59"/>
      <c r="N183" s="57">
        <v>6</v>
      </c>
      <c r="O183" s="59">
        <f t="shared" si="6"/>
        <v>20161.05</v>
      </c>
      <c r="P183" s="59">
        <v>20161.05</v>
      </c>
      <c r="Q183" s="59"/>
      <c r="R183" s="162"/>
      <c r="S183" s="12"/>
    </row>
    <row r="184" s="7" customFormat="1" ht="15" customHeight="1" spans="1:19">
      <c r="A184" s="30"/>
      <c r="B184" s="31" t="s">
        <v>171</v>
      </c>
      <c r="C184" s="30" t="s">
        <v>21</v>
      </c>
      <c r="D184" s="31"/>
      <c r="E184" s="31" t="s">
        <v>39</v>
      </c>
      <c r="F184" s="31" t="s">
        <v>249</v>
      </c>
      <c r="G184" s="31" t="s">
        <v>26</v>
      </c>
      <c r="H184" s="105">
        <v>10</v>
      </c>
      <c r="I184" s="57">
        <v>1</v>
      </c>
      <c r="J184" s="58">
        <v>1</v>
      </c>
      <c r="K184" s="59">
        <f t="shared" si="7"/>
        <v>6915.6</v>
      </c>
      <c r="L184" s="60">
        <v>6915.6</v>
      </c>
      <c r="M184" s="59"/>
      <c r="N184" s="57">
        <v>5</v>
      </c>
      <c r="O184" s="59">
        <f t="shared" si="6"/>
        <v>6915.6</v>
      </c>
      <c r="P184" s="59">
        <v>6915.6</v>
      </c>
      <c r="Q184" s="59"/>
      <c r="S184" s="12"/>
    </row>
    <row r="185" ht="24.75" customHeight="1" spans="1:30">
      <c r="A185" s="40">
        <v>93</v>
      </c>
      <c r="B185" s="39" t="s">
        <v>172</v>
      </c>
      <c r="C185" s="40" t="s">
        <v>50</v>
      </c>
      <c r="D185" s="39" t="s">
        <v>173</v>
      </c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>
        <v>3</v>
      </c>
      <c r="O185" s="53">
        <f t="shared" si="6"/>
        <v>21163.84</v>
      </c>
      <c r="P185" s="53">
        <v>21163.84</v>
      </c>
      <c r="Q185" s="63"/>
      <c r="R185" s="162"/>
      <c r="S185" s="12"/>
      <c r="AC185" s="12"/>
      <c r="AD185" s="12"/>
    </row>
    <row r="186" ht="24.75" customHeight="1" spans="1:30">
      <c r="A186" s="40">
        <v>94</v>
      </c>
      <c r="B186" s="39" t="s">
        <v>174</v>
      </c>
      <c r="C186" s="40" t="s">
        <v>21</v>
      </c>
      <c r="D186" s="39"/>
      <c r="E186" s="39" t="s">
        <v>39</v>
      </c>
      <c r="F186" s="34" t="s">
        <v>310</v>
      </c>
      <c r="G186" s="39" t="s">
        <v>24</v>
      </c>
      <c r="H186" s="2">
        <v>17</v>
      </c>
      <c r="I186" s="51">
        <v>14</v>
      </c>
      <c r="J186" s="52">
        <v>16</v>
      </c>
      <c r="K186" s="53">
        <f t="shared" si="7"/>
        <v>8560.7</v>
      </c>
      <c r="L186" s="53">
        <v>8560.7</v>
      </c>
      <c r="M186" s="63"/>
      <c r="N186" s="51">
        <v>4</v>
      </c>
      <c r="O186" s="53">
        <f t="shared" si="6"/>
        <v>23881.49</v>
      </c>
      <c r="P186" s="53">
        <v>23881.49</v>
      </c>
      <c r="Q186" s="63"/>
      <c r="R186" s="162"/>
      <c r="S186" s="12"/>
      <c r="AC186" s="12"/>
      <c r="AD186" s="12"/>
    </row>
    <row r="187" s="7" customFormat="1" ht="24.75" customHeight="1" spans="1:19">
      <c r="A187" s="105"/>
      <c r="B187" s="106" t="s">
        <v>174</v>
      </c>
      <c r="C187" s="105" t="s">
        <v>21</v>
      </c>
      <c r="D187" s="106"/>
      <c r="E187" s="106" t="s">
        <v>175</v>
      </c>
      <c r="F187" s="106" t="s">
        <v>23</v>
      </c>
      <c r="G187" s="106" t="s">
        <v>44</v>
      </c>
      <c r="H187" s="105">
        <v>0</v>
      </c>
      <c r="I187" s="57"/>
      <c r="J187" s="58"/>
      <c r="K187" s="59">
        <f t="shared" si="7"/>
        <v>0</v>
      </c>
      <c r="L187" s="59"/>
      <c r="M187" s="59"/>
      <c r="N187" s="57"/>
      <c r="O187" s="59">
        <f t="shared" si="6"/>
        <v>0</v>
      </c>
      <c r="P187" s="59"/>
      <c r="Q187" s="59"/>
      <c r="S187" s="12"/>
    </row>
    <row r="188" s="9" customFormat="1" ht="38.45" customHeight="1" spans="1:19">
      <c r="A188" s="40">
        <v>95</v>
      </c>
      <c r="B188" s="39" t="s">
        <v>176</v>
      </c>
      <c r="C188" s="40" t="s">
        <v>21</v>
      </c>
      <c r="D188" s="39"/>
      <c r="E188" s="39" t="s">
        <v>39</v>
      </c>
      <c r="F188" s="39" t="s">
        <v>23</v>
      </c>
      <c r="G188" s="39" t="s">
        <v>24</v>
      </c>
      <c r="H188" s="2">
        <v>0</v>
      </c>
      <c r="I188" s="51"/>
      <c r="J188" s="52"/>
      <c r="K188" s="53">
        <f t="shared" si="7"/>
        <v>0</v>
      </c>
      <c r="L188" s="53"/>
      <c r="M188" s="63"/>
      <c r="N188" s="51"/>
      <c r="O188" s="53">
        <f t="shared" si="6"/>
        <v>0</v>
      </c>
      <c r="P188" s="53"/>
      <c r="Q188" s="63"/>
      <c r="R188" s="162"/>
      <c r="S188" s="12"/>
    </row>
    <row r="189" s="9" customFormat="1" ht="38.45" customHeight="1" spans="1:19">
      <c r="A189" s="33">
        <v>96</v>
      </c>
      <c r="B189" s="34" t="s">
        <v>177</v>
      </c>
      <c r="C189" s="33" t="s">
        <v>21</v>
      </c>
      <c r="D189" s="34"/>
      <c r="E189" s="34" t="s">
        <v>63</v>
      </c>
      <c r="F189" s="39" t="s">
        <v>23</v>
      </c>
      <c r="G189" s="34" t="s">
        <v>24</v>
      </c>
      <c r="H189" s="2">
        <v>0</v>
      </c>
      <c r="I189" s="51"/>
      <c r="J189" s="65"/>
      <c r="K189" s="53">
        <f t="shared" si="7"/>
        <v>0</v>
      </c>
      <c r="L189" s="53"/>
      <c r="M189" s="63"/>
      <c r="N189" s="51">
        <v>2</v>
      </c>
      <c r="O189" s="53">
        <f t="shared" si="6"/>
        <v>23553.36</v>
      </c>
      <c r="P189" s="53">
        <v>23553.36</v>
      </c>
      <c r="Q189" s="63"/>
      <c r="R189" s="162"/>
      <c r="S189" s="12"/>
    </row>
    <row r="190" s="7" customFormat="1" ht="15.75" customHeight="1" spans="1:19">
      <c r="A190" s="30"/>
      <c r="B190" s="31" t="s">
        <v>177</v>
      </c>
      <c r="C190" s="30" t="s">
        <v>21</v>
      </c>
      <c r="D190" s="31"/>
      <c r="E190" s="36" t="s">
        <v>58</v>
      </c>
      <c r="F190" s="37" t="s">
        <v>250</v>
      </c>
      <c r="G190" s="31" t="s">
        <v>32</v>
      </c>
      <c r="H190" s="105">
        <v>21</v>
      </c>
      <c r="I190" s="57"/>
      <c r="J190" s="58"/>
      <c r="K190" s="59">
        <f t="shared" si="7"/>
        <v>0</v>
      </c>
      <c r="L190" s="59"/>
      <c r="M190" s="59"/>
      <c r="N190" s="57">
        <v>3</v>
      </c>
      <c r="O190" s="59">
        <f t="shared" si="6"/>
        <v>16721.54</v>
      </c>
      <c r="P190" s="59">
        <v>16721.54</v>
      </c>
      <c r="Q190" s="59"/>
      <c r="S190" s="12"/>
    </row>
    <row r="191" s="7" customFormat="1" ht="15.75" customHeight="1" spans="1:19">
      <c r="A191" s="30">
        <v>97</v>
      </c>
      <c r="B191" s="116" t="s">
        <v>326</v>
      </c>
      <c r="C191" s="117" t="s">
        <v>21</v>
      </c>
      <c r="D191" s="116"/>
      <c r="E191" s="116" t="s">
        <v>258</v>
      </c>
      <c r="F191" s="116" t="s">
        <v>327</v>
      </c>
      <c r="G191" s="116" t="s">
        <v>44</v>
      </c>
      <c r="H191" s="117">
        <v>7</v>
      </c>
      <c r="I191" s="57">
        <v>1</v>
      </c>
      <c r="J191" s="58">
        <v>1</v>
      </c>
      <c r="K191" s="59">
        <f t="shared" si="7"/>
        <v>0</v>
      </c>
      <c r="L191" s="59"/>
      <c r="M191" s="59"/>
      <c r="N191" s="57"/>
      <c r="O191" s="59">
        <f t="shared" si="6"/>
        <v>0</v>
      </c>
      <c r="P191" s="59"/>
      <c r="Q191" s="59"/>
      <c r="S191" s="12"/>
    </row>
    <row r="192" ht="16.5" customHeight="1" spans="1:30">
      <c r="A192" s="33">
        <v>98</v>
      </c>
      <c r="B192" s="34" t="s">
        <v>178</v>
      </c>
      <c r="C192" s="33" t="s">
        <v>21</v>
      </c>
      <c r="D192" s="34"/>
      <c r="E192" s="34" t="s">
        <v>39</v>
      </c>
      <c r="F192" s="34" t="s">
        <v>311</v>
      </c>
      <c r="G192" s="34" t="s">
        <v>24</v>
      </c>
      <c r="H192" s="2">
        <v>31</v>
      </c>
      <c r="I192" s="51">
        <v>17</v>
      </c>
      <c r="J192" s="52">
        <v>17</v>
      </c>
      <c r="K192" s="53">
        <f t="shared" si="7"/>
        <v>16022.48</v>
      </c>
      <c r="L192" s="63">
        <v>16022.48</v>
      </c>
      <c r="M192" s="63"/>
      <c r="N192" s="51">
        <v>5</v>
      </c>
      <c r="O192" s="53">
        <f t="shared" si="6"/>
        <v>16446.7</v>
      </c>
      <c r="P192" s="53">
        <v>16446.7</v>
      </c>
      <c r="Q192" s="63"/>
      <c r="R192" s="162"/>
      <c r="S192" s="12"/>
      <c r="AC192" s="12"/>
      <c r="AD192" s="12"/>
    </row>
    <row r="193" s="7" customFormat="1" ht="16.5" customHeight="1" spans="1:19">
      <c r="A193" s="30"/>
      <c r="B193" s="31" t="s">
        <v>178</v>
      </c>
      <c r="C193" s="30" t="s">
        <v>21</v>
      </c>
      <c r="D193" s="31"/>
      <c r="E193" s="31" t="s">
        <v>39</v>
      </c>
      <c r="F193" s="31" t="s">
        <v>251</v>
      </c>
      <c r="G193" s="31" t="s">
        <v>26</v>
      </c>
      <c r="H193" s="105">
        <v>22</v>
      </c>
      <c r="I193" s="57">
        <v>10</v>
      </c>
      <c r="J193" s="58">
        <v>10</v>
      </c>
      <c r="K193" s="59">
        <f t="shared" si="7"/>
        <v>13114.4</v>
      </c>
      <c r="L193" s="112">
        <v>13114.4</v>
      </c>
      <c r="M193" s="59"/>
      <c r="N193" s="57">
        <v>11</v>
      </c>
      <c r="O193" s="59">
        <f t="shared" si="6"/>
        <v>23532.25</v>
      </c>
      <c r="P193" s="59">
        <v>23532.25</v>
      </c>
      <c r="Q193" s="59"/>
      <c r="S193" s="12"/>
    </row>
    <row r="194" s="9" customFormat="1" ht="16.5" customHeight="1" spans="1:19">
      <c r="A194" s="33">
        <v>99</v>
      </c>
      <c r="B194" s="34" t="s">
        <v>179</v>
      </c>
      <c r="C194" s="33" t="s">
        <v>21</v>
      </c>
      <c r="D194" s="34"/>
      <c r="E194" s="34" t="s">
        <v>22</v>
      </c>
      <c r="F194" s="34" t="s">
        <v>312</v>
      </c>
      <c r="G194" s="34" t="s">
        <v>24</v>
      </c>
      <c r="H194" s="2">
        <v>53</v>
      </c>
      <c r="I194" s="51">
        <v>40</v>
      </c>
      <c r="J194" s="52">
        <v>40</v>
      </c>
      <c r="K194" s="53">
        <f t="shared" si="7"/>
        <v>57540.85</v>
      </c>
      <c r="L194" s="63">
        <v>57540.85</v>
      </c>
      <c r="M194" s="63"/>
      <c r="N194" s="51">
        <v>15</v>
      </c>
      <c r="O194" s="53">
        <f t="shared" si="6"/>
        <v>103541.77</v>
      </c>
      <c r="P194" s="53">
        <v>103541.77</v>
      </c>
      <c r="Q194" s="63"/>
      <c r="R194" s="162"/>
      <c r="S194" s="12"/>
    </row>
    <row r="195" s="9" customFormat="1" ht="16.5" customHeight="1" spans="1:19">
      <c r="A195" s="119"/>
      <c r="B195" s="120" t="s">
        <v>179</v>
      </c>
      <c r="C195" s="121" t="s">
        <v>21</v>
      </c>
      <c r="D195" s="120"/>
      <c r="E195" s="120" t="s">
        <v>22</v>
      </c>
      <c r="F195" s="120" t="s">
        <v>4</v>
      </c>
      <c r="G195" s="120" t="s">
        <v>37</v>
      </c>
      <c r="H195" s="183">
        <v>11</v>
      </c>
      <c r="I195" s="91">
        <v>1</v>
      </c>
      <c r="J195" s="92">
        <v>1</v>
      </c>
      <c r="K195" s="59">
        <f t="shared" si="7"/>
        <v>0</v>
      </c>
      <c r="L195" s="93"/>
      <c r="M195" s="94"/>
      <c r="N195" s="91"/>
      <c r="O195" s="59">
        <f t="shared" si="6"/>
        <v>0</v>
      </c>
      <c r="P195" s="93"/>
      <c r="Q195" s="94"/>
      <c r="R195" s="7"/>
      <c r="S195" s="12"/>
    </row>
    <row r="196" s="9" customFormat="1" ht="16.5" customHeight="1" spans="1:19">
      <c r="A196" s="121"/>
      <c r="B196" s="120" t="s">
        <v>179</v>
      </c>
      <c r="C196" s="121" t="s">
        <v>21</v>
      </c>
      <c r="D196" s="120"/>
      <c r="E196" s="120" t="s">
        <v>22</v>
      </c>
      <c r="F196" s="120" t="s">
        <v>252</v>
      </c>
      <c r="G196" s="120" t="s">
        <v>26</v>
      </c>
      <c r="H196" s="183">
        <v>22</v>
      </c>
      <c r="I196" s="91">
        <v>5</v>
      </c>
      <c r="J196" s="92">
        <v>5</v>
      </c>
      <c r="K196" s="59">
        <f t="shared" si="7"/>
        <v>16004.5</v>
      </c>
      <c r="L196" s="112">
        <v>16004.5</v>
      </c>
      <c r="M196" s="94"/>
      <c r="N196" s="91"/>
      <c r="O196" s="59">
        <f t="shared" si="6"/>
        <v>0</v>
      </c>
      <c r="P196" s="93"/>
      <c r="Q196" s="94"/>
      <c r="R196" s="7"/>
      <c r="S196" s="12"/>
    </row>
    <row r="197" ht="23.45" customHeight="1" spans="1:30">
      <c r="A197" s="40">
        <v>100</v>
      </c>
      <c r="B197" s="39" t="s">
        <v>181</v>
      </c>
      <c r="C197" s="40" t="s">
        <v>54</v>
      </c>
      <c r="D197" s="39" t="s">
        <v>182</v>
      </c>
      <c r="E197" s="39" t="s">
        <v>39</v>
      </c>
      <c r="F197" s="34" t="s">
        <v>313</v>
      </c>
      <c r="G197" s="39" t="s">
        <v>24</v>
      </c>
      <c r="H197" s="2">
        <v>38</v>
      </c>
      <c r="I197" s="51">
        <v>28</v>
      </c>
      <c r="J197" s="65">
        <v>28</v>
      </c>
      <c r="K197" s="53">
        <f t="shared" si="7"/>
        <v>16478.85</v>
      </c>
      <c r="L197" s="53">
        <v>16478.85</v>
      </c>
      <c r="M197" s="63"/>
      <c r="N197" s="51">
        <v>8</v>
      </c>
      <c r="O197" s="53">
        <f t="shared" si="6"/>
        <v>95194.28</v>
      </c>
      <c r="P197" s="63">
        <v>95194.28</v>
      </c>
      <c r="Q197" s="63"/>
      <c r="R197" s="162"/>
      <c r="S197" s="12"/>
      <c r="T197" s="73"/>
      <c r="AC197" s="12"/>
      <c r="AD197" s="12"/>
    </row>
    <row r="198" s="7" customFormat="1" ht="27" customHeight="1" spans="1:19">
      <c r="A198" s="105"/>
      <c r="B198" s="106" t="s">
        <v>181</v>
      </c>
      <c r="C198" s="105" t="s">
        <v>54</v>
      </c>
      <c r="D198" s="106" t="s">
        <v>182</v>
      </c>
      <c r="E198" s="106" t="s">
        <v>39</v>
      </c>
      <c r="F198" s="106" t="s">
        <v>253</v>
      </c>
      <c r="G198" s="106" t="s">
        <v>26</v>
      </c>
      <c r="H198" s="105">
        <v>41</v>
      </c>
      <c r="I198" s="57">
        <v>19</v>
      </c>
      <c r="J198" s="64">
        <v>19</v>
      </c>
      <c r="K198" s="59">
        <f t="shared" si="7"/>
        <v>21781.67</v>
      </c>
      <c r="L198" s="112">
        <v>21781.67</v>
      </c>
      <c r="M198" s="59"/>
      <c r="N198" s="57">
        <v>23</v>
      </c>
      <c r="O198" s="59">
        <f t="shared" si="6"/>
        <v>58543.09</v>
      </c>
      <c r="P198" s="59">
        <v>58543.09</v>
      </c>
      <c r="Q198" s="59"/>
      <c r="S198" s="12"/>
    </row>
    <row r="199" ht="27.75" customHeight="1" spans="1:30">
      <c r="A199" s="33">
        <v>101</v>
      </c>
      <c r="B199" s="34" t="s">
        <v>183</v>
      </c>
      <c r="C199" s="33" t="s">
        <v>21</v>
      </c>
      <c r="D199" s="34"/>
      <c r="E199" s="34" t="s">
        <v>184</v>
      </c>
      <c r="F199" s="34" t="s">
        <v>23</v>
      </c>
      <c r="G199" s="34" t="s">
        <v>24</v>
      </c>
      <c r="H199" s="2">
        <v>0</v>
      </c>
      <c r="I199" s="51"/>
      <c r="J199" s="52"/>
      <c r="K199" s="53">
        <f t="shared" si="7"/>
        <v>0</v>
      </c>
      <c r="L199" s="53"/>
      <c r="M199" s="63"/>
      <c r="N199" s="51">
        <v>1</v>
      </c>
      <c r="O199" s="53">
        <f t="shared" si="6"/>
        <v>38643.98</v>
      </c>
      <c r="P199" s="53">
        <v>38643.98</v>
      </c>
      <c r="Q199" s="63"/>
      <c r="R199" s="162"/>
      <c r="S199" s="12"/>
      <c r="AC199" s="12"/>
      <c r="AD199" s="12"/>
    </row>
    <row r="200" s="7" customFormat="1" ht="16.5" customHeight="1" spans="1:19">
      <c r="A200" s="30"/>
      <c r="B200" s="31" t="s">
        <v>183</v>
      </c>
      <c r="C200" s="30" t="s">
        <v>21</v>
      </c>
      <c r="D200" s="31"/>
      <c r="E200" s="31" t="s">
        <v>184</v>
      </c>
      <c r="F200" s="31" t="s">
        <v>23</v>
      </c>
      <c r="G200" s="31" t="s">
        <v>32</v>
      </c>
      <c r="H200" s="105">
        <v>0</v>
      </c>
      <c r="I200" s="57"/>
      <c r="J200" s="58"/>
      <c r="K200" s="59">
        <f t="shared" si="7"/>
        <v>0</v>
      </c>
      <c r="L200" s="59"/>
      <c r="M200" s="59"/>
      <c r="N200" s="57"/>
      <c r="O200" s="59">
        <f t="shared" si="6"/>
        <v>0</v>
      </c>
      <c r="P200" s="59"/>
      <c r="Q200" s="59"/>
      <c r="S200" s="12"/>
    </row>
    <row r="201" s="7" customFormat="1" ht="16.5" customHeight="1" spans="1:19">
      <c r="A201" s="30">
        <v>102</v>
      </c>
      <c r="B201" s="31" t="s">
        <v>185</v>
      </c>
      <c r="C201" s="30" t="s">
        <v>21</v>
      </c>
      <c r="D201" s="31"/>
      <c r="E201" s="31" t="s">
        <v>22</v>
      </c>
      <c r="F201" s="31" t="s">
        <v>254</v>
      </c>
      <c r="G201" s="31" t="s">
        <v>26</v>
      </c>
      <c r="H201" s="105">
        <v>36</v>
      </c>
      <c r="I201" s="57">
        <v>12</v>
      </c>
      <c r="J201" s="58">
        <v>12</v>
      </c>
      <c r="K201" s="59">
        <f t="shared" si="7"/>
        <v>14002.4</v>
      </c>
      <c r="L201" s="112">
        <v>14002.4</v>
      </c>
      <c r="M201" s="59"/>
      <c r="N201" s="57">
        <v>10</v>
      </c>
      <c r="O201" s="59">
        <f t="shared" si="6"/>
        <v>18164.78</v>
      </c>
      <c r="P201" s="59">
        <v>18164.78</v>
      </c>
      <c r="Q201" s="59"/>
      <c r="S201" s="12"/>
    </row>
    <row r="202" ht="16.5" customHeight="1" spans="1:30">
      <c r="A202" s="1">
        <v>103</v>
      </c>
      <c r="B202" s="28" t="s">
        <v>186</v>
      </c>
      <c r="C202" s="1" t="s">
        <v>21</v>
      </c>
      <c r="D202" s="28"/>
      <c r="E202" s="28" t="s">
        <v>39</v>
      </c>
      <c r="F202" s="28" t="s">
        <v>29</v>
      </c>
      <c r="G202" s="28" t="s">
        <v>24</v>
      </c>
      <c r="H202" s="2">
        <v>0</v>
      </c>
      <c r="I202" s="51"/>
      <c r="J202" s="52"/>
      <c r="K202" s="53">
        <f t="shared" si="7"/>
        <v>0</v>
      </c>
      <c r="L202" s="53"/>
      <c r="M202" s="63"/>
      <c r="N202" s="51"/>
      <c r="O202" s="53">
        <f t="shared" si="6"/>
        <v>11555.7</v>
      </c>
      <c r="P202" s="53">
        <v>11555.7</v>
      </c>
      <c r="Q202" s="63"/>
      <c r="R202" s="162"/>
      <c r="S202" s="12"/>
      <c r="AC202" s="12"/>
      <c r="AD202" s="12"/>
    </row>
    <row r="203" s="7" customFormat="1" ht="18.75" customHeight="1" spans="1:19">
      <c r="A203" s="30"/>
      <c r="B203" s="31" t="s">
        <v>186</v>
      </c>
      <c r="C203" s="30" t="s">
        <v>21</v>
      </c>
      <c r="D203" s="31"/>
      <c r="E203" s="31" t="s">
        <v>39</v>
      </c>
      <c r="F203" s="31" t="s">
        <v>255</v>
      </c>
      <c r="G203" s="31" t="s">
        <v>26</v>
      </c>
      <c r="H203" s="105">
        <v>24</v>
      </c>
      <c r="I203" s="57">
        <v>7</v>
      </c>
      <c r="J203" s="58">
        <v>7</v>
      </c>
      <c r="K203" s="59">
        <f t="shared" si="7"/>
        <v>11490.92</v>
      </c>
      <c r="L203" s="112">
        <v>11490.92</v>
      </c>
      <c r="M203" s="59"/>
      <c r="N203" s="57">
        <v>8</v>
      </c>
      <c r="O203" s="59">
        <f t="shared" si="6"/>
        <v>35692.43</v>
      </c>
      <c r="P203" s="59">
        <v>35692.43</v>
      </c>
      <c r="Q203" s="59"/>
      <c r="S203" s="12"/>
    </row>
    <row r="204" ht="20.25" customHeight="1" spans="1:30">
      <c r="A204" s="33">
        <v>104</v>
      </c>
      <c r="B204" s="34" t="s">
        <v>187</v>
      </c>
      <c r="C204" s="33" t="s">
        <v>21</v>
      </c>
      <c r="D204" s="34"/>
      <c r="E204" s="34" t="s">
        <v>63</v>
      </c>
      <c r="F204" s="34" t="s">
        <v>314</v>
      </c>
      <c r="G204" s="34" t="s">
        <v>24</v>
      </c>
      <c r="H204" s="2">
        <v>8</v>
      </c>
      <c r="I204" s="51">
        <v>4</v>
      </c>
      <c r="J204" s="52">
        <v>4</v>
      </c>
      <c r="K204" s="53">
        <f t="shared" si="7"/>
        <v>1565.62</v>
      </c>
      <c r="L204" s="53">
        <v>1565.62</v>
      </c>
      <c r="M204" s="63"/>
      <c r="N204" s="51">
        <v>5</v>
      </c>
      <c r="O204" s="53">
        <f t="shared" si="6"/>
        <v>16131.24</v>
      </c>
      <c r="P204" s="53">
        <v>16131.24</v>
      </c>
      <c r="Q204" s="63"/>
      <c r="R204" s="162"/>
      <c r="S204" s="12"/>
      <c r="AC204" s="12"/>
      <c r="AD204" s="12"/>
    </row>
    <row r="205" s="7" customFormat="1" ht="16.9" customHeight="1" spans="1:19">
      <c r="A205" s="30"/>
      <c r="B205" s="31" t="s">
        <v>188</v>
      </c>
      <c r="C205" s="30" t="s">
        <v>21</v>
      </c>
      <c r="D205" s="31"/>
      <c r="E205" s="36" t="s">
        <v>63</v>
      </c>
      <c r="F205" s="37" t="s">
        <v>256</v>
      </c>
      <c r="G205" s="31" t="s">
        <v>32</v>
      </c>
      <c r="H205" s="105">
        <v>7</v>
      </c>
      <c r="I205" s="57">
        <v>1</v>
      </c>
      <c r="J205" s="58">
        <v>1</v>
      </c>
      <c r="K205" s="59">
        <f t="shared" si="7"/>
        <v>0</v>
      </c>
      <c r="L205" s="59"/>
      <c r="M205" s="59"/>
      <c r="N205" s="57">
        <v>6</v>
      </c>
      <c r="O205" s="59">
        <f t="shared" si="6"/>
        <v>28999.3</v>
      </c>
      <c r="P205" s="59">
        <v>28999.3</v>
      </c>
      <c r="Q205" s="59"/>
      <c r="S205" s="12"/>
    </row>
    <row r="206" ht="16.9" customHeight="1" spans="1:30">
      <c r="A206" s="1">
        <v>105</v>
      </c>
      <c r="B206" s="28" t="s">
        <v>189</v>
      </c>
      <c r="C206" s="1" t="s">
        <v>21</v>
      </c>
      <c r="D206" s="28"/>
      <c r="E206" s="28" t="s">
        <v>39</v>
      </c>
      <c r="F206" s="34" t="s">
        <v>315</v>
      </c>
      <c r="G206" s="28" t="s">
        <v>24</v>
      </c>
      <c r="H206" s="2">
        <v>38</v>
      </c>
      <c r="I206" s="51">
        <v>25</v>
      </c>
      <c r="J206" s="52">
        <v>27</v>
      </c>
      <c r="K206" s="53">
        <f t="shared" si="7"/>
        <v>47172.15</v>
      </c>
      <c r="L206" s="63">
        <v>47172.15</v>
      </c>
      <c r="M206" s="63"/>
      <c r="N206" s="51">
        <v>1</v>
      </c>
      <c r="O206" s="53">
        <f t="shared" si="6"/>
        <v>39425.21</v>
      </c>
      <c r="P206" s="63">
        <v>39425.21</v>
      </c>
      <c r="Q206" s="63"/>
      <c r="R206" s="162"/>
      <c r="S206" s="12"/>
      <c r="AC206" s="12"/>
      <c r="AD206" s="12"/>
    </row>
    <row r="207" s="7" customFormat="1" ht="16.9" customHeight="1" spans="1:19">
      <c r="A207" s="30"/>
      <c r="B207" s="31" t="s">
        <v>189</v>
      </c>
      <c r="C207" s="30" t="s">
        <v>21</v>
      </c>
      <c r="D207" s="31"/>
      <c r="E207" s="31" t="s">
        <v>39</v>
      </c>
      <c r="F207" s="31" t="s">
        <v>257</v>
      </c>
      <c r="G207" s="31" t="s">
        <v>26</v>
      </c>
      <c r="H207" s="105">
        <v>13</v>
      </c>
      <c r="I207" s="57">
        <v>3</v>
      </c>
      <c r="J207" s="58">
        <v>3</v>
      </c>
      <c r="K207" s="59">
        <f t="shared" si="7"/>
        <v>4418.3</v>
      </c>
      <c r="L207" s="112">
        <v>4418.3</v>
      </c>
      <c r="M207" s="59"/>
      <c r="N207" s="57">
        <v>1</v>
      </c>
      <c r="O207" s="59">
        <f t="shared" si="6"/>
        <v>4226.2</v>
      </c>
      <c r="P207" s="59">
        <v>4226.2</v>
      </c>
      <c r="Q207" s="59"/>
      <c r="S207" s="12"/>
    </row>
    <row r="208" s="7" customFormat="1" ht="16.9" customHeight="1" spans="1:19">
      <c r="A208" s="30"/>
      <c r="B208" s="31" t="s">
        <v>189</v>
      </c>
      <c r="C208" s="30" t="s">
        <v>21</v>
      </c>
      <c r="D208" s="31"/>
      <c r="E208" s="31" t="s">
        <v>39</v>
      </c>
      <c r="F208" s="31" t="s">
        <v>23</v>
      </c>
      <c r="G208" s="31" t="s">
        <v>44</v>
      </c>
      <c r="H208" s="105">
        <v>0</v>
      </c>
      <c r="I208" s="57"/>
      <c r="J208" s="58"/>
      <c r="K208" s="59">
        <f t="shared" si="7"/>
        <v>0</v>
      </c>
      <c r="L208" s="59"/>
      <c r="M208" s="59"/>
      <c r="N208" s="57"/>
      <c r="O208" s="59">
        <f t="shared" ref="O208:O223" si="8">P208+Q208</f>
        <v>0</v>
      </c>
      <c r="P208" s="59"/>
      <c r="Q208" s="59"/>
      <c r="S208" s="12"/>
    </row>
    <row r="209" ht="24.6" customHeight="1" spans="1:30">
      <c r="A209" s="2">
        <v>106</v>
      </c>
      <c r="B209" s="122" t="s">
        <v>190</v>
      </c>
      <c r="C209" s="2" t="s">
        <v>54</v>
      </c>
      <c r="D209" s="122" t="s">
        <v>182</v>
      </c>
      <c r="E209" s="122" t="s">
        <v>39</v>
      </c>
      <c r="F209" s="122"/>
      <c r="G209" s="122" t="s">
        <v>24</v>
      </c>
      <c r="H209" s="2">
        <v>0</v>
      </c>
      <c r="I209" s="51"/>
      <c r="J209" s="52"/>
      <c r="K209" s="53">
        <f t="shared" si="7"/>
        <v>0</v>
      </c>
      <c r="L209" s="53"/>
      <c r="M209" s="63"/>
      <c r="N209" s="51"/>
      <c r="O209" s="53">
        <f t="shared" si="8"/>
        <v>0</v>
      </c>
      <c r="P209" s="53"/>
      <c r="Q209" s="63"/>
      <c r="R209" s="162"/>
      <c r="S209" s="12"/>
      <c r="AC209" s="12"/>
      <c r="AD209" s="12"/>
    </row>
    <row r="210" s="7" customFormat="1" ht="32.25" customHeight="1" spans="1:19">
      <c r="A210" s="105"/>
      <c r="B210" s="106" t="s">
        <v>190</v>
      </c>
      <c r="C210" s="105" t="s">
        <v>54</v>
      </c>
      <c r="D210" s="106" t="s">
        <v>182</v>
      </c>
      <c r="E210" s="106" t="s">
        <v>39</v>
      </c>
      <c r="F210" s="106" t="s">
        <v>31</v>
      </c>
      <c r="G210" s="106" t="s">
        <v>26</v>
      </c>
      <c r="H210" s="105">
        <v>0</v>
      </c>
      <c r="I210" s="57"/>
      <c r="J210" s="64"/>
      <c r="K210" s="59">
        <f t="shared" si="7"/>
        <v>0</v>
      </c>
      <c r="L210" s="59"/>
      <c r="M210" s="59"/>
      <c r="N210" s="57"/>
      <c r="O210" s="59">
        <f t="shared" si="8"/>
        <v>0</v>
      </c>
      <c r="P210" s="59"/>
      <c r="Q210" s="59"/>
      <c r="S210" s="12"/>
    </row>
    <row r="211" ht="34.9" customHeight="1" spans="1:30">
      <c r="A211" s="40">
        <v>107</v>
      </c>
      <c r="B211" s="39" t="s">
        <v>191</v>
      </c>
      <c r="C211" s="40" t="s">
        <v>54</v>
      </c>
      <c r="D211" s="39" t="s">
        <v>192</v>
      </c>
      <c r="E211" s="39" t="s">
        <v>39</v>
      </c>
      <c r="F211" s="34" t="s">
        <v>316</v>
      </c>
      <c r="G211" s="39" t="s">
        <v>24</v>
      </c>
      <c r="H211" s="2">
        <v>25</v>
      </c>
      <c r="I211" s="51">
        <v>15</v>
      </c>
      <c r="J211" s="65">
        <v>16</v>
      </c>
      <c r="K211" s="53">
        <f t="shared" si="7"/>
        <v>23651.92</v>
      </c>
      <c r="L211" s="63">
        <v>23651.92</v>
      </c>
      <c r="M211" s="63"/>
      <c r="N211" s="51">
        <v>6</v>
      </c>
      <c r="O211" s="53">
        <f t="shared" si="8"/>
        <v>55502.82</v>
      </c>
      <c r="P211" s="53">
        <v>55502.82</v>
      </c>
      <c r="Q211" s="63"/>
      <c r="R211" s="162"/>
      <c r="S211" s="12"/>
      <c r="AC211" s="12"/>
      <c r="AD211" s="12"/>
    </row>
    <row r="212" ht="34.9" customHeight="1" spans="1:30">
      <c r="A212" s="40">
        <v>108</v>
      </c>
      <c r="B212" s="39" t="s">
        <v>336</v>
      </c>
      <c r="C212" s="40" t="s">
        <v>21</v>
      </c>
      <c r="D212" s="39"/>
      <c r="E212" s="39" t="s">
        <v>39</v>
      </c>
      <c r="F212" s="34" t="s">
        <v>337</v>
      </c>
      <c r="G212" s="39" t="s">
        <v>24</v>
      </c>
      <c r="H212" s="2">
        <v>16</v>
      </c>
      <c r="I212" s="51">
        <v>6</v>
      </c>
      <c r="J212" s="65">
        <v>6</v>
      </c>
      <c r="K212" s="53">
        <f t="shared" si="7"/>
        <v>0</v>
      </c>
      <c r="L212" s="53"/>
      <c r="M212" s="63"/>
      <c r="N212" s="51"/>
      <c r="O212" s="53">
        <f t="shared" si="8"/>
        <v>0</v>
      </c>
      <c r="P212" s="53"/>
      <c r="Q212" s="63"/>
      <c r="R212" s="162"/>
      <c r="S212" s="12"/>
      <c r="AC212" s="12"/>
      <c r="AD212" s="12"/>
    </row>
    <row r="213" s="7" customFormat="1" ht="34.9" customHeight="1" spans="1:19">
      <c r="A213" s="105"/>
      <c r="B213" s="106" t="s">
        <v>336</v>
      </c>
      <c r="C213" s="105" t="s">
        <v>21</v>
      </c>
      <c r="D213" s="106"/>
      <c r="E213" s="106" t="s">
        <v>39</v>
      </c>
      <c r="F213" s="31" t="s">
        <v>338</v>
      </c>
      <c r="G213" s="106" t="s">
        <v>26</v>
      </c>
      <c r="H213" s="105">
        <v>8</v>
      </c>
      <c r="I213" s="57">
        <v>1</v>
      </c>
      <c r="J213" s="64">
        <v>1</v>
      </c>
      <c r="K213" s="59">
        <f t="shared" si="7"/>
        <v>0</v>
      </c>
      <c r="L213" s="59"/>
      <c r="M213" s="59"/>
      <c r="N213" s="57"/>
      <c r="O213" s="59">
        <f t="shared" si="8"/>
        <v>0</v>
      </c>
      <c r="P213" s="59"/>
      <c r="Q213" s="59"/>
      <c r="S213" s="12"/>
    </row>
    <row r="214" ht="28.5" customHeight="1" spans="1:30">
      <c r="A214" s="40">
        <v>109</v>
      </c>
      <c r="B214" s="39" t="s">
        <v>193</v>
      </c>
      <c r="C214" s="40" t="s">
        <v>21</v>
      </c>
      <c r="D214" s="39"/>
      <c r="E214" s="39" t="s">
        <v>39</v>
      </c>
      <c r="F214" s="34" t="s">
        <v>23</v>
      </c>
      <c r="G214" s="39" t="s">
        <v>24</v>
      </c>
      <c r="H214" s="2">
        <v>0</v>
      </c>
      <c r="I214" s="51"/>
      <c r="J214" s="65"/>
      <c r="K214" s="53">
        <f t="shared" ref="K214:K223" si="9">L214+M214</f>
        <v>0</v>
      </c>
      <c r="L214" s="53"/>
      <c r="M214" s="63"/>
      <c r="N214" s="51"/>
      <c r="O214" s="53">
        <f t="shared" si="8"/>
        <v>0</v>
      </c>
      <c r="P214" s="53"/>
      <c r="Q214" s="63"/>
      <c r="R214" s="162"/>
      <c r="S214" s="12"/>
      <c r="AB214" s="12"/>
      <c r="AC214" s="12"/>
      <c r="AD214" s="12"/>
    </row>
    <row r="215" ht="19.5" customHeight="1" spans="1:30">
      <c r="A215" s="40">
        <v>110</v>
      </c>
      <c r="B215" s="39" t="s">
        <v>194</v>
      </c>
      <c r="C215" s="40" t="s">
        <v>21</v>
      </c>
      <c r="D215" s="39"/>
      <c r="E215" s="39" t="s">
        <v>63</v>
      </c>
      <c r="F215" s="34" t="s">
        <v>317</v>
      </c>
      <c r="G215" s="39" t="s">
        <v>24</v>
      </c>
      <c r="H215" s="2">
        <v>21</v>
      </c>
      <c r="I215" s="51">
        <v>4</v>
      </c>
      <c r="J215" s="65">
        <v>4</v>
      </c>
      <c r="K215" s="53">
        <f t="shared" si="9"/>
        <v>1368.71</v>
      </c>
      <c r="L215" s="53">
        <v>1368.71</v>
      </c>
      <c r="M215" s="63"/>
      <c r="N215" s="51">
        <v>9</v>
      </c>
      <c r="O215" s="53">
        <f t="shared" si="8"/>
        <v>19390.32</v>
      </c>
      <c r="P215" s="63">
        <v>19390.32</v>
      </c>
      <c r="Q215" s="63"/>
      <c r="R215" s="162"/>
      <c r="S215" s="12"/>
      <c r="AB215" s="12"/>
      <c r="AC215" s="12"/>
      <c r="AD215" s="12"/>
    </row>
    <row r="216" s="7" customFormat="1" ht="30.6" customHeight="1" spans="1:19">
      <c r="A216" s="30"/>
      <c r="B216" s="31" t="s">
        <v>194</v>
      </c>
      <c r="C216" s="30" t="s">
        <v>21</v>
      </c>
      <c r="D216" s="31"/>
      <c r="E216" s="31" t="s">
        <v>63</v>
      </c>
      <c r="F216" s="31" t="s">
        <v>195</v>
      </c>
      <c r="G216" s="31" t="s">
        <v>44</v>
      </c>
      <c r="H216" s="105">
        <v>0</v>
      </c>
      <c r="I216" s="57"/>
      <c r="J216" s="64"/>
      <c r="K216" s="59">
        <f t="shared" si="9"/>
        <v>0</v>
      </c>
      <c r="L216" s="59"/>
      <c r="M216" s="59"/>
      <c r="N216" s="57">
        <v>1</v>
      </c>
      <c r="O216" s="59">
        <f t="shared" si="8"/>
        <v>3457.8</v>
      </c>
      <c r="P216" s="59">
        <v>3457.8</v>
      </c>
      <c r="Q216" s="59"/>
      <c r="S216" s="12"/>
    </row>
    <row r="217" s="7" customFormat="1" ht="27" customHeight="1" spans="1:19">
      <c r="A217" s="30"/>
      <c r="B217" s="31" t="s">
        <v>194</v>
      </c>
      <c r="C217" s="30" t="s">
        <v>21</v>
      </c>
      <c r="D217" s="31"/>
      <c r="E217" s="31" t="s">
        <v>63</v>
      </c>
      <c r="F217" s="31" t="s">
        <v>23</v>
      </c>
      <c r="G217" s="31" t="s">
        <v>32</v>
      </c>
      <c r="H217" s="105">
        <v>0</v>
      </c>
      <c r="I217" s="57"/>
      <c r="J217" s="58"/>
      <c r="K217" s="59">
        <f t="shared" si="9"/>
        <v>0</v>
      </c>
      <c r="L217" s="59"/>
      <c r="M217" s="59"/>
      <c r="N217" s="57"/>
      <c r="O217" s="59">
        <f t="shared" si="8"/>
        <v>1574.43</v>
      </c>
      <c r="P217" s="59">
        <v>1574.43</v>
      </c>
      <c r="Q217" s="59"/>
      <c r="S217" s="12"/>
    </row>
    <row r="218" s="7" customFormat="1" ht="27" customHeight="1" spans="1:19">
      <c r="A218" s="123">
        <v>111</v>
      </c>
      <c r="B218" s="124" t="s">
        <v>196</v>
      </c>
      <c r="C218" s="123" t="s">
        <v>21</v>
      </c>
      <c r="D218" s="124"/>
      <c r="E218" s="124" t="s">
        <v>78</v>
      </c>
      <c r="F218" s="34" t="s">
        <v>318</v>
      </c>
      <c r="G218" s="124" t="s">
        <v>24</v>
      </c>
      <c r="H218" s="5">
        <v>25</v>
      </c>
      <c r="I218" s="145">
        <v>5</v>
      </c>
      <c r="J218" s="146">
        <v>6</v>
      </c>
      <c r="K218" s="53">
        <f t="shared" si="9"/>
        <v>4656.5</v>
      </c>
      <c r="L218" s="114">
        <v>4656.5</v>
      </c>
      <c r="M218" s="114"/>
      <c r="N218" s="145">
        <v>1</v>
      </c>
      <c r="O218" s="53">
        <f t="shared" si="8"/>
        <v>0</v>
      </c>
      <c r="P218" s="114"/>
      <c r="Q218" s="114"/>
      <c r="R218" s="162"/>
      <c r="S218" s="12"/>
    </row>
    <row r="219" s="7" customFormat="1" ht="27" customHeight="1" spans="1:19">
      <c r="A219" s="125"/>
      <c r="B219" s="126" t="s">
        <v>197</v>
      </c>
      <c r="C219" s="125" t="s">
        <v>21</v>
      </c>
      <c r="D219" s="126"/>
      <c r="E219" s="126" t="s">
        <v>78</v>
      </c>
      <c r="F219" s="126" t="s">
        <v>29</v>
      </c>
      <c r="G219" s="126" t="s">
        <v>26</v>
      </c>
      <c r="H219" s="176">
        <v>0</v>
      </c>
      <c r="I219" s="148"/>
      <c r="J219" s="149"/>
      <c r="K219" s="59">
        <f t="shared" si="9"/>
        <v>0</v>
      </c>
      <c r="L219" s="150"/>
      <c r="M219" s="150"/>
      <c r="N219" s="148"/>
      <c r="O219" s="93">
        <f t="shared" si="8"/>
        <v>0</v>
      </c>
      <c r="P219" s="150"/>
      <c r="Q219" s="150"/>
      <c r="S219" s="12"/>
    </row>
    <row r="220" s="7" customFormat="1" ht="27" customHeight="1" spans="1:19">
      <c r="A220" s="128"/>
      <c r="B220" s="129" t="s">
        <v>197</v>
      </c>
      <c r="C220" s="128" t="s">
        <v>21</v>
      </c>
      <c r="D220" s="129"/>
      <c r="E220" s="129" t="s">
        <v>258</v>
      </c>
      <c r="F220" s="129" t="s">
        <v>259</v>
      </c>
      <c r="G220" s="129" t="s">
        <v>44</v>
      </c>
      <c r="H220" s="184">
        <v>17</v>
      </c>
      <c r="I220" s="151">
        <v>7</v>
      </c>
      <c r="J220" s="152">
        <v>7</v>
      </c>
      <c r="K220" s="59">
        <f t="shared" si="9"/>
        <v>10169.8</v>
      </c>
      <c r="L220" s="153">
        <v>5955.1</v>
      </c>
      <c r="M220" s="153">
        <v>4214.7</v>
      </c>
      <c r="N220" s="151">
        <v>5</v>
      </c>
      <c r="O220" s="93">
        <f t="shared" si="8"/>
        <v>7744.2</v>
      </c>
      <c r="P220" s="153">
        <v>6339.3</v>
      </c>
      <c r="Q220" s="153">
        <v>1404.9</v>
      </c>
      <c r="S220" s="12"/>
    </row>
    <row r="221" s="8" customFormat="1" ht="27" customHeight="1" spans="1:29">
      <c r="A221" s="123">
        <v>112</v>
      </c>
      <c r="B221" s="124" t="s">
        <v>198</v>
      </c>
      <c r="C221" s="123" t="s">
        <v>21</v>
      </c>
      <c r="D221" s="124"/>
      <c r="E221" s="124" t="s">
        <v>58</v>
      </c>
      <c r="F221" s="34" t="s">
        <v>319</v>
      </c>
      <c r="G221" s="124" t="s">
        <v>24</v>
      </c>
      <c r="H221" s="5">
        <v>20</v>
      </c>
      <c r="I221" s="145">
        <v>12</v>
      </c>
      <c r="J221" s="154">
        <v>13</v>
      </c>
      <c r="K221" s="53">
        <f t="shared" si="9"/>
        <v>14066.61</v>
      </c>
      <c r="L221" s="114">
        <v>14066.61</v>
      </c>
      <c r="M221" s="74"/>
      <c r="N221" s="145">
        <v>1</v>
      </c>
      <c r="O221" s="53">
        <f t="shared" si="8"/>
        <v>14327.87</v>
      </c>
      <c r="P221" s="114">
        <v>14327.87</v>
      </c>
      <c r="Q221" s="74"/>
      <c r="R221" s="162"/>
      <c r="X221" s="12"/>
      <c r="Y221" s="12"/>
      <c r="Z221" s="12"/>
      <c r="AA221" s="12"/>
      <c r="AB221" s="12"/>
      <c r="AC221" s="12"/>
    </row>
    <row r="222" s="7" customFormat="1" ht="27" customHeight="1" spans="1:17">
      <c r="A222" s="128"/>
      <c r="B222" s="31" t="s">
        <v>198</v>
      </c>
      <c r="C222" s="30" t="s">
        <v>21</v>
      </c>
      <c r="D222" s="31"/>
      <c r="E222" s="31" t="s">
        <v>58</v>
      </c>
      <c r="F222" s="31" t="s">
        <v>23</v>
      </c>
      <c r="G222" s="31" t="s">
        <v>44</v>
      </c>
      <c r="H222" s="105">
        <v>0</v>
      </c>
      <c r="I222" s="57"/>
      <c r="J222" s="58"/>
      <c r="K222" s="59">
        <f t="shared" si="9"/>
        <v>0</v>
      </c>
      <c r="L222" s="59"/>
      <c r="M222" s="59"/>
      <c r="N222" s="57"/>
      <c r="O222" s="59">
        <f t="shared" si="8"/>
        <v>0</v>
      </c>
      <c r="P222" s="59"/>
      <c r="Q222" s="59"/>
    </row>
    <row r="223" s="7" customFormat="1" ht="18.75" customHeight="1" spans="1:17">
      <c r="A223" s="131"/>
      <c r="B223" s="132" t="s">
        <v>198</v>
      </c>
      <c r="C223" s="133" t="s">
        <v>21</v>
      </c>
      <c r="D223" s="132"/>
      <c r="E223" s="132" t="s">
        <v>76</v>
      </c>
      <c r="F223" s="37" t="s">
        <v>323</v>
      </c>
      <c r="G223" s="132" t="s">
        <v>32</v>
      </c>
      <c r="H223" s="185">
        <v>15</v>
      </c>
      <c r="I223" s="155">
        <v>8</v>
      </c>
      <c r="J223" s="156">
        <v>8</v>
      </c>
      <c r="K223" s="59">
        <f t="shared" si="9"/>
        <v>6396.93</v>
      </c>
      <c r="L223" s="190">
        <v>6396.93</v>
      </c>
      <c r="M223" s="157"/>
      <c r="N223" s="155">
        <v>1</v>
      </c>
      <c r="O223" s="59">
        <f t="shared" si="8"/>
        <v>2945.6</v>
      </c>
      <c r="P223" s="157">
        <v>2945.6</v>
      </c>
      <c r="Q223" s="157"/>
    </row>
    <row r="224" s="8" customFormat="1" ht="16.5" customHeight="1" spans="1:32">
      <c r="A224" s="137" t="s">
        <v>199</v>
      </c>
      <c r="B224" s="137"/>
      <c r="C224" s="138"/>
      <c r="D224" s="139"/>
      <c r="E224" s="139"/>
      <c r="F224" s="139"/>
      <c r="G224" s="139"/>
      <c r="H224" s="138">
        <f t="shared" ref="H224:Q224" si="10">SUM(H10:H223)</f>
        <v>2426</v>
      </c>
      <c r="I224" s="138">
        <f t="shared" si="10"/>
        <v>1175</v>
      </c>
      <c r="J224" s="138">
        <f t="shared" si="10"/>
        <v>1263</v>
      </c>
      <c r="K224" s="158">
        <f t="shared" si="10"/>
        <v>1420972.52</v>
      </c>
      <c r="L224" s="158">
        <f t="shared" si="10"/>
        <v>1414915.52</v>
      </c>
      <c r="M224" s="138">
        <f t="shared" si="10"/>
        <v>6057</v>
      </c>
      <c r="N224" s="138">
        <f t="shared" si="10"/>
        <v>1133</v>
      </c>
      <c r="O224" s="158">
        <f t="shared" si="10"/>
        <v>5829793.65</v>
      </c>
      <c r="P224" s="158">
        <f t="shared" si="10"/>
        <v>5824795.62</v>
      </c>
      <c r="Q224" s="158">
        <f t="shared" si="10"/>
        <v>4998.03</v>
      </c>
      <c r="R224" s="187"/>
      <c r="AA224" s="12"/>
      <c r="AB224" s="12"/>
      <c r="AC224" s="12"/>
      <c r="AD224" s="12"/>
      <c r="AE224" s="12"/>
      <c r="AF224" s="12"/>
    </row>
    <row r="225" s="8" customFormat="1" ht="15" customHeight="1" spans="1:32">
      <c r="A225" s="141"/>
      <c r="B225" s="142"/>
      <c r="C225" s="141"/>
      <c r="D225" s="142"/>
      <c r="E225" s="142"/>
      <c r="F225" s="142"/>
      <c r="G225" s="142"/>
      <c r="H225" s="159"/>
      <c r="I225" s="159"/>
      <c r="J225" s="159"/>
      <c r="K225" s="159"/>
      <c r="L225" s="159"/>
      <c r="M225" s="186"/>
      <c r="N225" s="159"/>
      <c r="O225" s="159"/>
      <c r="P225" s="141"/>
      <c r="Q225" s="121"/>
      <c r="R225" s="7"/>
      <c r="AA225" s="12"/>
      <c r="AB225" s="12"/>
      <c r="AC225" s="12"/>
      <c r="AD225" s="12"/>
      <c r="AE225" s="12"/>
      <c r="AF225" s="12"/>
    </row>
    <row r="226" s="8" customFormat="1" spans="1:2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U226" s="12"/>
      <c r="V226" s="12"/>
      <c r="W226" s="12"/>
      <c r="X226" s="12"/>
      <c r="Y226" s="12"/>
      <c r="Z226" s="12"/>
    </row>
    <row r="227" s="8" customFormat="1" hidden="1" spans="1:2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U227" s="12"/>
      <c r="V227" s="12"/>
      <c r="W227" s="12"/>
      <c r="X227" s="12"/>
      <c r="Y227" s="12"/>
      <c r="Z227" s="12"/>
    </row>
    <row r="228" s="8" customFormat="1" hidden="1" spans="1:2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U228" s="12"/>
      <c r="V228" s="12"/>
      <c r="W228" s="12"/>
      <c r="X228" s="12"/>
      <c r="Y228" s="12"/>
      <c r="Z228" s="12"/>
    </row>
    <row r="229" s="8" customFormat="1" hidden="1" spans="1:2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U229" s="12"/>
      <c r="V229" s="12"/>
      <c r="W229" s="12"/>
      <c r="X229" s="12"/>
      <c r="Y229" s="12"/>
      <c r="Z229" s="12"/>
    </row>
    <row r="230" s="8" customFormat="1" hidden="1" spans="1:2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U230" s="12"/>
      <c r="V230" s="12"/>
      <c r="W230" s="12"/>
      <c r="X230" s="12"/>
      <c r="Y230" s="12"/>
      <c r="Z230" s="12"/>
    </row>
    <row r="231" s="8" customFormat="1" hidden="1" spans="1:2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U231" s="12"/>
      <c r="V231" s="12"/>
      <c r="W231" s="12"/>
      <c r="X231" s="12"/>
      <c r="Y231" s="12"/>
      <c r="Z231" s="12"/>
    </row>
    <row r="232" s="8" customFormat="1" hidden="1" spans="1:26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U232" s="12"/>
      <c r="V232" s="12"/>
      <c r="W232" s="12"/>
      <c r="X232" s="12"/>
      <c r="Y232" s="12"/>
      <c r="Z232" s="12"/>
    </row>
    <row r="233" hidden="1" spans="13:30">
      <c r="M233" s="12"/>
      <c r="Q233" s="12"/>
      <c r="R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</row>
    <row r="234" hidden="1" spans="13:30">
      <c r="M234" s="12"/>
      <c r="Q234" s="12"/>
      <c r="R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spans="13:30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3:30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3:30">
      <c r="M237" s="12"/>
      <c r="O237" s="163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3:30">
      <c r="M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="11" customFormat="1" spans="1:18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</row>
    <row r="240" spans="13:30">
      <c r="M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</row>
    <row r="241" spans="13:30">
      <c r="M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3:30">
      <c r="M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3:30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3:30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3:30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3:30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3:30">
      <c r="M247" s="12"/>
      <c r="Q247" s="12"/>
      <c r="R247" s="12"/>
      <c r="W247" s="12"/>
      <c r="X247" s="12"/>
      <c r="Y247" s="12"/>
      <c r="Z247" s="12"/>
      <c r="AA247" s="12"/>
      <c r="AB247" s="12"/>
      <c r="AC247" s="12"/>
      <c r="AD247" s="12"/>
    </row>
    <row r="248" spans="13:30">
      <c r="M248" s="12"/>
      <c r="Q248" s="12"/>
      <c r="R248" s="12"/>
      <c r="W248" s="12"/>
      <c r="X248" s="12"/>
      <c r="Y248" s="12"/>
      <c r="Z248" s="12"/>
      <c r="AA248" s="12"/>
      <c r="AB248" s="12"/>
      <c r="AC248" s="12"/>
      <c r="AD248" s="12"/>
    </row>
    <row r="249" spans="13:30">
      <c r="M249" s="12"/>
      <c r="Q249" s="12"/>
      <c r="R249" s="12"/>
      <c r="W249" s="12"/>
      <c r="X249" s="12"/>
      <c r="Y249" s="12"/>
      <c r="Z249" s="12"/>
      <c r="AA249" s="12"/>
      <c r="AB249" s="12"/>
      <c r="AC249" s="12"/>
      <c r="AD249" s="12"/>
    </row>
    <row r="250" spans="13:30">
      <c r="M250" s="12"/>
      <c r="Q250" s="12"/>
      <c r="R250" s="12"/>
      <c r="W250" s="12"/>
      <c r="X250" s="12"/>
      <c r="Y250" s="12"/>
      <c r="Z250" s="12"/>
      <c r="AA250" s="12"/>
      <c r="AB250" s="12"/>
      <c r="AC250" s="12"/>
      <c r="AD250" s="12"/>
    </row>
    <row r="251" spans="13:30">
      <c r="M251" s="12"/>
      <c r="Q251" s="12"/>
      <c r="R251" s="12"/>
      <c r="W251" s="12"/>
      <c r="X251" s="12"/>
      <c r="Y251" s="12"/>
      <c r="Z251" s="12"/>
      <c r="AA251" s="12"/>
      <c r="AB251" s="12"/>
      <c r="AC251" s="12"/>
      <c r="AD251" s="12"/>
    </row>
    <row r="252" spans="13:30">
      <c r="M252" s="12"/>
      <c r="Q252" s="12"/>
      <c r="R252" s="12"/>
      <c r="W252" s="12"/>
      <c r="X252" s="12"/>
      <c r="Y252" s="12"/>
      <c r="Z252" s="12"/>
      <c r="AA252" s="12"/>
      <c r="AB252" s="12"/>
      <c r="AC252" s="12"/>
      <c r="AD252" s="12"/>
    </row>
    <row r="253" spans="13:19">
      <c r="M253" s="12"/>
      <c r="Q253" s="12"/>
      <c r="R253" s="12"/>
      <c r="S253" s="12"/>
    </row>
    <row r="254" spans="13:19">
      <c r="M254" s="12"/>
      <c r="Q254" s="12"/>
      <c r="R254" s="12"/>
      <c r="S254" s="12"/>
    </row>
    <row r="255" spans="13:19">
      <c r="M255" s="12"/>
      <c r="Q255" s="12"/>
      <c r="R255" s="12"/>
      <c r="S255" s="12"/>
    </row>
    <row r="256" spans="13:19">
      <c r="M256" s="12"/>
      <c r="Q256" s="12"/>
      <c r="R256" s="12"/>
      <c r="S256" s="12"/>
    </row>
    <row r="257" spans="13:19">
      <c r="M257" s="12"/>
      <c r="Q257" s="12"/>
      <c r="R257" s="12"/>
      <c r="S257" s="12"/>
    </row>
    <row r="258" spans="13:19">
      <c r="M258" s="12"/>
      <c r="Q258" s="12"/>
      <c r="R258" s="12"/>
      <c r="S258" s="12"/>
    </row>
    <row r="259" spans="13:19">
      <c r="M259" s="12"/>
      <c r="Q259" s="12"/>
      <c r="R259" s="12"/>
      <c r="S259" s="12"/>
    </row>
    <row r="260" spans="13:19">
      <c r="M260" s="12"/>
      <c r="Q260" s="12"/>
      <c r="R260" s="12"/>
      <c r="S260" s="12"/>
    </row>
    <row r="261" spans="13:19">
      <c r="M261" s="12"/>
      <c r="Q261" s="12"/>
      <c r="R261" s="12"/>
      <c r="S261" s="12"/>
    </row>
    <row r="262" spans="13:19">
      <c r="M262" s="12"/>
      <c r="Q262" s="12"/>
      <c r="R262" s="12"/>
      <c r="S262" s="12"/>
    </row>
    <row r="263" spans="13:19">
      <c r="M263" s="12"/>
      <c r="Q263" s="12"/>
      <c r="R263" s="12"/>
      <c r="S263" s="12"/>
    </row>
    <row r="264" spans="13:19">
      <c r="M264" s="12"/>
      <c r="Q264" s="12"/>
      <c r="R264" s="12"/>
      <c r="S264" s="12"/>
    </row>
    <row r="265" spans="13:19">
      <c r="M265" s="12"/>
      <c r="Q265" s="12"/>
      <c r="R265" s="12"/>
      <c r="S265" s="12"/>
    </row>
    <row r="266" spans="13:19">
      <c r="M266" s="12"/>
      <c r="Q266" s="12"/>
      <c r="R266" s="12"/>
      <c r="S266" s="12"/>
    </row>
    <row r="267" spans="13:19">
      <c r="M267" s="12"/>
      <c r="Q267" s="12"/>
      <c r="R267" s="12"/>
      <c r="S267" s="12"/>
    </row>
    <row r="268" spans="13:18">
      <c r="M268" s="12"/>
      <c r="Q268" s="12"/>
      <c r="R268" s="12"/>
    </row>
    <row r="269" spans="13:18">
      <c r="M269" s="12"/>
      <c r="Q269" s="12"/>
      <c r="R269" s="12"/>
    </row>
    <row r="270" spans="13:18">
      <c r="M270" s="12"/>
      <c r="Q270" s="12"/>
      <c r="R270" s="12"/>
    </row>
    <row r="271" spans="13:18">
      <c r="M271" s="12"/>
      <c r="Q271" s="12"/>
      <c r="R271" s="12"/>
    </row>
    <row r="272" spans="13:18">
      <c r="M272" s="12"/>
      <c r="Q272" s="12"/>
      <c r="R272" s="12"/>
    </row>
    <row r="273" spans="13:18">
      <c r="M273" s="12"/>
      <c r="Q273" s="12"/>
      <c r="R273" s="12"/>
    </row>
    <row r="274" spans="13:18">
      <c r="M274" s="12"/>
      <c r="Q274" s="12"/>
      <c r="R274" s="12"/>
    </row>
    <row r="275" spans="13:18">
      <c r="M275" s="12"/>
      <c r="Q275" s="12"/>
      <c r="R275" s="12"/>
    </row>
    <row r="276" spans="13:18">
      <c r="M276" s="12"/>
      <c r="Q276" s="12"/>
      <c r="R276" s="12"/>
    </row>
    <row r="277" spans="13:18">
      <c r="M277" s="12"/>
      <c r="Q277" s="12"/>
      <c r="R277" s="12"/>
    </row>
    <row r="278" spans="13:18">
      <c r="M278" s="12"/>
      <c r="Q278" s="12"/>
      <c r="R278" s="12"/>
    </row>
    <row r="279" spans="13:18">
      <c r="M279" s="12"/>
      <c r="Q279" s="12"/>
      <c r="R279" s="12"/>
    </row>
    <row r="280" spans="13:18">
      <c r="M280" s="12"/>
      <c r="Q280" s="12"/>
      <c r="R280" s="12"/>
    </row>
    <row r="281" spans="13:18">
      <c r="M281" s="12"/>
      <c r="Q281" s="12"/>
      <c r="R281" s="12"/>
    </row>
    <row r="282" spans="13:18">
      <c r="M282" s="12"/>
      <c r="Q282" s="12"/>
      <c r="R282" s="12"/>
    </row>
    <row r="283" spans="13:18">
      <c r="M283" s="12"/>
      <c r="Q283" s="12"/>
      <c r="R283" s="12"/>
    </row>
    <row r="284" spans="13:18">
      <c r="M284" s="12"/>
      <c r="Q284" s="12"/>
      <c r="R284" s="12"/>
    </row>
    <row r="285" spans="13:18">
      <c r="M285" s="12"/>
      <c r="Q285" s="12"/>
      <c r="R285" s="12"/>
    </row>
    <row r="286" spans="13:18">
      <c r="M286" s="12"/>
      <c r="Q286" s="12"/>
      <c r="R286" s="12"/>
    </row>
    <row r="287" spans="13:18">
      <c r="M287" s="12"/>
      <c r="Q287" s="12"/>
      <c r="R287" s="12"/>
    </row>
    <row r="288" spans="13:18">
      <c r="M288" s="12"/>
      <c r="Q288" s="12"/>
      <c r="R288" s="12"/>
    </row>
    <row r="289" spans="13:18">
      <c r="M289" s="12"/>
      <c r="Q289" s="12"/>
      <c r="R289" s="12"/>
    </row>
    <row r="290" spans="13:18">
      <c r="M290" s="12"/>
      <c r="Q290" s="12"/>
      <c r="R290" s="12"/>
    </row>
    <row r="291" spans="13:18">
      <c r="M291" s="12"/>
      <c r="Q291" s="12"/>
      <c r="R291" s="12"/>
    </row>
    <row r="292" spans="13:18">
      <c r="M292" s="12"/>
      <c r="Q292" s="12"/>
      <c r="R292" s="12"/>
    </row>
    <row r="293" spans="13:18">
      <c r="M293" s="12"/>
      <c r="Q293" s="12"/>
      <c r="R293" s="12"/>
    </row>
    <row r="294" spans="13:18">
      <c r="M294" s="12"/>
      <c r="Q294" s="12"/>
      <c r="R294" s="12"/>
    </row>
    <row r="295" spans="13:18">
      <c r="M295" s="12"/>
      <c r="Q295" s="12"/>
      <c r="R295" s="12"/>
    </row>
    <row r="296" spans="13:18">
      <c r="M296" s="12"/>
      <c r="Q296" s="12"/>
      <c r="R296" s="12"/>
    </row>
    <row r="297" spans="13:18">
      <c r="M297" s="12"/>
      <c r="Q297" s="12"/>
      <c r="R297" s="12"/>
    </row>
    <row r="298" spans="13:18">
      <c r="M298" s="12"/>
      <c r="Q298" s="12"/>
      <c r="R298" s="12"/>
    </row>
    <row r="299" spans="13:18">
      <c r="M299" s="12"/>
      <c r="Q299" s="12"/>
      <c r="R299" s="12"/>
    </row>
    <row r="300" spans="13:18">
      <c r="M300" s="12"/>
      <c r="Q300" s="12"/>
      <c r="R300" s="12"/>
    </row>
    <row r="301" spans="13:18">
      <c r="M301" s="12"/>
      <c r="Q301" s="12"/>
      <c r="R301" s="12"/>
    </row>
    <row r="302" spans="13:18">
      <c r="M302" s="12"/>
      <c r="Q302" s="12"/>
      <c r="R302" s="12"/>
    </row>
    <row r="303" spans="13:18">
      <c r="M303" s="12"/>
      <c r="Q303" s="12"/>
      <c r="R303" s="12"/>
    </row>
    <row r="304" spans="13:18">
      <c r="M304" s="12"/>
      <c r="Q304" s="12"/>
      <c r="R304" s="12"/>
    </row>
    <row r="305" spans="13:18">
      <c r="M305" s="12"/>
      <c r="Q305" s="12"/>
      <c r="R305" s="12"/>
    </row>
    <row r="306" spans="13:18">
      <c r="M306" s="12"/>
      <c r="Q306" s="12"/>
      <c r="R306" s="12"/>
    </row>
    <row r="307" spans="13:18">
      <c r="M307" s="12"/>
      <c r="Q307" s="12"/>
      <c r="R307" s="12"/>
    </row>
    <row r="308" spans="13:18">
      <c r="M308" s="12"/>
      <c r="Q308" s="12"/>
      <c r="R308" s="12"/>
    </row>
    <row r="309" spans="13:18">
      <c r="M309" s="12"/>
      <c r="Q309" s="12"/>
      <c r="R309" s="12"/>
    </row>
    <row r="310" spans="13:18">
      <c r="M310" s="12"/>
      <c r="Q310" s="12"/>
      <c r="R310" s="12"/>
    </row>
    <row r="311" spans="13:18">
      <c r="M311" s="12"/>
      <c r="Q311" s="12"/>
      <c r="R311" s="12"/>
    </row>
    <row r="312" spans="13:18">
      <c r="M312" s="12"/>
      <c r="Q312" s="12"/>
      <c r="R312" s="12"/>
    </row>
    <row r="313" spans="13:18">
      <c r="M313" s="12"/>
      <c r="Q313" s="12"/>
      <c r="R313" s="12"/>
    </row>
    <row r="314" spans="13:18">
      <c r="M314" s="12"/>
      <c r="Q314" s="12"/>
      <c r="R314" s="12"/>
    </row>
    <row r="315" spans="13:18">
      <c r="M315" s="12"/>
      <c r="Q315" s="12"/>
      <c r="R315" s="12"/>
    </row>
    <row r="316" spans="13:18">
      <c r="M316" s="12"/>
      <c r="Q316" s="12"/>
      <c r="R316" s="12"/>
    </row>
    <row r="317" spans="13:18">
      <c r="M317" s="12"/>
      <c r="Q317" s="12"/>
      <c r="R317" s="12"/>
    </row>
    <row r="318" spans="13:18">
      <c r="M318" s="12"/>
      <c r="Q318" s="12"/>
      <c r="R318" s="12"/>
    </row>
    <row r="319" spans="13:18">
      <c r="M319" s="12"/>
      <c r="Q319" s="12"/>
      <c r="R319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4:B224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319"/>
  <sheetViews>
    <sheetView zoomScale="82" zoomScaleNormal="82" topLeftCell="A202" workbookViewId="0">
      <selection activeCell="H218" sqref="H218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hidden="1" customWidth="1"/>
    <col min="4" max="4" width="19.2833333333333" style="12" hidden="1" customWidth="1"/>
    <col min="5" max="5" width="16.2833333333333" style="12" hidden="1" customWidth="1"/>
    <col min="6" max="6" width="23.7083333333333" style="12" hidden="1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18" width="11.5666666666667" style="7" customWidth="1"/>
    <col min="19" max="19" width="10.5666666666667" style="8" customWidth="1"/>
    <col min="20" max="20" width="10.425" style="8" customWidth="1"/>
    <col min="21" max="30" width="9" style="8"/>
    <col min="31" max="16384" width="9" style="12"/>
  </cols>
  <sheetData>
    <row r="1" ht="101.25" hidden="1" customHeight="1" spans="1:19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</row>
    <row r="2" spans="1:19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</row>
    <row r="3" ht="15" customHeight="1" spans="1:19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</row>
    <row r="4" spans="1:19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</row>
    <row r="5" ht="13.9" customHeight="1" spans="1:19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</row>
    <row r="6" spans="1:19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S6" s="12"/>
    </row>
    <row r="7" ht="59.45" customHeight="1" spans="1:19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S7" s="12"/>
    </row>
    <row r="8" ht="126.6" customHeight="1" spans="1:19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S8" s="12"/>
    </row>
    <row r="9" ht="15" customHeight="1" spans="1:19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S9" s="12"/>
    </row>
    <row r="10" s="6" customFormat="1" ht="15" customHeight="1" spans="1:32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5" si="2">P10+Q10</f>
        <v>0</v>
      </c>
      <c r="P10" s="56"/>
      <c r="Q10" s="72"/>
      <c r="R10" s="7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40</v>
      </c>
      <c r="I11" s="57">
        <v>12</v>
      </c>
      <c r="J11" s="58">
        <v>12</v>
      </c>
      <c r="K11" s="59">
        <f t="shared" si="1"/>
        <v>21369.46</v>
      </c>
      <c r="L11" s="60">
        <v>9528.16</v>
      </c>
      <c r="M11" s="61">
        <v>11841.3</v>
      </c>
      <c r="N11" s="57">
        <v>15</v>
      </c>
      <c r="O11" s="59">
        <f t="shared" si="2"/>
        <v>69359.5</v>
      </c>
      <c r="P11" s="59">
        <v>69359.5</v>
      </c>
      <c r="Q11" s="59"/>
    </row>
    <row r="12" s="8" customFormat="1" ht="15" customHeight="1" spans="1:18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36</v>
      </c>
      <c r="I12" s="51">
        <v>22</v>
      </c>
      <c r="J12" s="52">
        <v>30</v>
      </c>
      <c r="K12" s="53">
        <f t="shared" si="1"/>
        <v>28963.67</v>
      </c>
      <c r="L12" s="53">
        <v>28963.67</v>
      </c>
      <c r="M12" s="63"/>
      <c r="N12" s="51">
        <v>34</v>
      </c>
      <c r="O12" s="53">
        <f t="shared" si="2"/>
        <v>158989.37</v>
      </c>
      <c r="P12" s="63">
        <v>158989.37</v>
      </c>
      <c r="Q12" s="63"/>
      <c r="R12" s="162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</row>
    <row r="14" s="9" customFormat="1" ht="15" customHeight="1" spans="1:18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4</v>
      </c>
      <c r="I14" s="51">
        <v>2</v>
      </c>
      <c r="J14" s="52">
        <v>2</v>
      </c>
      <c r="K14" s="53">
        <f t="shared" si="1"/>
        <v>0</v>
      </c>
      <c r="L14" s="53"/>
      <c r="M14" s="63"/>
      <c r="N14" s="51"/>
      <c r="O14" s="53">
        <f t="shared" si="2"/>
        <v>0</v>
      </c>
      <c r="P14" s="53"/>
      <c r="Q14" s="63"/>
      <c r="R14" s="7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</row>
    <row r="16" s="9" customFormat="1" ht="15" customHeight="1" spans="1:18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44</v>
      </c>
      <c r="I16" s="51">
        <v>30</v>
      </c>
      <c r="J16" s="52">
        <v>35</v>
      </c>
      <c r="K16" s="53">
        <f t="shared" si="1"/>
        <v>44645.68</v>
      </c>
      <c r="L16" s="53">
        <v>44645.68</v>
      </c>
      <c r="M16" s="63"/>
      <c r="N16" s="51">
        <v>28</v>
      </c>
      <c r="O16" s="53">
        <f t="shared" si="2"/>
        <v>142827.51</v>
      </c>
      <c r="P16" s="53">
        <v>142827.51</v>
      </c>
      <c r="Q16" s="63"/>
      <c r="R16" s="162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</row>
    <row r="18" s="6" customFormat="1" ht="15" customHeight="1" spans="1:63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8"/>
      <c r="T18" s="8"/>
      <c r="U18" s="8"/>
      <c r="V18" s="8"/>
      <c r="W18" s="8"/>
      <c r="X18" s="8"/>
      <c r="Y18" s="8"/>
      <c r="Z18" s="8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</row>
    <row r="19" ht="15" customHeight="1" spans="1:30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AA19" s="12"/>
      <c r="AB19" s="12"/>
      <c r="AC19" s="12"/>
      <c r="AD19" s="12"/>
    </row>
    <row r="20" s="9" customFormat="1" ht="15" customHeight="1" spans="1:18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45</v>
      </c>
      <c r="I20" s="51">
        <v>32</v>
      </c>
      <c r="J20" s="52">
        <v>36</v>
      </c>
      <c r="K20" s="53">
        <f t="shared" si="1"/>
        <v>47358.84</v>
      </c>
      <c r="L20" s="53">
        <v>47358.84</v>
      </c>
      <c r="M20" s="63"/>
      <c r="N20" s="51">
        <v>32</v>
      </c>
      <c r="O20" s="53">
        <f t="shared" si="2"/>
        <v>287485.8</v>
      </c>
      <c r="P20" s="53">
        <v>287485.8</v>
      </c>
      <c r="Q20" s="63"/>
      <c r="R20" s="162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1728.9</v>
      </c>
      <c r="L21" s="59">
        <v>1728.9</v>
      </c>
      <c r="M21" s="59"/>
      <c r="N21" s="57">
        <v>3</v>
      </c>
      <c r="O21" s="59">
        <f t="shared" si="2"/>
        <v>8140.3</v>
      </c>
      <c r="P21" s="59">
        <v>8140.3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2</v>
      </c>
      <c r="J22" s="64">
        <v>2</v>
      </c>
      <c r="K22" s="59">
        <f t="shared" si="1"/>
        <v>4130.15</v>
      </c>
      <c r="L22" s="59">
        <v>4130.15</v>
      </c>
      <c r="M22" s="189"/>
      <c r="N22" s="57">
        <v>1</v>
      </c>
      <c r="O22" s="59">
        <f t="shared" si="2"/>
        <v>16712.7</v>
      </c>
      <c r="P22" s="59">
        <v>16712.7</v>
      </c>
      <c r="Q22" s="59"/>
    </row>
    <row r="23" ht="15" customHeight="1" spans="1:30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>
        <v>1</v>
      </c>
      <c r="O23" s="53">
        <f t="shared" si="2"/>
        <v>0</v>
      </c>
      <c r="P23" s="53"/>
      <c r="Q23" s="63"/>
      <c r="AA23" s="12"/>
      <c r="AB23" s="12"/>
      <c r="AC23" s="12"/>
      <c r="AD23" s="12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5406</v>
      </c>
      <c r="L24" s="59">
        <v>5406</v>
      </c>
      <c r="M24" s="59"/>
      <c r="N24" s="57"/>
      <c r="O24" s="59">
        <f t="shared" si="2"/>
        <v>0</v>
      </c>
      <c r="P24" s="59"/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24</v>
      </c>
      <c r="I27" s="51">
        <v>12</v>
      </c>
      <c r="J27" s="65">
        <v>12</v>
      </c>
      <c r="K27" s="53">
        <f t="shared" si="1"/>
        <v>0</v>
      </c>
      <c r="L27" s="53"/>
      <c r="M27" s="53"/>
      <c r="N27" s="51"/>
      <c r="O27" s="53">
        <f t="shared" si="2"/>
        <v>0</v>
      </c>
      <c r="P27" s="53"/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16</v>
      </c>
      <c r="I28" s="57">
        <v>4</v>
      </c>
      <c r="J28" s="58">
        <v>4</v>
      </c>
      <c r="K28" s="59"/>
      <c r="L28" s="59"/>
      <c r="M28" s="59"/>
      <c r="N28" s="57"/>
      <c r="O28" s="59">
        <f t="shared" si="2"/>
        <v>0</v>
      </c>
      <c r="P28" s="59"/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32</v>
      </c>
      <c r="I29" s="57">
        <v>8</v>
      </c>
      <c r="J29" s="58">
        <v>8</v>
      </c>
      <c r="K29" s="59">
        <f t="shared" ref="K29:K77" si="3">L29+M29</f>
        <v>12677.73</v>
      </c>
      <c r="L29" s="60">
        <v>3292.67</v>
      </c>
      <c r="M29" s="59">
        <v>9385.06</v>
      </c>
      <c r="N29" s="57">
        <v>6</v>
      </c>
      <c r="O29" s="59">
        <f t="shared" si="2"/>
        <v>15315.11</v>
      </c>
      <c r="P29" s="59">
        <v>15315.11</v>
      </c>
      <c r="Q29" s="59"/>
    </row>
    <row r="30" ht="29.25" customHeight="1" spans="1:30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Z30" s="12"/>
      <c r="AA30" s="12"/>
      <c r="AB30" s="12"/>
      <c r="AC30" s="12"/>
      <c r="AD30" s="12"/>
    </row>
    <row r="31" ht="27.6" customHeight="1" spans="1:30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19</v>
      </c>
      <c r="I31" s="51">
        <v>9</v>
      </c>
      <c r="J31" s="65">
        <v>9</v>
      </c>
      <c r="K31" s="53">
        <f t="shared" si="3"/>
        <v>3973.2</v>
      </c>
      <c r="L31" s="63">
        <v>3973.2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Z31" s="12"/>
      <c r="AA31" s="12"/>
      <c r="AB31" s="12"/>
      <c r="AC31" s="12"/>
      <c r="AD31" s="12"/>
    </row>
    <row r="32" s="7" customFormat="1" ht="27.7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</row>
    <row r="33" s="9" customFormat="1" ht="15" customHeight="1" spans="1:18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3"/>
        <v>27093.77</v>
      </c>
      <c r="L33" s="63">
        <v>27093.77</v>
      </c>
      <c r="M33" s="63"/>
      <c r="N33" s="51">
        <v>32</v>
      </c>
      <c r="O33" s="53">
        <f t="shared" si="2"/>
        <v>173923.85</v>
      </c>
      <c r="P33" s="63">
        <v>173923.85</v>
      </c>
      <c r="Q33" s="63"/>
      <c r="R33" s="162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6</v>
      </c>
      <c r="O35" s="59">
        <f t="shared" si="2"/>
        <v>21099.5</v>
      </c>
      <c r="P35" s="59">
        <v>21099.5</v>
      </c>
      <c r="Q35" s="59"/>
    </row>
    <row r="36" s="9" customFormat="1" ht="15" customHeight="1" spans="1:18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20</v>
      </c>
      <c r="I36" s="51">
        <v>10</v>
      </c>
      <c r="J36" s="52">
        <v>14</v>
      </c>
      <c r="K36" s="53">
        <f t="shared" si="3"/>
        <v>12479.15</v>
      </c>
      <c r="L36" s="63">
        <v>12479.15</v>
      </c>
      <c r="M36" s="63"/>
      <c r="N36" s="51">
        <v>5</v>
      </c>
      <c r="O36" s="53">
        <f t="shared" si="2"/>
        <v>50866.18</v>
      </c>
      <c r="P36" s="53">
        <v>50866.18</v>
      </c>
      <c r="Q36" s="63"/>
      <c r="R36" s="162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3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</row>
    <row r="38" ht="15" customHeight="1" spans="1:30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2</v>
      </c>
      <c r="O38" s="53">
        <f t="shared" si="2"/>
        <v>32035.13</v>
      </c>
      <c r="P38" s="53">
        <v>32035.13</v>
      </c>
      <c r="Q38" s="63"/>
      <c r="R38" s="162"/>
      <c r="Z38" s="12"/>
      <c r="AA38" s="12"/>
      <c r="AB38" s="12"/>
      <c r="AC38" s="12"/>
      <c r="AD38" s="12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6</v>
      </c>
      <c r="I39" s="57"/>
      <c r="J39" s="58"/>
      <c r="K39" s="59">
        <f t="shared" si="3"/>
        <v>0</v>
      </c>
      <c r="L39" s="59"/>
      <c r="M39" s="59"/>
      <c r="N39" s="57">
        <v>7</v>
      </c>
      <c r="O39" s="59">
        <f t="shared" si="2"/>
        <v>16960.89</v>
      </c>
      <c r="P39" s="59">
        <v>15555.99</v>
      </c>
      <c r="Q39" s="59">
        <v>1404.9</v>
      </c>
    </row>
    <row r="40" s="9" customFormat="1" ht="15" customHeight="1" spans="1:18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13</v>
      </c>
      <c r="I40" s="51">
        <v>4</v>
      </c>
      <c r="J40" s="52">
        <v>5</v>
      </c>
      <c r="K40" s="53">
        <f t="shared" si="3"/>
        <v>7166.58</v>
      </c>
      <c r="L40" s="63">
        <v>7166.58</v>
      </c>
      <c r="M40" s="63"/>
      <c r="N40" s="51">
        <v>9</v>
      </c>
      <c r="O40" s="53">
        <f t="shared" si="2"/>
        <v>68142.01</v>
      </c>
      <c r="P40" s="53">
        <v>68142.01</v>
      </c>
      <c r="Q40" s="74"/>
      <c r="R40" s="162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15</v>
      </c>
      <c r="I41" s="57">
        <v>1</v>
      </c>
      <c r="J41" s="58">
        <v>1</v>
      </c>
      <c r="K41" s="59">
        <f t="shared" si="3"/>
        <v>0</v>
      </c>
      <c r="L41" s="59"/>
      <c r="M41" s="59"/>
      <c r="N41" s="57">
        <v>6</v>
      </c>
      <c r="O41" s="59">
        <f t="shared" si="2"/>
        <v>57702.6</v>
      </c>
      <c r="P41" s="67">
        <v>57702.6</v>
      </c>
      <c r="Q41" s="59"/>
    </row>
    <row r="42" ht="15" customHeight="1" spans="1:30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32</v>
      </c>
      <c r="I42" s="51">
        <v>20</v>
      </c>
      <c r="J42" s="52">
        <v>22</v>
      </c>
      <c r="K42" s="53">
        <f t="shared" si="3"/>
        <v>23508.53</v>
      </c>
      <c r="L42" s="63">
        <v>23508.53</v>
      </c>
      <c r="M42" s="63"/>
      <c r="N42" s="51">
        <v>13</v>
      </c>
      <c r="O42" s="53">
        <f t="shared" si="2"/>
        <v>98464.86</v>
      </c>
      <c r="P42" s="53">
        <v>98464.86</v>
      </c>
      <c r="Q42" s="75"/>
      <c r="R42" s="162"/>
      <c r="Z42" s="12"/>
      <c r="AA42" s="12"/>
      <c r="AB42" s="12"/>
      <c r="AC42" s="12"/>
      <c r="AD42" s="12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14</v>
      </c>
      <c r="I43" s="57">
        <v>1</v>
      </c>
      <c r="J43" s="58">
        <v>1</v>
      </c>
      <c r="K43" s="59">
        <f t="shared" si="3"/>
        <v>2305.2</v>
      </c>
      <c r="L43" s="59">
        <v>2305.2</v>
      </c>
      <c r="M43" s="59"/>
      <c r="N43" s="57">
        <v>10</v>
      </c>
      <c r="O43" s="59">
        <f t="shared" si="2"/>
        <v>72486</v>
      </c>
      <c r="P43" s="59">
        <v>72486</v>
      </c>
      <c r="Q43" s="59"/>
    </row>
    <row r="44" ht="15" customHeight="1" spans="1:30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21</v>
      </c>
      <c r="I44" s="51">
        <v>6</v>
      </c>
      <c r="J44" s="52">
        <v>6</v>
      </c>
      <c r="K44" s="53">
        <f t="shared" si="3"/>
        <v>3104.34</v>
      </c>
      <c r="L44" s="63">
        <v>3104.34</v>
      </c>
      <c r="M44" s="63"/>
      <c r="N44" s="51">
        <v>8</v>
      </c>
      <c r="O44" s="53">
        <f t="shared" si="2"/>
        <v>17855.38</v>
      </c>
      <c r="P44" s="53">
        <v>17855.38</v>
      </c>
      <c r="Q44" s="63"/>
      <c r="R44" s="162"/>
      <c r="Z44" s="12"/>
      <c r="AA44" s="12"/>
      <c r="AB44" s="12"/>
      <c r="AC44" s="12"/>
      <c r="AD44" s="12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16</v>
      </c>
      <c r="I45" s="57">
        <v>2</v>
      </c>
      <c r="J45" s="58">
        <v>2</v>
      </c>
      <c r="K45" s="59">
        <f t="shared" si="3"/>
        <v>2497.3</v>
      </c>
      <c r="L45" s="60">
        <v>2497.3</v>
      </c>
      <c r="M45" s="59"/>
      <c r="N45" s="57">
        <v>7</v>
      </c>
      <c r="O45" s="59">
        <f t="shared" si="2"/>
        <v>21575.84</v>
      </c>
      <c r="P45" s="68">
        <v>21575.84</v>
      </c>
      <c r="Q45" s="59"/>
    </row>
    <row r="46" s="9" customFormat="1" ht="15" customHeight="1" spans="1:18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27</v>
      </c>
      <c r="I46" s="51">
        <v>7</v>
      </c>
      <c r="J46" s="52">
        <v>9</v>
      </c>
      <c r="K46" s="53">
        <f t="shared" si="3"/>
        <v>20112.63</v>
      </c>
      <c r="L46" s="63">
        <v>20112.63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</row>
    <row r="47" s="7" customFormat="1" ht="15" customHeight="1" spans="1:19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S47" s="12"/>
    </row>
    <row r="48" ht="15" customHeight="1" spans="1:30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2"/>
      <c r="AB48" s="12"/>
      <c r="AC48" s="12"/>
      <c r="AD48" s="12"/>
    </row>
    <row r="49" s="7" customFormat="1" ht="15.6" customHeight="1" spans="1:19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8</v>
      </c>
      <c r="I49" s="57"/>
      <c r="J49" s="58"/>
      <c r="K49" s="59">
        <f t="shared" si="3"/>
        <v>0</v>
      </c>
      <c r="L49" s="59"/>
      <c r="M49" s="59"/>
      <c r="N49" s="57">
        <v>4</v>
      </c>
      <c r="O49" s="59">
        <f t="shared" si="2"/>
        <v>8406.5</v>
      </c>
      <c r="P49" s="59">
        <v>8406.5</v>
      </c>
      <c r="Q49" s="59"/>
      <c r="S49" s="12"/>
    </row>
    <row r="50" ht="15" customHeight="1" spans="1:30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2"/>
      <c r="AB50" s="12"/>
      <c r="AC50" s="12"/>
      <c r="AD50" s="12"/>
    </row>
    <row r="51" s="7" customFormat="1" ht="13.9" customHeight="1" spans="1:19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10</v>
      </c>
      <c r="I51" s="57">
        <v>2</v>
      </c>
      <c r="J51" s="58">
        <v>2</v>
      </c>
      <c r="K51" s="59">
        <f t="shared" si="3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S51" s="12"/>
    </row>
    <row r="52" spans="1:30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17</v>
      </c>
      <c r="I52" s="51">
        <v>12</v>
      </c>
      <c r="J52" s="52">
        <v>13</v>
      </c>
      <c r="K52" s="53">
        <f t="shared" si="3"/>
        <v>14077.41</v>
      </c>
      <c r="L52" s="63">
        <v>14077.41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2"/>
      <c r="AC52" s="12"/>
      <c r="AD52" s="12"/>
    </row>
    <row r="53" s="7" customFormat="1" ht="13.9" customHeight="1" spans="1:19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12</v>
      </c>
      <c r="I53" s="57">
        <v>1</v>
      </c>
      <c r="J53" s="58">
        <v>1</v>
      </c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S53" s="12"/>
    </row>
    <row r="54" ht="15" customHeight="1" spans="1:30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7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2"/>
      <c r="AC54" s="12"/>
      <c r="AD54" s="12"/>
    </row>
    <row r="55" s="7" customFormat="1" ht="15" customHeight="1" spans="1:19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S55" s="12"/>
    </row>
    <row r="56" ht="15" customHeight="1" spans="1:30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S56" s="12"/>
      <c r="AC56" s="12"/>
      <c r="AD56" s="12"/>
    </row>
    <row r="57" s="9" customFormat="1" ht="15" customHeight="1" spans="1:19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44</v>
      </c>
      <c r="I57" s="51">
        <v>28</v>
      </c>
      <c r="J57" s="52">
        <v>29</v>
      </c>
      <c r="K57" s="53">
        <f t="shared" si="3"/>
        <v>50127.38</v>
      </c>
      <c r="L57" s="63">
        <v>50127.38</v>
      </c>
      <c r="M57" s="63"/>
      <c r="N57" s="51">
        <v>14</v>
      </c>
      <c r="O57" s="53">
        <f t="shared" si="2"/>
        <v>131770.58</v>
      </c>
      <c r="P57" s="53">
        <v>131770.58</v>
      </c>
      <c r="Q57" s="63"/>
      <c r="R57" s="162"/>
      <c r="S57" s="12"/>
    </row>
    <row r="58" s="7" customFormat="1" ht="15" customHeight="1" spans="1:19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2</v>
      </c>
      <c r="J58" s="58">
        <v>2</v>
      </c>
      <c r="K58" s="59">
        <f t="shared" si="3"/>
        <v>0</v>
      </c>
      <c r="L58" s="59"/>
      <c r="M58" s="59"/>
      <c r="N58" s="57">
        <v>2</v>
      </c>
      <c r="O58" s="59">
        <f t="shared" si="2"/>
        <v>1104.6</v>
      </c>
      <c r="P58" s="59">
        <v>1104.6</v>
      </c>
      <c r="Q58" s="59"/>
      <c r="S58" s="12"/>
    </row>
    <row r="59" s="7" customFormat="1" ht="15" customHeight="1" spans="1:19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S59" s="12"/>
    </row>
    <row r="60" s="7" customFormat="1" ht="15" customHeight="1" spans="1:19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12</v>
      </c>
      <c r="J60" s="58">
        <v>12</v>
      </c>
      <c r="K60" s="59">
        <f t="shared" si="3"/>
        <v>6147.2</v>
      </c>
      <c r="L60" s="59">
        <v>6147.2</v>
      </c>
      <c r="M60" s="59"/>
      <c r="N60" s="57">
        <v>4</v>
      </c>
      <c r="O60" s="59">
        <f t="shared" si="2"/>
        <v>37595.03</v>
      </c>
      <c r="P60" s="59">
        <v>37595.03</v>
      </c>
      <c r="Q60" s="59"/>
      <c r="S60" s="12"/>
    </row>
    <row r="61" s="10" customFormat="1" spans="1:2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12"/>
      <c r="T61" s="77"/>
      <c r="U61" s="77"/>
      <c r="V61" s="77"/>
      <c r="W61" s="77"/>
      <c r="X61" s="77"/>
      <c r="Y61" s="77"/>
      <c r="Z61" s="77"/>
      <c r="AA61" s="77"/>
      <c r="AB61" s="77"/>
    </row>
    <row r="62" s="10" customFormat="1" spans="1:2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12"/>
      <c r="T62" s="77"/>
      <c r="U62" s="77"/>
      <c r="V62" s="77"/>
      <c r="W62" s="77"/>
      <c r="X62" s="77"/>
      <c r="Y62" s="77"/>
      <c r="Z62" s="77"/>
      <c r="AA62" s="77"/>
      <c r="AB62" s="77"/>
    </row>
    <row r="63" s="10" customFormat="1" spans="1:2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32</v>
      </c>
      <c r="I63" s="52">
        <v>16</v>
      </c>
      <c r="J63" s="52">
        <v>17</v>
      </c>
      <c r="K63" s="53">
        <f t="shared" si="3"/>
        <v>21648.13</v>
      </c>
      <c r="L63" s="63">
        <v>21648.13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2"/>
      <c r="T63" s="77"/>
      <c r="U63" s="77"/>
      <c r="V63" s="77"/>
      <c r="W63" s="77"/>
      <c r="X63" s="77"/>
      <c r="Y63" s="77"/>
      <c r="Z63" s="77"/>
      <c r="AA63" s="77"/>
      <c r="AB63" s="77"/>
    </row>
    <row r="64" s="9" customFormat="1" ht="24.75" customHeight="1" spans="1:19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22</v>
      </c>
      <c r="I64" s="51">
        <v>13</v>
      </c>
      <c r="J64" s="52">
        <v>13</v>
      </c>
      <c r="K64" s="53">
        <f t="shared" si="3"/>
        <v>14253.14</v>
      </c>
      <c r="L64" s="63">
        <v>14253.14</v>
      </c>
      <c r="M64" s="63"/>
      <c r="N64" s="51">
        <v>8</v>
      </c>
      <c r="O64" s="53">
        <f t="shared" si="2"/>
        <v>91030.45</v>
      </c>
      <c r="P64" s="53">
        <v>91030.45</v>
      </c>
      <c r="Q64" s="63"/>
      <c r="R64" s="162"/>
      <c r="S64" s="12"/>
    </row>
    <row r="65" ht="15" customHeight="1" spans="1:30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25</v>
      </c>
      <c r="I65" s="51">
        <v>21</v>
      </c>
      <c r="J65" s="52">
        <v>24</v>
      </c>
      <c r="K65" s="53">
        <f t="shared" si="3"/>
        <v>18480.97</v>
      </c>
      <c r="L65" s="63">
        <v>18480.97</v>
      </c>
      <c r="M65" s="63"/>
      <c r="N65" s="51">
        <v>12</v>
      </c>
      <c r="O65" s="53">
        <f t="shared" si="2"/>
        <v>50792.36</v>
      </c>
      <c r="P65" s="53">
        <v>50792.36</v>
      </c>
      <c r="Q65" s="63"/>
      <c r="R65" s="162"/>
      <c r="S65" s="12"/>
      <c r="AC65" s="12"/>
      <c r="AD65" s="12"/>
    </row>
    <row r="66" s="7" customFormat="1" ht="15" customHeight="1" spans="1:19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8</v>
      </c>
      <c r="I66" s="57"/>
      <c r="J66" s="58"/>
      <c r="K66" s="59">
        <f t="shared" si="3"/>
        <v>0</v>
      </c>
      <c r="L66" s="59"/>
      <c r="M66" s="59"/>
      <c r="N66" s="57">
        <v>4</v>
      </c>
      <c r="O66" s="59">
        <f t="shared" si="2"/>
        <v>18153.45</v>
      </c>
      <c r="P66" s="59">
        <v>18153.45</v>
      </c>
      <c r="Q66" s="59"/>
      <c r="S66" s="12"/>
    </row>
    <row r="67" s="9" customFormat="1" ht="15" customHeight="1" spans="1:19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7065.53</v>
      </c>
      <c r="P67" s="53">
        <v>7065.53</v>
      </c>
      <c r="Q67" s="63"/>
      <c r="R67" s="162"/>
      <c r="S67" s="12"/>
    </row>
    <row r="68" s="7" customFormat="1" ht="15.6" customHeight="1" spans="1:19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S68" s="12"/>
    </row>
    <row r="69" s="7" customFormat="1" ht="15.6" customHeight="1" spans="1:19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/>
      <c r="L69" s="59"/>
      <c r="M69" s="59"/>
      <c r="N69" s="57"/>
      <c r="O69" s="59"/>
      <c r="P69" s="59"/>
      <c r="Q69" s="59"/>
      <c r="S69" s="12"/>
    </row>
    <row r="70" s="9" customFormat="1" ht="15" customHeight="1" spans="1:19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21</v>
      </c>
      <c r="I70" s="51">
        <v>9</v>
      </c>
      <c r="J70" s="52">
        <v>11</v>
      </c>
      <c r="K70" s="53">
        <f t="shared" si="3"/>
        <v>12700.42</v>
      </c>
      <c r="L70" s="53">
        <v>12700.42</v>
      </c>
      <c r="M70" s="63"/>
      <c r="N70" s="51">
        <v>6</v>
      </c>
      <c r="O70" s="53">
        <f t="shared" si="2"/>
        <v>8239.37</v>
      </c>
      <c r="P70" s="53">
        <v>8239.37</v>
      </c>
      <c r="Q70" s="63"/>
      <c r="R70" s="162"/>
      <c r="S70" s="12"/>
    </row>
    <row r="71" s="9" customFormat="1" ht="15" customHeight="1" spans="1:19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12</v>
      </c>
      <c r="I71" s="51">
        <v>5</v>
      </c>
      <c r="J71" s="52">
        <v>5</v>
      </c>
      <c r="K71" s="53">
        <f t="shared" si="3"/>
        <v>17428.45</v>
      </c>
      <c r="L71" s="63">
        <v>17428.45</v>
      </c>
      <c r="M71" s="63"/>
      <c r="N71" s="51">
        <v>3</v>
      </c>
      <c r="O71" s="53">
        <f t="shared" si="2"/>
        <v>63374.05</v>
      </c>
      <c r="P71" s="53">
        <v>63374.05</v>
      </c>
      <c r="Q71" s="63"/>
      <c r="R71" s="162"/>
      <c r="S71" s="12"/>
    </row>
    <row r="72" s="7" customFormat="1" ht="15" customHeight="1" spans="1:19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3"/>
        <v>0</v>
      </c>
      <c r="L72" s="59"/>
      <c r="M72" s="59"/>
      <c r="N72" s="57">
        <v>1</v>
      </c>
      <c r="O72" s="59">
        <f t="shared" si="2"/>
        <v>3073.6</v>
      </c>
      <c r="P72" s="59">
        <v>3073.6</v>
      </c>
      <c r="Q72" s="59"/>
      <c r="S72" s="12"/>
    </row>
    <row r="73" s="7" customFormat="1" ht="15" customHeight="1" spans="1:19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31</v>
      </c>
      <c r="I73" s="51">
        <v>25</v>
      </c>
      <c r="J73" s="52">
        <v>27</v>
      </c>
      <c r="K73" s="53">
        <f t="shared" si="3"/>
        <v>41859.88</v>
      </c>
      <c r="L73" s="53">
        <v>41859.88</v>
      </c>
      <c r="M73" s="53"/>
      <c r="N73" s="51"/>
      <c r="O73" s="53">
        <f t="shared" si="2"/>
        <v>0</v>
      </c>
      <c r="P73" s="53"/>
      <c r="Q73" s="53"/>
      <c r="R73" s="162"/>
      <c r="S73" s="12"/>
    </row>
    <row r="74" s="7" customFormat="1" ht="15" customHeight="1" spans="1:19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2"/>
    </row>
    <row r="75" ht="15" customHeight="1" spans="1:30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24</v>
      </c>
      <c r="I75" s="51">
        <v>19</v>
      </c>
      <c r="J75" s="52">
        <v>21</v>
      </c>
      <c r="K75" s="53">
        <f t="shared" si="3"/>
        <v>20976.61</v>
      </c>
      <c r="L75" s="63">
        <v>20976.61</v>
      </c>
      <c r="M75" s="63"/>
      <c r="N75" s="51">
        <v>16</v>
      </c>
      <c r="O75" s="53">
        <f t="shared" si="2"/>
        <v>73012.35</v>
      </c>
      <c r="P75" s="53">
        <v>73012.35</v>
      </c>
      <c r="Q75" s="63"/>
      <c r="R75" s="162"/>
      <c r="S75" s="12"/>
      <c r="AC75" s="12"/>
      <c r="AD75" s="12"/>
    </row>
    <row r="76" s="7" customFormat="1" ht="15" customHeight="1" spans="1:19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15</v>
      </c>
      <c r="I76" s="57">
        <v>6</v>
      </c>
      <c r="J76" s="58">
        <v>6</v>
      </c>
      <c r="K76" s="59">
        <f t="shared" si="3"/>
        <v>5763</v>
      </c>
      <c r="L76" s="59">
        <v>5763</v>
      </c>
      <c r="M76" s="59"/>
      <c r="N76" s="57">
        <v>6</v>
      </c>
      <c r="O76" s="59">
        <f>P76+Q76</f>
        <v>17393.15</v>
      </c>
      <c r="P76" s="59">
        <v>17393.15</v>
      </c>
      <c r="Q76" s="59"/>
      <c r="S76" s="12"/>
    </row>
    <row r="77" ht="15" customHeight="1" spans="1:30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23</v>
      </c>
      <c r="I77" s="51">
        <v>17</v>
      </c>
      <c r="J77" s="52">
        <v>18</v>
      </c>
      <c r="K77" s="53">
        <f t="shared" si="3"/>
        <v>12702.96</v>
      </c>
      <c r="L77" s="63">
        <v>12702.96</v>
      </c>
      <c r="M77" s="63"/>
      <c r="N77" s="51">
        <v>6</v>
      </c>
      <c r="O77" s="53">
        <f>P77+Q77</f>
        <v>28869.91</v>
      </c>
      <c r="P77" s="53">
        <v>28869.91</v>
      </c>
      <c r="Q77" s="63"/>
      <c r="R77" s="162"/>
      <c r="S77" s="12"/>
      <c r="AC77" s="12"/>
      <c r="AD77" s="12"/>
    </row>
    <row r="78" ht="15" customHeight="1" spans="1:30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2"/>
      <c r="AC78" s="12"/>
      <c r="AD78" s="12"/>
    </row>
    <row r="79" s="9" customFormat="1" ht="15" customHeight="1" spans="1:19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26</v>
      </c>
      <c r="I79" s="51">
        <v>9</v>
      </c>
      <c r="J79" s="52">
        <v>9</v>
      </c>
      <c r="K79" s="53">
        <f>L79+M79</f>
        <v>20967.12</v>
      </c>
      <c r="L79" s="63">
        <v>20967.12</v>
      </c>
      <c r="M79" s="63"/>
      <c r="N79" s="51">
        <v>16</v>
      </c>
      <c r="O79" s="53">
        <f t="shared" ref="O79:O143" si="4">P79+Q79</f>
        <v>185937.47</v>
      </c>
      <c r="P79" s="53">
        <v>185937.47</v>
      </c>
      <c r="Q79" s="63"/>
      <c r="R79" s="162"/>
      <c r="S79" s="12"/>
    </row>
    <row r="80" s="7" customFormat="1" ht="15" customHeight="1" spans="1:19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0</v>
      </c>
      <c r="P80" s="59"/>
      <c r="Q80" s="59"/>
      <c r="S80" s="12"/>
    </row>
    <row r="81" ht="15" customHeight="1" spans="1:30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25</v>
      </c>
      <c r="I81" s="51">
        <v>14</v>
      </c>
      <c r="J81" s="52">
        <v>15</v>
      </c>
      <c r="K81" s="53">
        <f>L81+M81</f>
        <v>20546.57</v>
      </c>
      <c r="L81" s="63">
        <v>20546.57</v>
      </c>
      <c r="M81" s="63"/>
      <c r="N81" s="51">
        <v>14</v>
      </c>
      <c r="O81" s="53">
        <f t="shared" si="4"/>
        <v>181632.2</v>
      </c>
      <c r="P81" s="63">
        <v>181632.2</v>
      </c>
      <c r="Q81" s="63"/>
      <c r="R81" s="162"/>
      <c r="S81" s="12"/>
      <c r="AC81" s="12"/>
      <c r="AD81" s="12"/>
    </row>
    <row r="82" s="7" customFormat="1" ht="15" customHeight="1" spans="1:19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4"/>
        <v>5630.9</v>
      </c>
      <c r="P82" s="59">
        <v>5630.9</v>
      </c>
      <c r="Q82" s="59"/>
      <c r="S82" s="12"/>
    </row>
    <row r="83" s="7" customFormat="1" ht="15" customHeight="1" spans="1:19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14</v>
      </c>
      <c r="I83" s="57">
        <v>4</v>
      </c>
      <c r="J83" s="58">
        <v>4</v>
      </c>
      <c r="K83" s="59">
        <f>L83+M83</f>
        <v>5465.1</v>
      </c>
      <c r="L83" s="112">
        <v>2406.6</v>
      </c>
      <c r="M83" s="59">
        <v>3058.5</v>
      </c>
      <c r="N83" s="57">
        <v>7</v>
      </c>
      <c r="O83" s="59">
        <f t="shared" si="4"/>
        <v>50808.1</v>
      </c>
      <c r="P83" s="59">
        <v>50808.1</v>
      </c>
      <c r="Q83" s="59"/>
      <c r="S83" s="12"/>
    </row>
    <row r="84" s="7" customFormat="1" ht="15" customHeight="1" spans="1:19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4"/>
        <v>0</v>
      </c>
      <c r="P84" s="59"/>
      <c r="Q84" s="59"/>
      <c r="S84" s="12"/>
    </row>
    <row r="85" s="7" customFormat="1" ht="15" customHeight="1" spans="1:19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49" si="5">L85+M85</f>
        <v>0</v>
      </c>
      <c r="L85" s="59"/>
      <c r="M85" s="59"/>
      <c r="N85" s="57">
        <v>5</v>
      </c>
      <c r="O85" s="59">
        <f t="shared" si="4"/>
        <v>45387.15</v>
      </c>
      <c r="P85" s="59">
        <v>45387.15</v>
      </c>
      <c r="Q85" s="59"/>
      <c r="S85" s="12"/>
    </row>
    <row r="86" s="7" customFormat="1" ht="15" customHeight="1" spans="1:19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22</v>
      </c>
      <c r="I86" s="51">
        <v>13</v>
      </c>
      <c r="J86" s="52">
        <v>13</v>
      </c>
      <c r="K86" s="53">
        <f t="shared" si="5"/>
        <v>9712.82</v>
      </c>
      <c r="L86" s="53">
        <v>9712.82</v>
      </c>
      <c r="M86" s="53"/>
      <c r="N86" s="51"/>
      <c r="O86" s="53">
        <f t="shared" si="4"/>
        <v>0</v>
      </c>
      <c r="P86" s="53"/>
      <c r="Q86" s="53"/>
      <c r="R86" s="162"/>
      <c r="S86" s="12"/>
    </row>
    <row r="87" ht="15" customHeight="1" spans="1:30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7</v>
      </c>
      <c r="I87" s="51">
        <v>6</v>
      </c>
      <c r="J87" s="52">
        <v>7</v>
      </c>
      <c r="K87" s="53">
        <f t="shared" si="5"/>
        <v>7437.88</v>
      </c>
      <c r="L87" s="63">
        <v>7437.88</v>
      </c>
      <c r="M87" s="63"/>
      <c r="N87" s="51">
        <v>19</v>
      </c>
      <c r="O87" s="53">
        <f t="shared" si="4"/>
        <v>92742.05</v>
      </c>
      <c r="P87" s="53">
        <v>92742.05</v>
      </c>
      <c r="Q87" s="63"/>
      <c r="R87" s="162"/>
      <c r="S87" s="12"/>
      <c r="AC87" s="12"/>
      <c r="AD87" s="12"/>
    </row>
    <row r="88" s="7" customFormat="1" ht="15" customHeight="1" spans="1:19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19</v>
      </c>
      <c r="I88" s="57">
        <v>3</v>
      </c>
      <c r="J88" s="58">
        <v>3</v>
      </c>
      <c r="K88" s="59">
        <f t="shared" si="5"/>
        <v>5570.9</v>
      </c>
      <c r="L88" s="59">
        <v>5570.9</v>
      </c>
      <c r="M88" s="59"/>
      <c r="N88" s="57">
        <v>18</v>
      </c>
      <c r="O88" s="59">
        <f t="shared" si="4"/>
        <v>48326.09</v>
      </c>
      <c r="P88" s="95">
        <v>48326.09</v>
      </c>
      <c r="Q88" s="59"/>
      <c r="S88" s="12"/>
    </row>
    <row r="89" s="6" customFormat="1" ht="15" customHeight="1" spans="1:28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5"/>
        <v>0</v>
      </c>
      <c r="L89" s="63"/>
      <c r="M89" s="63"/>
      <c r="N89" s="51"/>
      <c r="O89" s="53">
        <f t="shared" si="4"/>
        <v>1841</v>
      </c>
      <c r="P89" s="53">
        <v>1841</v>
      </c>
      <c r="Q89" s="63"/>
      <c r="R89" s="162"/>
      <c r="S89" s="12"/>
      <c r="T89" s="8"/>
      <c r="U89" s="8"/>
      <c r="V89" s="8"/>
      <c r="W89" s="8"/>
      <c r="X89" s="8"/>
      <c r="Y89" s="8"/>
      <c r="Z89" s="8"/>
      <c r="AA89" s="8"/>
      <c r="AB89" s="8"/>
    </row>
    <row r="90" s="7" customFormat="1" ht="15" customHeight="1" spans="1:19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11</v>
      </c>
      <c r="I90" s="57">
        <v>1</v>
      </c>
      <c r="J90" s="58">
        <v>1</v>
      </c>
      <c r="K90" s="59">
        <f t="shared" si="5"/>
        <v>1728.9</v>
      </c>
      <c r="L90" s="112">
        <v>1728.9</v>
      </c>
      <c r="M90" s="59"/>
      <c r="N90" s="57">
        <v>8</v>
      </c>
      <c r="O90" s="59">
        <f t="shared" si="4"/>
        <v>9358.4</v>
      </c>
      <c r="P90" s="59">
        <v>6147.2</v>
      </c>
      <c r="Q90" s="59">
        <v>3211.2</v>
      </c>
      <c r="S90" s="12"/>
    </row>
    <row r="91" ht="15" customHeight="1" spans="1:30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5"/>
        <v>3133.99</v>
      </c>
      <c r="L91" s="63">
        <v>3133.99</v>
      </c>
      <c r="M91" s="63"/>
      <c r="N91" s="51">
        <v>8</v>
      </c>
      <c r="O91" s="53">
        <f t="shared" si="4"/>
        <v>24485.3</v>
      </c>
      <c r="P91" s="53">
        <v>24485.3</v>
      </c>
      <c r="Q91" s="63"/>
      <c r="R91" s="162"/>
      <c r="S91" s="12"/>
      <c r="AC91" s="12"/>
      <c r="AD91" s="12"/>
    </row>
    <row r="92" s="7" customFormat="1" ht="15" customHeight="1" spans="1:19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5"/>
        <v>0</v>
      </c>
      <c r="L92" s="59"/>
      <c r="M92" s="59"/>
      <c r="N92" s="57">
        <v>3</v>
      </c>
      <c r="O92" s="59">
        <f t="shared" si="4"/>
        <v>9605</v>
      </c>
      <c r="P92" s="59">
        <v>9605</v>
      </c>
      <c r="Q92" s="59"/>
      <c r="S92" s="12"/>
    </row>
    <row r="93" s="6" customFormat="1" ht="15" customHeight="1" spans="1:28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58</v>
      </c>
      <c r="I93" s="51">
        <v>46</v>
      </c>
      <c r="J93" s="52">
        <v>49</v>
      </c>
      <c r="K93" s="53">
        <f t="shared" si="5"/>
        <v>29295.48</v>
      </c>
      <c r="L93" s="63">
        <v>29295.48</v>
      </c>
      <c r="M93" s="63"/>
      <c r="N93" s="51">
        <v>37</v>
      </c>
      <c r="O93" s="53">
        <f t="shared" si="4"/>
        <v>109035.69</v>
      </c>
      <c r="P93" s="53">
        <v>109035.69</v>
      </c>
      <c r="Q93" s="63"/>
      <c r="R93" s="162"/>
      <c r="S93" s="12"/>
      <c r="T93" s="8"/>
      <c r="U93" s="8"/>
      <c r="V93" s="8"/>
      <c r="W93" s="8"/>
      <c r="X93" s="8"/>
      <c r="Y93" s="8"/>
      <c r="Z93" s="8"/>
      <c r="AA93" s="8"/>
      <c r="AB93" s="8"/>
    </row>
    <row r="94" s="7" customFormat="1" ht="15" customHeight="1" spans="1:18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  <c r="R94" s="162"/>
    </row>
    <row r="95" s="7" customFormat="1" ht="15" customHeight="1" spans="1:19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19</v>
      </c>
      <c r="I95" s="57">
        <v>4</v>
      </c>
      <c r="J95" s="58">
        <v>4</v>
      </c>
      <c r="K95" s="59">
        <f t="shared" si="5"/>
        <v>3629.9</v>
      </c>
      <c r="L95" s="59">
        <v>3629.9</v>
      </c>
      <c r="M95" s="59"/>
      <c r="N95" s="57">
        <v>5</v>
      </c>
      <c r="O95" s="59">
        <f t="shared" si="4"/>
        <v>18954</v>
      </c>
      <c r="P95" s="96">
        <v>18954</v>
      </c>
      <c r="Q95" s="59"/>
      <c r="R95" s="162"/>
      <c r="S95" s="12"/>
    </row>
    <row r="96" s="9" customFormat="1" ht="15" customHeight="1" spans="1:19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5"/>
        <v>0</v>
      </c>
      <c r="L96" s="63"/>
      <c r="M96" s="63"/>
      <c r="N96" s="51"/>
      <c r="O96" s="53">
        <f t="shared" si="4"/>
        <v>3050.28</v>
      </c>
      <c r="P96" s="63">
        <v>3050.28</v>
      </c>
      <c r="Q96" s="63"/>
      <c r="R96" s="162"/>
      <c r="S96" s="12"/>
    </row>
    <row r="97" s="7" customFormat="1" ht="15" customHeight="1" spans="1:19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5"/>
        <v>0</v>
      </c>
      <c r="L97" s="59"/>
      <c r="M97" s="59"/>
      <c r="N97" s="57"/>
      <c r="O97" s="59">
        <f t="shared" si="4"/>
        <v>0</v>
      </c>
      <c r="P97" s="59"/>
      <c r="Q97" s="59"/>
      <c r="S97" s="12"/>
    </row>
    <row r="98" s="9" customFormat="1" ht="15" customHeight="1" spans="1:19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33</v>
      </c>
      <c r="I98" s="51">
        <v>26</v>
      </c>
      <c r="J98" s="52">
        <v>29</v>
      </c>
      <c r="K98" s="53">
        <f t="shared" si="5"/>
        <v>43799.93</v>
      </c>
      <c r="L98" s="63">
        <v>43799.93</v>
      </c>
      <c r="M98" s="63"/>
      <c r="N98" s="51">
        <v>20</v>
      </c>
      <c r="O98" s="53">
        <f t="shared" si="4"/>
        <v>119704.5</v>
      </c>
      <c r="P98" s="53">
        <v>119704.5</v>
      </c>
      <c r="Q98" s="63"/>
      <c r="R98" s="162"/>
      <c r="S98" s="12"/>
    </row>
    <row r="99" s="7" customFormat="1" ht="15" customHeight="1" spans="1:19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  <c r="S99" s="12"/>
    </row>
    <row r="100" ht="15" customHeight="1" spans="1:30">
      <c r="A100" s="33">
        <v>49</v>
      </c>
      <c r="B100" s="34" t="s">
        <v>105</v>
      </c>
      <c r="C100" s="33" t="s">
        <v>21</v>
      </c>
      <c r="D100" s="33"/>
      <c r="E100" s="34" t="s">
        <v>78</v>
      </c>
      <c r="F100" s="34" t="s">
        <v>29</v>
      </c>
      <c r="G100" s="34" t="s">
        <v>24</v>
      </c>
      <c r="H100" s="2">
        <v>0</v>
      </c>
      <c r="I100" s="51"/>
      <c r="J100" s="52"/>
      <c r="K100" s="53">
        <f t="shared" si="5"/>
        <v>0</v>
      </c>
      <c r="L100" s="63"/>
      <c r="M100" s="63"/>
      <c r="N100" s="51"/>
      <c r="O100" s="53">
        <f t="shared" si="4"/>
        <v>0</v>
      </c>
      <c r="P100" s="53"/>
      <c r="Q100" s="63"/>
      <c r="S100" s="12"/>
      <c r="AC100" s="12"/>
      <c r="AD100" s="12"/>
    </row>
    <row r="101" s="7" customFormat="1" ht="15" customHeight="1" spans="1:19">
      <c r="A101" s="30"/>
      <c r="B101" s="31" t="s">
        <v>105</v>
      </c>
      <c r="C101" s="30" t="s">
        <v>21</v>
      </c>
      <c r="D101" s="31"/>
      <c r="E101" s="31" t="s">
        <v>78</v>
      </c>
      <c r="F101" s="31" t="s">
        <v>23</v>
      </c>
      <c r="G101" s="31" t="s">
        <v>32</v>
      </c>
      <c r="H101" s="105">
        <v>0</v>
      </c>
      <c r="I101" s="57"/>
      <c r="J101" s="58"/>
      <c r="K101" s="59">
        <f t="shared" si="5"/>
        <v>0</v>
      </c>
      <c r="L101" s="59"/>
      <c r="M101" s="59"/>
      <c r="N101" s="57"/>
      <c r="O101" s="59">
        <f t="shared" si="4"/>
        <v>0</v>
      </c>
      <c r="P101" s="59"/>
      <c r="Q101" s="59"/>
      <c r="S101" s="12"/>
    </row>
    <row r="102" s="7" customFormat="1" ht="15" customHeight="1" spans="1:19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31</v>
      </c>
      <c r="G102" s="31" t="s">
        <v>44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  <c r="S102" s="12"/>
    </row>
    <row r="103" ht="15" customHeight="1" spans="1:30">
      <c r="A103" s="33">
        <v>50</v>
      </c>
      <c r="B103" s="34" t="s">
        <v>106</v>
      </c>
      <c r="C103" s="33" t="s">
        <v>21</v>
      </c>
      <c r="D103" s="34"/>
      <c r="E103" s="34" t="s">
        <v>63</v>
      </c>
      <c r="F103" s="34" t="s">
        <v>284</v>
      </c>
      <c r="G103" s="34" t="s">
        <v>24</v>
      </c>
      <c r="H103" s="2">
        <v>29</v>
      </c>
      <c r="I103" s="51">
        <v>17</v>
      </c>
      <c r="J103" s="52">
        <v>23</v>
      </c>
      <c r="K103" s="53">
        <f t="shared" si="5"/>
        <v>28301.04</v>
      </c>
      <c r="L103" s="63">
        <v>28301.04</v>
      </c>
      <c r="M103" s="63"/>
      <c r="N103" s="51">
        <v>7</v>
      </c>
      <c r="O103" s="53">
        <f t="shared" si="4"/>
        <v>33312.47</v>
      </c>
      <c r="P103" s="53">
        <v>33312.47</v>
      </c>
      <c r="Q103" s="63"/>
      <c r="R103" s="162"/>
      <c r="S103" s="12"/>
      <c r="AC103" s="12"/>
      <c r="AD103" s="12"/>
    </row>
    <row r="104" s="7" customFormat="1" ht="15" customHeight="1" spans="1:19">
      <c r="A104" s="30"/>
      <c r="B104" s="31" t="s">
        <v>106</v>
      </c>
      <c r="C104" s="30" t="s">
        <v>21</v>
      </c>
      <c r="D104" s="31"/>
      <c r="E104" s="36" t="s">
        <v>78</v>
      </c>
      <c r="F104" s="37" t="s">
        <v>222</v>
      </c>
      <c r="G104" s="31" t="s">
        <v>32</v>
      </c>
      <c r="H104" s="105">
        <v>4</v>
      </c>
      <c r="I104" s="57">
        <v>1</v>
      </c>
      <c r="J104" s="58">
        <v>1</v>
      </c>
      <c r="K104" s="59">
        <f t="shared" si="5"/>
        <v>0</v>
      </c>
      <c r="L104" s="59"/>
      <c r="M104" s="59"/>
      <c r="N104" s="57">
        <v>1</v>
      </c>
      <c r="O104" s="59">
        <f t="shared" si="4"/>
        <v>16224.5</v>
      </c>
      <c r="P104" s="99">
        <v>16224.5</v>
      </c>
      <c r="Q104" s="59"/>
      <c r="S104" s="12"/>
    </row>
    <row r="105" s="7" customFormat="1" ht="15" customHeight="1" spans="1:19">
      <c r="A105" s="30"/>
      <c r="B105" s="31" t="s">
        <v>106</v>
      </c>
      <c r="C105" s="30" t="s">
        <v>21</v>
      </c>
      <c r="D105" s="31"/>
      <c r="E105" s="31" t="s">
        <v>78</v>
      </c>
      <c r="F105" s="31" t="s">
        <v>23</v>
      </c>
      <c r="G105" s="31" t="s">
        <v>44</v>
      </c>
      <c r="H105" s="105">
        <v>0</v>
      </c>
      <c r="I105" s="57"/>
      <c r="J105" s="58"/>
      <c r="K105" s="59">
        <f t="shared" si="5"/>
        <v>0</v>
      </c>
      <c r="L105" s="59"/>
      <c r="M105" s="59"/>
      <c r="N105" s="57"/>
      <c r="O105" s="59">
        <f t="shared" si="4"/>
        <v>0</v>
      </c>
      <c r="P105" s="59"/>
      <c r="Q105" s="59"/>
      <c r="S105" s="12"/>
    </row>
    <row r="106" s="9" customFormat="1" ht="15" customHeight="1" spans="1:19">
      <c r="A106" s="33">
        <v>51</v>
      </c>
      <c r="B106" s="34" t="s">
        <v>107</v>
      </c>
      <c r="C106" s="33" t="s">
        <v>21</v>
      </c>
      <c r="D106" s="34"/>
      <c r="E106" s="34" t="s">
        <v>39</v>
      </c>
      <c r="F106" s="34" t="s">
        <v>31</v>
      </c>
      <c r="G106" s="34" t="s">
        <v>24</v>
      </c>
      <c r="H106" s="2">
        <v>0</v>
      </c>
      <c r="I106" s="51"/>
      <c r="J106" s="52"/>
      <c r="K106" s="53">
        <f t="shared" si="5"/>
        <v>0</v>
      </c>
      <c r="L106" s="63"/>
      <c r="M106" s="63"/>
      <c r="N106" s="51"/>
      <c r="O106" s="53">
        <f t="shared" si="4"/>
        <v>0</v>
      </c>
      <c r="P106" s="53"/>
      <c r="Q106" s="63"/>
      <c r="R106" s="7"/>
      <c r="S106" s="12"/>
    </row>
    <row r="107" s="9" customFormat="1" ht="15.75" customHeight="1" spans="1:19">
      <c r="A107" s="33">
        <v>52</v>
      </c>
      <c r="B107" s="34" t="s">
        <v>108</v>
      </c>
      <c r="C107" s="33" t="s">
        <v>21</v>
      </c>
      <c r="D107" s="34"/>
      <c r="E107" s="34" t="s">
        <v>39</v>
      </c>
      <c r="F107" s="34" t="s">
        <v>285</v>
      </c>
      <c r="G107" s="34" t="s">
        <v>24</v>
      </c>
      <c r="H107" s="2">
        <v>17</v>
      </c>
      <c r="I107" s="51">
        <v>8</v>
      </c>
      <c r="J107" s="52">
        <v>8</v>
      </c>
      <c r="K107" s="53">
        <f t="shared" si="5"/>
        <v>6327.78</v>
      </c>
      <c r="L107" s="63">
        <v>6327.78</v>
      </c>
      <c r="M107" s="63"/>
      <c r="N107" s="51">
        <v>3</v>
      </c>
      <c r="O107" s="53">
        <f t="shared" si="4"/>
        <v>56363.63</v>
      </c>
      <c r="P107" s="53">
        <v>56363.63</v>
      </c>
      <c r="Q107" s="63"/>
      <c r="R107" s="162"/>
      <c r="S107" s="12"/>
    </row>
    <row r="108" ht="15" customHeight="1" spans="1:30">
      <c r="A108" s="33">
        <v>53</v>
      </c>
      <c r="B108" s="34" t="s">
        <v>109</v>
      </c>
      <c r="C108" s="33" t="s">
        <v>21</v>
      </c>
      <c r="D108" s="34"/>
      <c r="E108" s="34" t="s">
        <v>52</v>
      </c>
      <c r="F108" s="34" t="s">
        <v>31</v>
      </c>
      <c r="G108" s="34" t="s">
        <v>110</v>
      </c>
      <c r="H108" s="2">
        <v>0</v>
      </c>
      <c r="I108" s="51"/>
      <c r="J108" s="52"/>
      <c r="K108" s="53">
        <f t="shared" si="5"/>
        <v>0</v>
      </c>
      <c r="L108" s="53"/>
      <c r="M108" s="63"/>
      <c r="N108" s="51"/>
      <c r="O108" s="53">
        <f t="shared" si="4"/>
        <v>0</v>
      </c>
      <c r="P108" s="53"/>
      <c r="Q108" s="63"/>
      <c r="S108" s="12"/>
      <c r="AC108" s="12"/>
      <c r="AD108" s="12"/>
    </row>
    <row r="109" s="7" customFormat="1" ht="15" customHeight="1" spans="1:19">
      <c r="A109" s="30"/>
      <c r="B109" s="31" t="s">
        <v>109</v>
      </c>
      <c r="C109" s="30" t="s">
        <v>21</v>
      </c>
      <c r="D109" s="31"/>
      <c r="E109" s="31" t="s">
        <v>52</v>
      </c>
      <c r="F109" s="31" t="s">
        <v>31</v>
      </c>
      <c r="G109" s="31" t="s">
        <v>26</v>
      </c>
      <c r="H109" s="105">
        <v>0</v>
      </c>
      <c r="I109" s="57"/>
      <c r="J109" s="58"/>
      <c r="K109" s="59">
        <f t="shared" si="5"/>
        <v>0</v>
      </c>
      <c r="L109" s="59"/>
      <c r="M109" s="59"/>
      <c r="N109" s="57"/>
      <c r="O109" s="59">
        <f t="shared" si="4"/>
        <v>0</v>
      </c>
      <c r="P109" s="59"/>
      <c r="Q109" s="59"/>
      <c r="S109" s="12"/>
    </row>
    <row r="110" ht="15" customHeight="1" spans="1:30">
      <c r="A110" s="33">
        <v>54</v>
      </c>
      <c r="B110" s="34" t="s">
        <v>111</v>
      </c>
      <c r="C110" s="33" t="s">
        <v>21</v>
      </c>
      <c r="D110" s="34"/>
      <c r="E110" s="34" t="s">
        <v>39</v>
      </c>
      <c r="F110" s="34" t="s">
        <v>25</v>
      </c>
      <c r="G110" s="34" t="s">
        <v>24</v>
      </c>
      <c r="H110" s="2">
        <v>0</v>
      </c>
      <c r="I110" s="51"/>
      <c r="J110" s="52"/>
      <c r="K110" s="53">
        <f t="shared" si="5"/>
        <v>0</v>
      </c>
      <c r="L110" s="53"/>
      <c r="M110" s="63"/>
      <c r="N110" s="51"/>
      <c r="O110" s="53">
        <f t="shared" si="4"/>
        <v>0</v>
      </c>
      <c r="P110" s="53"/>
      <c r="Q110" s="63"/>
      <c r="S110" s="12"/>
      <c r="AB110" s="12"/>
      <c r="AC110" s="12"/>
      <c r="AD110" s="12"/>
    </row>
    <row r="111" s="7" customFormat="1" ht="15" customHeight="1" spans="1:19">
      <c r="A111" s="30"/>
      <c r="B111" s="31" t="s">
        <v>111</v>
      </c>
      <c r="C111" s="30" t="s">
        <v>21</v>
      </c>
      <c r="D111" s="31"/>
      <c r="E111" s="31" t="s">
        <v>39</v>
      </c>
      <c r="F111" s="31" t="s">
        <v>31</v>
      </c>
      <c r="G111" s="31" t="s">
        <v>26</v>
      </c>
      <c r="H111" s="105">
        <v>0</v>
      </c>
      <c r="I111" s="57"/>
      <c r="J111" s="58"/>
      <c r="K111" s="59">
        <f t="shared" si="5"/>
        <v>0</v>
      </c>
      <c r="L111" s="59"/>
      <c r="M111" s="59"/>
      <c r="N111" s="57"/>
      <c r="O111" s="59">
        <f t="shared" si="4"/>
        <v>0</v>
      </c>
      <c r="P111" s="59"/>
      <c r="Q111" s="59"/>
      <c r="S111" s="12"/>
    </row>
    <row r="112" ht="15" customHeight="1" spans="1:30">
      <c r="A112" s="33">
        <v>55</v>
      </c>
      <c r="B112" s="34" t="s">
        <v>112</v>
      </c>
      <c r="C112" s="33" t="s">
        <v>21</v>
      </c>
      <c r="D112" s="34"/>
      <c r="E112" s="34" t="s">
        <v>39</v>
      </c>
      <c r="F112" s="34" t="s">
        <v>287</v>
      </c>
      <c r="G112" s="34" t="s">
        <v>24</v>
      </c>
      <c r="H112" s="2">
        <v>4</v>
      </c>
      <c r="I112" s="51"/>
      <c r="J112" s="52"/>
      <c r="K112" s="53">
        <f t="shared" si="5"/>
        <v>0</v>
      </c>
      <c r="L112" s="53"/>
      <c r="M112" s="63"/>
      <c r="N112" s="51"/>
      <c r="O112" s="53">
        <f t="shared" si="4"/>
        <v>0</v>
      </c>
      <c r="P112" s="53"/>
      <c r="Q112" s="63"/>
      <c r="S112" s="12"/>
      <c r="AB112" s="12"/>
      <c r="AC112" s="12"/>
      <c r="AD112" s="12"/>
    </row>
    <row r="113" s="9" customFormat="1" ht="15" customHeight="1" spans="1:19">
      <c r="A113" s="33">
        <v>56</v>
      </c>
      <c r="B113" s="34" t="s">
        <v>113</v>
      </c>
      <c r="C113" s="33" t="s">
        <v>21</v>
      </c>
      <c r="D113" s="34"/>
      <c r="E113" s="34" t="s">
        <v>39</v>
      </c>
      <c r="F113" s="34" t="s">
        <v>288</v>
      </c>
      <c r="G113" s="34" t="s">
        <v>24</v>
      </c>
      <c r="H113" s="2">
        <v>21</v>
      </c>
      <c r="I113" s="51">
        <v>11</v>
      </c>
      <c r="J113" s="52">
        <v>11</v>
      </c>
      <c r="K113" s="53">
        <f t="shared" si="5"/>
        <v>9514.15</v>
      </c>
      <c r="L113" s="63">
        <v>9514.15</v>
      </c>
      <c r="M113" s="63"/>
      <c r="N113" s="51">
        <v>7</v>
      </c>
      <c r="O113" s="53">
        <f t="shared" si="4"/>
        <v>48216.45</v>
      </c>
      <c r="P113" s="53">
        <v>48216.45</v>
      </c>
      <c r="Q113" s="63"/>
      <c r="R113" s="162"/>
      <c r="S113" s="12"/>
    </row>
    <row r="114" s="9" customFormat="1" ht="15" customHeight="1" spans="1:19">
      <c r="A114" s="33">
        <v>57</v>
      </c>
      <c r="B114" s="34" t="s">
        <v>114</v>
      </c>
      <c r="C114" s="33" t="s">
        <v>21</v>
      </c>
      <c r="D114" s="34"/>
      <c r="E114" s="34" t="s">
        <v>39</v>
      </c>
      <c r="F114" s="34" t="s">
        <v>289</v>
      </c>
      <c r="G114" s="34" t="s">
        <v>24</v>
      </c>
      <c r="H114" s="2">
        <v>23</v>
      </c>
      <c r="I114" s="51">
        <v>15</v>
      </c>
      <c r="J114" s="52">
        <v>15</v>
      </c>
      <c r="K114" s="53">
        <f t="shared" si="5"/>
        <v>7627.87</v>
      </c>
      <c r="L114" s="63">
        <v>7627.87</v>
      </c>
      <c r="M114" s="63"/>
      <c r="N114" s="51">
        <v>4</v>
      </c>
      <c r="O114" s="53">
        <f t="shared" si="4"/>
        <v>31850.97</v>
      </c>
      <c r="P114" s="53">
        <v>31850.97</v>
      </c>
      <c r="Q114" s="63"/>
      <c r="R114" s="162"/>
      <c r="S114" s="12"/>
    </row>
    <row r="115" s="7" customFormat="1" ht="15" customHeight="1" spans="1:19">
      <c r="A115" s="30"/>
      <c r="B115" s="31" t="s">
        <v>114</v>
      </c>
      <c r="C115" s="30" t="s">
        <v>21</v>
      </c>
      <c r="D115" s="31"/>
      <c r="E115" s="31" t="s">
        <v>223</v>
      </c>
      <c r="F115" s="31" t="s">
        <v>224</v>
      </c>
      <c r="G115" s="31" t="s">
        <v>37</v>
      </c>
      <c r="H115" s="105">
        <v>12</v>
      </c>
      <c r="I115" s="57">
        <v>1</v>
      </c>
      <c r="J115" s="58">
        <v>1</v>
      </c>
      <c r="K115" s="59">
        <f t="shared" si="5"/>
        <v>1921</v>
      </c>
      <c r="L115" s="59">
        <v>1921</v>
      </c>
      <c r="M115" s="59"/>
      <c r="N115" s="57">
        <v>2</v>
      </c>
      <c r="O115" s="59">
        <f t="shared" si="4"/>
        <v>9717.1</v>
      </c>
      <c r="P115" s="59">
        <v>9717.1</v>
      </c>
      <c r="Q115" s="59"/>
      <c r="R115" s="162"/>
      <c r="S115" s="12"/>
    </row>
    <row r="116" s="7" customFormat="1" ht="15" customHeight="1" spans="1:19">
      <c r="A116" s="30"/>
      <c r="B116" s="31" t="s">
        <v>114</v>
      </c>
      <c r="C116" s="30" t="s">
        <v>21</v>
      </c>
      <c r="D116" s="31"/>
      <c r="E116" s="36" t="s">
        <v>117</v>
      </c>
      <c r="F116" s="37" t="s">
        <v>225</v>
      </c>
      <c r="G116" s="31" t="s">
        <v>32</v>
      </c>
      <c r="H116" s="105">
        <v>41</v>
      </c>
      <c r="I116" s="57">
        <v>18</v>
      </c>
      <c r="J116" s="58">
        <v>18</v>
      </c>
      <c r="K116" s="59">
        <f t="shared" si="5"/>
        <v>18982.79</v>
      </c>
      <c r="L116" s="59">
        <v>18982.79</v>
      </c>
      <c r="M116" s="59"/>
      <c r="N116" s="57">
        <v>11</v>
      </c>
      <c r="O116" s="59">
        <f t="shared" si="4"/>
        <v>58938.81</v>
      </c>
      <c r="P116" s="95">
        <v>58938.81</v>
      </c>
      <c r="Q116" s="59"/>
      <c r="S116" s="12"/>
    </row>
    <row r="117" ht="15" customHeight="1" spans="1:30">
      <c r="A117" s="33">
        <v>58</v>
      </c>
      <c r="B117" s="34" t="s">
        <v>116</v>
      </c>
      <c r="C117" s="33" t="s">
        <v>21</v>
      </c>
      <c r="D117" s="34"/>
      <c r="E117" s="34" t="s">
        <v>39</v>
      </c>
      <c r="F117" s="34" t="s">
        <v>290</v>
      </c>
      <c r="G117" s="34" t="s">
        <v>24</v>
      </c>
      <c r="H117" s="2">
        <v>12</v>
      </c>
      <c r="I117" s="51">
        <v>6</v>
      </c>
      <c r="J117" s="52">
        <v>6</v>
      </c>
      <c r="K117" s="53">
        <f t="shared" si="5"/>
        <v>5697.69</v>
      </c>
      <c r="L117" s="63">
        <v>5697.69</v>
      </c>
      <c r="M117" s="63"/>
      <c r="N117" s="51">
        <v>11</v>
      </c>
      <c r="O117" s="53">
        <f t="shared" si="4"/>
        <v>105983.26</v>
      </c>
      <c r="P117" s="63">
        <v>105983.26</v>
      </c>
      <c r="Q117" s="63"/>
      <c r="R117" s="162"/>
      <c r="S117" s="12"/>
      <c r="AB117" s="12"/>
      <c r="AC117" s="12"/>
      <c r="AD117" s="12"/>
    </row>
    <row r="118" s="7" customFormat="1" ht="12.75" customHeight="1" spans="1:19">
      <c r="A118" s="30"/>
      <c r="B118" s="31" t="s">
        <v>116</v>
      </c>
      <c r="C118" s="30" t="s">
        <v>21</v>
      </c>
      <c r="D118" s="31"/>
      <c r="E118" s="31" t="s">
        <v>226</v>
      </c>
      <c r="F118" s="31" t="s">
        <v>227</v>
      </c>
      <c r="G118" s="31" t="s">
        <v>37</v>
      </c>
      <c r="H118" s="105">
        <v>48</v>
      </c>
      <c r="I118" s="57">
        <v>23</v>
      </c>
      <c r="J118" s="58">
        <v>23</v>
      </c>
      <c r="K118" s="59">
        <f t="shared" si="5"/>
        <v>41755.26</v>
      </c>
      <c r="L118" s="59">
        <v>41755.26</v>
      </c>
      <c r="M118" s="59"/>
      <c r="N118" s="57">
        <v>19</v>
      </c>
      <c r="O118" s="59">
        <f t="shared" si="4"/>
        <v>59430.23</v>
      </c>
      <c r="P118" s="100">
        <v>59430.23</v>
      </c>
      <c r="Q118" s="102"/>
      <c r="R118" s="162"/>
      <c r="S118" s="12"/>
    </row>
    <row r="119" s="7" customFormat="1" ht="15" customHeight="1" spans="1:19">
      <c r="A119" s="30"/>
      <c r="B119" s="31" t="s">
        <v>118</v>
      </c>
      <c r="C119" s="30" t="s">
        <v>21</v>
      </c>
      <c r="D119" s="31"/>
      <c r="E119" s="36" t="s">
        <v>117</v>
      </c>
      <c r="F119" s="37" t="s">
        <v>228</v>
      </c>
      <c r="G119" s="31" t="s">
        <v>32</v>
      </c>
      <c r="H119" s="105">
        <v>37</v>
      </c>
      <c r="I119" s="57">
        <v>13</v>
      </c>
      <c r="J119" s="58">
        <v>13</v>
      </c>
      <c r="K119" s="59">
        <f t="shared" si="5"/>
        <v>14979.53</v>
      </c>
      <c r="L119" s="59">
        <v>14979.53</v>
      </c>
      <c r="M119" s="59"/>
      <c r="N119" s="57">
        <v>30</v>
      </c>
      <c r="O119" s="59">
        <f t="shared" si="4"/>
        <v>171159.9</v>
      </c>
      <c r="P119" s="99">
        <v>171159.9</v>
      </c>
      <c r="Q119" s="59"/>
      <c r="S119" s="12"/>
    </row>
    <row r="120" s="6" customFormat="1" ht="15" customHeight="1" spans="1:27">
      <c r="A120" s="1">
        <v>59</v>
      </c>
      <c r="B120" s="28" t="s">
        <v>119</v>
      </c>
      <c r="C120" s="1" t="s">
        <v>21</v>
      </c>
      <c r="D120" s="28"/>
      <c r="E120" s="28" t="s">
        <v>39</v>
      </c>
      <c r="F120" s="28" t="s">
        <v>23</v>
      </c>
      <c r="G120" s="28" t="s">
        <v>24</v>
      </c>
      <c r="H120" s="2">
        <v>0</v>
      </c>
      <c r="I120" s="51"/>
      <c r="J120" s="52"/>
      <c r="K120" s="53">
        <f t="shared" si="5"/>
        <v>0</v>
      </c>
      <c r="L120" s="63"/>
      <c r="M120" s="63"/>
      <c r="N120" s="51"/>
      <c r="O120" s="53">
        <f t="shared" si="4"/>
        <v>0</v>
      </c>
      <c r="P120" s="53"/>
      <c r="Q120" s="63"/>
      <c r="R120" s="162"/>
      <c r="S120" s="12"/>
      <c r="T120" s="8"/>
      <c r="U120" s="8"/>
      <c r="V120" s="8"/>
      <c r="W120" s="8"/>
      <c r="X120" s="8"/>
      <c r="Y120" s="8"/>
      <c r="Z120" s="8"/>
      <c r="AA120" s="8"/>
    </row>
    <row r="121" s="7" customFormat="1" ht="15" customHeight="1" spans="1:19">
      <c r="A121" s="30"/>
      <c r="B121" s="31" t="s">
        <v>119</v>
      </c>
      <c r="C121" s="30" t="s">
        <v>21</v>
      </c>
      <c r="D121" s="31"/>
      <c r="E121" s="31" t="s">
        <v>36</v>
      </c>
      <c r="F121" s="31" t="s">
        <v>229</v>
      </c>
      <c r="G121" s="31" t="s">
        <v>37</v>
      </c>
      <c r="H121" s="105">
        <v>11</v>
      </c>
      <c r="I121" s="57">
        <v>7</v>
      </c>
      <c r="J121" s="58">
        <v>7</v>
      </c>
      <c r="K121" s="59">
        <f t="shared" si="5"/>
        <v>16523.4</v>
      </c>
      <c r="L121" s="59">
        <v>16523.4</v>
      </c>
      <c r="M121" s="59"/>
      <c r="N121" s="57">
        <v>7</v>
      </c>
      <c r="O121" s="59">
        <f t="shared" si="4"/>
        <v>36692.58</v>
      </c>
      <c r="P121" s="101">
        <v>36692.58</v>
      </c>
      <c r="Q121" s="103"/>
      <c r="R121" s="162"/>
      <c r="S121" s="12"/>
    </row>
    <row r="122" s="7" customFormat="1" ht="15" customHeight="1" spans="1:19">
      <c r="A122" s="30"/>
      <c r="B122" s="31" t="s">
        <v>119</v>
      </c>
      <c r="C122" s="30" t="s">
        <v>21</v>
      </c>
      <c r="D122" s="31"/>
      <c r="E122" s="31" t="s">
        <v>39</v>
      </c>
      <c r="F122" s="31" t="s">
        <v>230</v>
      </c>
      <c r="G122" s="31" t="s">
        <v>26</v>
      </c>
      <c r="H122" s="105">
        <v>5</v>
      </c>
      <c r="I122" s="57"/>
      <c r="J122" s="58"/>
      <c r="K122" s="59">
        <f t="shared" si="5"/>
        <v>0</v>
      </c>
      <c r="L122" s="59"/>
      <c r="M122" s="59"/>
      <c r="N122" s="57">
        <v>5</v>
      </c>
      <c r="O122" s="59">
        <f t="shared" si="4"/>
        <v>20746.8</v>
      </c>
      <c r="P122" s="59">
        <v>20746.8</v>
      </c>
      <c r="Q122" s="59"/>
      <c r="S122" s="12"/>
    </row>
    <row r="123" ht="15" customHeight="1" spans="1:30">
      <c r="A123" s="1">
        <v>60</v>
      </c>
      <c r="B123" s="28" t="s">
        <v>120</v>
      </c>
      <c r="C123" s="1" t="s">
        <v>50</v>
      </c>
      <c r="D123" s="28" t="s">
        <v>121</v>
      </c>
      <c r="E123" s="28" t="s">
        <v>22</v>
      </c>
      <c r="F123" s="34" t="s">
        <v>291</v>
      </c>
      <c r="G123" s="28" t="s">
        <v>24</v>
      </c>
      <c r="H123" s="2">
        <v>26</v>
      </c>
      <c r="I123" s="51">
        <v>18</v>
      </c>
      <c r="J123" s="52">
        <v>22</v>
      </c>
      <c r="K123" s="53">
        <f t="shared" si="5"/>
        <v>18774.06</v>
      </c>
      <c r="L123" s="63">
        <v>18774.06</v>
      </c>
      <c r="M123" s="63"/>
      <c r="N123" s="51">
        <v>5</v>
      </c>
      <c r="O123" s="53">
        <f t="shared" si="4"/>
        <v>43329.99</v>
      </c>
      <c r="P123" s="53">
        <v>43329.99</v>
      </c>
      <c r="Q123" s="63"/>
      <c r="R123" s="162"/>
      <c r="S123" s="12"/>
      <c r="AC123" s="12"/>
      <c r="AD123" s="12"/>
    </row>
    <row r="124" s="7" customFormat="1" ht="15" customHeight="1" spans="1:19">
      <c r="A124" s="30"/>
      <c r="B124" s="31" t="s">
        <v>120</v>
      </c>
      <c r="C124" s="30" t="s">
        <v>50</v>
      </c>
      <c r="D124" s="31" t="s">
        <v>121</v>
      </c>
      <c r="E124" s="31" t="s">
        <v>39</v>
      </c>
      <c r="F124" s="31" t="s">
        <v>231</v>
      </c>
      <c r="G124" s="31" t="s">
        <v>37</v>
      </c>
      <c r="H124" s="105">
        <v>7</v>
      </c>
      <c r="I124" s="57">
        <v>8</v>
      </c>
      <c r="J124" s="58">
        <v>8</v>
      </c>
      <c r="K124" s="59">
        <f t="shared" si="5"/>
        <v>18603.46</v>
      </c>
      <c r="L124" s="59">
        <v>18603.46</v>
      </c>
      <c r="M124" s="59"/>
      <c r="N124" s="57">
        <v>8</v>
      </c>
      <c r="O124" s="59">
        <f t="shared" si="4"/>
        <v>42390.88</v>
      </c>
      <c r="P124" s="59">
        <v>42390.88</v>
      </c>
      <c r="Q124" s="59"/>
      <c r="R124" s="162"/>
      <c r="S124" s="12"/>
    </row>
    <row r="125" s="7" customFormat="1" ht="15" customHeight="1" spans="1:19">
      <c r="A125" s="30"/>
      <c r="B125" s="31" t="s">
        <v>120</v>
      </c>
      <c r="C125" s="30" t="s">
        <v>50</v>
      </c>
      <c r="D125" s="31" t="s">
        <v>122</v>
      </c>
      <c r="E125" s="31" t="s">
        <v>39</v>
      </c>
      <c r="F125" s="31" t="s">
        <v>232</v>
      </c>
      <c r="G125" s="31" t="s">
        <v>26</v>
      </c>
      <c r="H125" s="105">
        <v>9</v>
      </c>
      <c r="I125" s="57">
        <v>2</v>
      </c>
      <c r="J125" s="58">
        <v>2</v>
      </c>
      <c r="K125" s="59">
        <f t="shared" si="5"/>
        <v>0</v>
      </c>
      <c r="L125" s="59"/>
      <c r="M125" s="59"/>
      <c r="N125" s="57">
        <v>7</v>
      </c>
      <c r="O125" s="59">
        <f t="shared" si="4"/>
        <v>19110.49</v>
      </c>
      <c r="P125" s="59">
        <v>16501.39</v>
      </c>
      <c r="Q125" s="59">
        <v>2609.1</v>
      </c>
      <c r="S125" s="12"/>
    </row>
    <row r="126" ht="30.75" customHeight="1" spans="1:30">
      <c r="A126" s="33">
        <v>61</v>
      </c>
      <c r="B126" s="34" t="s">
        <v>339</v>
      </c>
      <c r="C126" s="33" t="s">
        <v>21</v>
      </c>
      <c r="D126" s="34" t="s">
        <v>124</v>
      </c>
      <c r="E126" s="34" t="s">
        <v>39</v>
      </c>
      <c r="F126" s="34" t="s">
        <v>292</v>
      </c>
      <c r="G126" s="34" t="s">
        <v>24</v>
      </c>
      <c r="H126" s="2">
        <v>20</v>
      </c>
      <c r="I126" s="51">
        <v>14</v>
      </c>
      <c r="J126" s="65">
        <v>17</v>
      </c>
      <c r="K126" s="53">
        <f t="shared" si="5"/>
        <v>6812.93</v>
      </c>
      <c r="L126" s="63">
        <v>6812.93</v>
      </c>
      <c r="M126" s="63"/>
      <c r="N126" s="51">
        <v>12</v>
      </c>
      <c r="O126" s="53">
        <f t="shared" si="4"/>
        <v>87614.04</v>
      </c>
      <c r="P126" s="53">
        <v>87614.04</v>
      </c>
      <c r="Q126" s="63"/>
      <c r="R126" s="162"/>
      <c r="S126" s="12"/>
      <c r="AC126" s="12"/>
      <c r="AD126" s="12"/>
    </row>
    <row r="127" s="7" customFormat="1" ht="15" customHeight="1" spans="1:19">
      <c r="A127" s="30"/>
      <c r="B127" s="31" t="s">
        <v>123</v>
      </c>
      <c r="C127" s="30" t="s">
        <v>21</v>
      </c>
      <c r="D127" s="31"/>
      <c r="E127" s="31" t="s">
        <v>39</v>
      </c>
      <c r="F127" s="31" t="s">
        <v>29</v>
      </c>
      <c r="G127" s="31" t="s">
        <v>37</v>
      </c>
      <c r="H127" s="105">
        <v>0</v>
      </c>
      <c r="I127" s="57"/>
      <c r="J127" s="58"/>
      <c r="K127" s="59">
        <f t="shared" si="5"/>
        <v>0</v>
      </c>
      <c r="L127" s="59"/>
      <c r="M127" s="59"/>
      <c r="N127" s="57"/>
      <c r="O127" s="59">
        <f t="shared" si="4"/>
        <v>0</v>
      </c>
      <c r="P127" s="59"/>
      <c r="Q127" s="59"/>
      <c r="S127" s="12"/>
    </row>
    <row r="128" s="7" customFormat="1" ht="15" customHeight="1" spans="1:19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26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  <c r="S128" s="12"/>
    </row>
    <row r="129" ht="15" customHeight="1" spans="1:30">
      <c r="A129" s="33">
        <v>62</v>
      </c>
      <c r="B129" s="34" t="s">
        <v>125</v>
      </c>
      <c r="C129" s="33" t="s">
        <v>21</v>
      </c>
      <c r="D129" s="34"/>
      <c r="E129" s="34" t="s">
        <v>39</v>
      </c>
      <c r="F129" s="34"/>
      <c r="G129" s="34" t="s">
        <v>24</v>
      </c>
      <c r="H129" s="2">
        <v>0</v>
      </c>
      <c r="I129" s="51"/>
      <c r="J129" s="52"/>
      <c r="K129" s="53">
        <f t="shared" si="5"/>
        <v>0</v>
      </c>
      <c r="L129" s="63"/>
      <c r="M129" s="63"/>
      <c r="N129" s="51"/>
      <c r="O129" s="53">
        <f t="shared" si="4"/>
        <v>0</v>
      </c>
      <c r="P129" s="53"/>
      <c r="Q129" s="63"/>
      <c r="R129" s="162"/>
      <c r="S129" s="12"/>
      <c r="AC129" s="12"/>
      <c r="AD129" s="12"/>
    </row>
    <row r="130" ht="15" customHeight="1" spans="1:30">
      <c r="A130" s="33">
        <v>63</v>
      </c>
      <c r="B130" s="34" t="s">
        <v>126</v>
      </c>
      <c r="C130" s="33" t="s">
        <v>21</v>
      </c>
      <c r="D130" s="34"/>
      <c r="E130" s="34" t="s">
        <v>39</v>
      </c>
      <c r="F130" s="34" t="s">
        <v>293</v>
      </c>
      <c r="G130" s="34" t="s">
        <v>24</v>
      </c>
      <c r="H130" s="2">
        <v>13</v>
      </c>
      <c r="I130" s="51">
        <v>6</v>
      </c>
      <c r="J130" s="52">
        <v>6</v>
      </c>
      <c r="K130" s="53">
        <f t="shared" si="5"/>
        <v>6622.6</v>
      </c>
      <c r="L130" s="63">
        <v>6622.6</v>
      </c>
      <c r="M130" s="63"/>
      <c r="N130" s="51">
        <v>14</v>
      </c>
      <c r="O130" s="53">
        <f t="shared" si="4"/>
        <v>53402.58</v>
      </c>
      <c r="P130" s="53">
        <v>53402.58</v>
      </c>
      <c r="Q130" s="63"/>
      <c r="R130" s="162"/>
      <c r="S130" s="12"/>
      <c r="AC130" s="12"/>
      <c r="AD130" s="12"/>
    </row>
    <row r="131" s="7" customFormat="1" ht="15" customHeight="1" spans="1:19">
      <c r="A131" s="30"/>
      <c r="B131" s="31" t="s">
        <v>126</v>
      </c>
      <c r="C131" s="30" t="s">
        <v>21</v>
      </c>
      <c r="D131" s="31"/>
      <c r="E131" s="31" t="s">
        <v>39</v>
      </c>
      <c r="F131" s="31" t="s">
        <v>29</v>
      </c>
      <c r="G131" s="31" t="s">
        <v>26</v>
      </c>
      <c r="H131" s="105">
        <v>0</v>
      </c>
      <c r="I131" s="57"/>
      <c r="J131" s="58"/>
      <c r="K131" s="59">
        <f t="shared" si="5"/>
        <v>0</v>
      </c>
      <c r="L131" s="59"/>
      <c r="M131" s="59"/>
      <c r="N131" s="57"/>
      <c r="O131" s="59">
        <f t="shared" si="4"/>
        <v>0</v>
      </c>
      <c r="P131" s="59"/>
      <c r="Q131" s="59"/>
      <c r="S131" s="12"/>
    </row>
    <row r="132" s="9" customFormat="1" ht="15" customHeight="1" spans="1:19">
      <c r="A132" s="1">
        <v>64</v>
      </c>
      <c r="B132" s="28" t="s">
        <v>127</v>
      </c>
      <c r="C132" s="1" t="s">
        <v>21</v>
      </c>
      <c r="D132" s="28"/>
      <c r="E132" s="28" t="s">
        <v>39</v>
      </c>
      <c r="F132" s="34" t="s">
        <v>294</v>
      </c>
      <c r="G132" s="28" t="s">
        <v>24</v>
      </c>
      <c r="H132" s="2">
        <v>40</v>
      </c>
      <c r="I132" s="51">
        <v>34</v>
      </c>
      <c r="J132" s="52">
        <v>34</v>
      </c>
      <c r="K132" s="53">
        <f t="shared" si="5"/>
        <v>41820.43</v>
      </c>
      <c r="L132" s="63">
        <v>41820.43</v>
      </c>
      <c r="M132" s="63"/>
      <c r="N132" s="51">
        <v>8</v>
      </c>
      <c r="O132" s="53">
        <f t="shared" si="4"/>
        <v>40825.4</v>
      </c>
      <c r="P132" s="63">
        <v>40825.4</v>
      </c>
      <c r="Q132" s="63"/>
      <c r="R132" s="162"/>
      <c r="S132" s="12"/>
    </row>
    <row r="133" s="7" customFormat="1" ht="15" customHeight="1" spans="1:19">
      <c r="A133" s="30">
        <v>65</v>
      </c>
      <c r="B133" s="31" t="s">
        <v>128</v>
      </c>
      <c r="C133" s="30" t="s">
        <v>21</v>
      </c>
      <c r="D133" s="31"/>
      <c r="E133" s="31"/>
      <c r="F133" s="31" t="s">
        <v>23</v>
      </c>
      <c r="G133" s="31" t="s">
        <v>37</v>
      </c>
      <c r="H133" s="105">
        <v>0</v>
      </c>
      <c r="I133" s="57"/>
      <c r="J133" s="58"/>
      <c r="K133" s="59">
        <f t="shared" si="5"/>
        <v>0</v>
      </c>
      <c r="L133" s="59"/>
      <c r="M133" s="59"/>
      <c r="N133" s="57"/>
      <c r="O133" s="59">
        <f t="shared" si="4"/>
        <v>0</v>
      </c>
      <c r="P133" s="59"/>
      <c r="Q133" s="59"/>
      <c r="S133" s="12"/>
    </row>
    <row r="134" s="7" customFormat="1" ht="15" customHeight="1" spans="1:19">
      <c r="A134" s="30"/>
      <c r="B134" s="31" t="s">
        <v>128</v>
      </c>
      <c r="C134" s="30" t="s">
        <v>21</v>
      </c>
      <c r="D134" s="31"/>
      <c r="E134" s="36" t="s">
        <v>63</v>
      </c>
      <c r="F134" s="37" t="s">
        <v>233</v>
      </c>
      <c r="G134" s="31" t="s">
        <v>32</v>
      </c>
      <c r="H134" s="105">
        <v>12</v>
      </c>
      <c r="I134" s="57"/>
      <c r="J134" s="58"/>
      <c r="K134" s="59">
        <f t="shared" si="5"/>
        <v>0</v>
      </c>
      <c r="L134" s="59"/>
      <c r="M134" s="59"/>
      <c r="N134" s="57">
        <v>2</v>
      </c>
      <c r="O134" s="59">
        <f t="shared" si="4"/>
        <v>14527.7</v>
      </c>
      <c r="P134" s="59">
        <v>14527.7</v>
      </c>
      <c r="Q134" s="59"/>
      <c r="S134" s="12"/>
    </row>
    <row r="135" s="9" customFormat="1" ht="15" customHeight="1" spans="1:19">
      <c r="A135" s="1">
        <v>66</v>
      </c>
      <c r="B135" s="28" t="s">
        <v>129</v>
      </c>
      <c r="C135" s="1" t="s">
        <v>54</v>
      </c>
      <c r="D135" s="28" t="s">
        <v>80</v>
      </c>
      <c r="E135" s="28" t="s">
        <v>22</v>
      </c>
      <c r="F135" s="28" t="s">
        <v>29</v>
      </c>
      <c r="G135" s="28" t="s">
        <v>24</v>
      </c>
      <c r="H135" s="2">
        <v>0</v>
      </c>
      <c r="I135" s="51"/>
      <c r="J135" s="52"/>
      <c r="K135" s="53">
        <f t="shared" si="5"/>
        <v>0</v>
      </c>
      <c r="L135" s="53"/>
      <c r="M135" s="63"/>
      <c r="N135" s="51"/>
      <c r="O135" s="53">
        <f t="shared" si="4"/>
        <v>0</v>
      </c>
      <c r="P135" s="53"/>
      <c r="Q135" s="63"/>
      <c r="R135" s="162"/>
      <c r="S135" s="12"/>
    </row>
    <row r="136" ht="15" customHeight="1" spans="1:30">
      <c r="A136" s="33">
        <v>67</v>
      </c>
      <c r="B136" s="34" t="s">
        <v>130</v>
      </c>
      <c r="C136" s="33" t="s">
        <v>21</v>
      </c>
      <c r="D136" s="34"/>
      <c r="E136" s="34" t="s">
        <v>39</v>
      </c>
      <c r="F136" s="34" t="s">
        <v>295</v>
      </c>
      <c r="G136" s="34" t="s">
        <v>24</v>
      </c>
      <c r="H136" s="2">
        <v>15</v>
      </c>
      <c r="I136" s="51">
        <v>4</v>
      </c>
      <c r="J136" s="52">
        <v>5</v>
      </c>
      <c r="K136" s="53">
        <f t="shared" si="5"/>
        <v>6954.01</v>
      </c>
      <c r="L136" s="53">
        <v>6954.01</v>
      </c>
      <c r="M136" s="63"/>
      <c r="N136" s="51">
        <v>6</v>
      </c>
      <c r="O136" s="53">
        <f t="shared" si="4"/>
        <v>60186.26</v>
      </c>
      <c r="P136" s="53">
        <v>60186.26</v>
      </c>
      <c r="Q136" s="63"/>
      <c r="R136" s="162"/>
      <c r="S136" s="12"/>
      <c r="AC136" s="12"/>
      <c r="AD136" s="12"/>
    </row>
    <row r="137" s="7" customFormat="1" ht="15" customHeight="1" spans="1:19">
      <c r="A137" s="30"/>
      <c r="B137" s="31" t="s">
        <v>130</v>
      </c>
      <c r="C137" s="30" t="s">
        <v>21</v>
      </c>
      <c r="D137" s="31"/>
      <c r="E137" s="31" t="s">
        <v>39</v>
      </c>
      <c r="F137" s="31" t="s">
        <v>335</v>
      </c>
      <c r="G137" s="31" t="s">
        <v>26</v>
      </c>
      <c r="H137" s="105">
        <v>3</v>
      </c>
      <c r="I137" s="57">
        <v>2</v>
      </c>
      <c r="J137" s="58">
        <v>2</v>
      </c>
      <c r="K137" s="59">
        <f t="shared" si="5"/>
        <v>5367.3</v>
      </c>
      <c r="L137" s="112">
        <v>1152.6</v>
      </c>
      <c r="M137" s="59">
        <v>4214.7</v>
      </c>
      <c r="N137" s="57">
        <v>3</v>
      </c>
      <c r="O137" s="59">
        <f t="shared" si="4"/>
        <v>7107.7</v>
      </c>
      <c r="P137" s="59">
        <v>7107.7</v>
      </c>
      <c r="Q137" s="59"/>
      <c r="S137" s="12"/>
    </row>
    <row r="138" s="9" customFormat="1" ht="15" customHeight="1" spans="1:19">
      <c r="A138" s="33">
        <v>68</v>
      </c>
      <c r="B138" s="34" t="s">
        <v>131</v>
      </c>
      <c r="C138" s="33" t="s">
        <v>21</v>
      </c>
      <c r="D138" s="34"/>
      <c r="E138" s="34" t="s">
        <v>39</v>
      </c>
      <c r="F138" s="34" t="s">
        <v>296</v>
      </c>
      <c r="G138" s="34" t="s">
        <v>24</v>
      </c>
      <c r="H138" s="2">
        <v>22</v>
      </c>
      <c r="I138" s="51">
        <v>16</v>
      </c>
      <c r="J138" s="52">
        <v>16</v>
      </c>
      <c r="K138" s="53">
        <f t="shared" si="5"/>
        <v>11774.97</v>
      </c>
      <c r="L138" s="53">
        <v>11774.97</v>
      </c>
      <c r="M138" s="63"/>
      <c r="N138" s="51">
        <v>13</v>
      </c>
      <c r="O138" s="53">
        <f t="shared" si="4"/>
        <v>57450.96</v>
      </c>
      <c r="P138" s="53">
        <v>57450.96</v>
      </c>
      <c r="Q138" s="63"/>
      <c r="R138" s="162"/>
      <c r="S138" s="12"/>
    </row>
    <row r="139" s="7" customFormat="1" ht="15" customHeight="1" spans="1:19">
      <c r="A139" s="30"/>
      <c r="B139" s="31" t="s">
        <v>131</v>
      </c>
      <c r="C139" s="30" t="s">
        <v>21</v>
      </c>
      <c r="D139" s="31"/>
      <c r="E139" s="31" t="s">
        <v>39</v>
      </c>
      <c r="F139" s="31" t="s">
        <v>23</v>
      </c>
      <c r="G139" s="31" t="s">
        <v>26</v>
      </c>
      <c r="H139" s="105">
        <v>0</v>
      </c>
      <c r="I139" s="57"/>
      <c r="J139" s="58"/>
      <c r="K139" s="59">
        <f t="shared" si="5"/>
        <v>0</v>
      </c>
      <c r="L139" s="59"/>
      <c r="M139" s="59"/>
      <c r="N139" s="57"/>
      <c r="O139" s="59">
        <f t="shared" si="4"/>
        <v>0</v>
      </c>
      <c r="P139" s="59"/>
      <c r="Q139" s="59"/>
      <c r="S139" s="12"/>
    </row>
    <row r="140" ht="14.45" customHeight="1" spans="1:30">
      <c r="A140" s="33">
        <v>69</v>
      </c>
      <c r="B140" s="34" t="s">
        <v>132</v>
      </c>
      <c r="C140" s="33" t="s">
        <v>50</v>
      </c>
      <c r="D140" s="34" t="s">
        <v>133</v>
      </c>
      <c r="E140" s="34" t="s">
        <v>39</v>
      </c>
      <c r="F140" s="34" t="s">
        <v>297</v>
      </c>
      <c r="G140" s="34" t="s">
        <v>24</v>
      </c>
      <c r="H140" s="2">
        <v>42</v>
      </c>
      <c r="I140" s="51">
        <v>26</v>
      </c>
      <c r="J140" s="52">
        <v>27</v>
      </c>
      <c r="K140" s="53">
        <f t="shared" si="5"/>
        <v>39468.4</v>
      </c>
      <c r="L140" s="63">
        <v>39468.4</v>
      </c>
      <c r="M140" s="63"/>
      <c r="N140" s="51">
        <v>14</v>
      </c>
      <c r="O140" s="53">
        <f t="shared" si="4"/>
        <v>68984.27</v>
      </c>
      <c r="P140" s="53">
        <v>68984.27</v>
      </c>
      <c r="Q140" s="63"/>
      <c r="R140" s="162"/>
      <c r="S140" s="12"/>
      <c r="AC140" s="12"/>
      <c r="AD140" s="12"/>
    </row>
    <row r="141" s="7" customFormat="1" ht="14.45" customHeight="1" spans="1:19">
      <c r="A141" s="30">
        <v>70</v>
      </c>
      <c r="B141" s="31" t="s">
        <v>134</v>
      </c>
      <c r="C141" s="30" t="s">
        <v>21</v>
      </c>
      <c r="D141" s="31"/>
      <c r="E141" s="31" t="s">
        <v>115</v>
      </c>
      <c r="F141" s="31" t="s">
        <v>31</v>
      </c>
      <c r="G141" s="31" t="s">
        <v>37</v>
      </c>
      <c r="H141" s="105">
        <v>0</v>
      </c>
      <c r="I141" s="57"/>
      <c r="J141" s="58"/>
      <c r="K141" s="59">
        <f t="shared" si="5"/>
        <v>0</v>
      </c>
      <c r="L141" s="59"/>
      <c r="M141" s="59"/>
      <c r="N141" s="57"/>
      <c r="O141" s="59">
        <f t="shared" si="4"/>
        <v>0</v>
      </c>
      <c r="P141" s="59"/>
      <c r="Q141" s="59"/>
      <c r="S141" s="12"/>
    </row>
    <row r="142" s="9" customFormat="1" ht="15" customHeight="1" spans="1:19">
      <c r="A142" s="33">
        <v>71</v>
      </c>
      <c r="B142" s="34" t="s">
        <v>135</v>
      </c>
      <c r="C142" s="33" t="s">
        <v>21</v>
      </c>
      <c r="D142" s="34"/>
      <c r="E142" s="34" t="s">
        <v>39</v>
      </c>
      <c r="F142" s="34" t="s">
        <v>298</v>
      </c>
      <c r="G142" s="34" t="s">
        <v>24</v>
      </c>
      <c r="H142" s="2">
        <v>21</v>
      </c>
      <c r="I142" s="51">
        <v>9</v>
      </c>
      <c r="J142" s="52">
        <v>10</v>
      </c>
      <c r="K142" s="53">
        <f t="shared" si="5"/>
        <v>11972.14</v>
      </c>
      <c r="L142" s="53">
        <v>11972.14</v>
      </c>
      <c r="M142" s="63"/>
      <c r="N142" s="51">
        <v>11</v>
      </c>
      <c r="O142" s="53">
        <f t="shared" si="4"/>
        <v>26073.96</v>
      </c>
      <c r="P142" s="53">
        <v>26073.96</v>
      </c>
      <c r="Q142" s="63"/>
      <c r="R142" s="162"/>
      <c r="S142" s="12"/>
    </row>
    <row r="143" s="7" customFormat="1" ht="15" customHeight="1" spans="1:19">
      <c r="A143" s="30"/>
      <c r="B143" s="31" t="s">
        <v>135</v>
      </c>
      <c r="C143" s="30" t="s">
        <v>21</v>
      </c>
      <c r="D143" s="31"/>
      <c r="E143" s="31" t="s">
        <v>39</v>
      </c>
      <c r="F143" s="31" t="s">
        <v>234</v>
      </c>
      <c r="G143" s="31" t="s">
        <v>26</v>
      </c>
      <c r="H143" s="105">
        <v>7</v>
      </c>
      <c r="I143" s="57">
        <v>1</v>
      </c>
      <c r="J143" s="58">
        <v>1</v>
      </c>
      <c r="K143" s="59">
        <f t="shared" si="5"/>
        <v>3649.9</v>
      </c>
      <c r="L143" s="60">
        <v>3649.9</v>
      </c>
      <c r="M143" s="59"/>
      <c r="N143" s="57">
        <v>1</v>
      </c>
      <c r="O143" s="59">
        <f t="shared" si="4"/>
        <v>9857.3</v>
      </c>
      <c r="P143" s="59">
        <v>8452.4</v>
      </c>
      <c r="Q143" s="59">
        <v>1404.9</v>
      </c>
      <c r="S143" s="12"/>
    </row>
    <row r="144" ht="15" customHeight="1" spans="1:30">
      <c r="A144" s="33">
        <v>72</v>
      </c>
      <c r="B144" s="34" t="s">
        <v>136</v>
      </c>
      <c r="C144" s="33" t="s">
        <v>21</v>
      </c>
      <c r="D144" s="34"/>
      <c r="E144" s="34" t="s">
        <v>137</v>
      </c>
      <c r="F144" s="34" t="s">
        <v>299</v>
      </c>
      <c r="G144" s="34" t="s">
        <v>24</v>
      </c>
      <c r="H144" s="2">
        <v>33</v>
      </c>
      <c r="I144" s="51">
        <v>24</v>
      </c>
      <c r="J144" s="52">
        <v>27</v>
      </c>
      <c r="K144" s="53">
        <f t="shared" si="5"/>
        <v>30027.54</v>
      </c>
      <c r="L144" s="53">
        <v>30027.54</v>
      </c>
      <c r="M144" s="63"/>
      <c r="N144" s="51">
        <v>17</v>
      </c>
      <c r="O144" s="53">
        <f t="shared" ref="O144:O207" si="6">P144+Q144</f>
        <v>68045.29</v>
      </c>
      <c r="P144" s="53">
        <v>68045.29</v>
      </c>
      <c r="Q144" s="63"/>
      <c r="R144" s="162"/>
      <c r="S144" s="12"/>
      <c r="AC144" s="12"/>
      <c r="AD144" s="12"/>
    </row>
    <row r="145" s="7" customFormat="1" ht="15" customHeight="1" spans="1:19">
      <c r="A145" s="30"/>
      <c r="B145" s="31" t="s">
        <v>136</v>
      </c>
      <c r="C145" s="30" t="s">
        <v>21</v>
      </c>
      <c r="D145" s="31"/>
      <c r="E145" s="31" t="s">
        <v>235</v>
      </c>
      <c r="F145" s="31" t="s">
        <v>236</v>
      </c>
      <c r="G145" s="31" t="s">
        <v>37</v>
      </c>
      <c r="H145" s="105">
        <v>19</v>
      </c>
      <c r="I145" s="57">
        <v>5</v>
      </c>
      <c r="J145" s="58">
        <v>5</v>
      </c>
      <c r="K145" s="59">
        <f t="shared" si="5"/>
        <v>2305.2</v>
      </c>
      <c r="L145" s="59">
        <v>2305.2</v>
      </c>
      <c r="M145" s="59"/>
      <c r="N145" s="57">
        <v>25</v>
      </c>
      <c r="O145" s="59">
        <f t="shared" si="6"/>
        <v>91798.31</v>
      </c>
      <c r="P145" s="59">
        <v>91798.31</v>
      </c>
      <c r="Q145" s="102"/>
      <c r="R145" s="162"/>
      <c r="S145" s="12"/>
    </row>
    <row r="146" ht="15" customHeight="1" spans="1:30">
      <c r="A146" s="33">
        <v>73</v>
      </c>
      <c r="B146" s="34" t="s">
        <v>139</v>
      </c>
      <c r="C146" s="33" t="s">
        <v>21</v>
      </c>
      <c r="D146" s="34"/>
      <c r="E146" s="34" t="s">
        <v>137</v>
      </c>
      <c r="F146" s="34" t="s">
        <v>300</v>
      </c>
      <c r="G146" s="34" t="s">
        <v>24</v>
      </c>
      <c r="H146" s="2">
        <v>31</v>
      </c>
      <c r="I146" s="51">
        <v>20</v>
      </c>
      <c r="J146" s="52">
        <v>27</v>
      </c>
      <c r="K146" s="53">
        <f t="shared" si="5"/>
        <v>24963.41</v>
      </c>
      <c r="L146" s="53">
        <v>24963.41</v>
      </c>
      <c r="M146" s="63"/>
      <c r="N146" s="51">
        <v>34</v>
      </c>
      <c r="O146" s="53">
        <f t="shared" si="6"/>
        <v>156433.95</v>
      </c>
      <c r="P146" s="63">
        <v>156433.95</v>
      </c>
      <c r="Q146" s="63"/>
      <c r="R146" s="162"/>
      <c r="S146" s="12"/>
      <c r="AC146" s="12"/>
      <c r="AD146" s="12"/>
    </row>
    <row r="147" s="7" customFormat="1" ht="15" customHeight="1" spans="1:19">
      <c r="A147" s="30"/>
      <c r="B147" s="31" t="s">
        <v>139</v>
      </c>
      <c r="C147" s="30" t="s">
        <v>21</v>
      </c>
      <c r="D147" s="31"/>
      <c r="E147" s="31" t="s">
        <v>235</v>
      </c>
      <c r="F147" s="31" t="s">
        <v>237</v>
      </c>
      <c r="G147" s="31" t="s">
        <v>37</v>
      </c>
      <c r="H147" s="105">
        <v>19</v>
      </c>
      <c r="I147" s="57">
        <v>9</v>
      </c>
      <c r="J147" s="58">
        <v>9</v>
      </c>
      <c r="K147" s="59">
        <f t="shared" si="5"/>
        <v>12102.3</v>
      </c>
      <c r="L147" s="59">
        <v>12102.3</v>
      </c>
      <c r="M147" s="59"/>
      <c r="N147" s="57">
        <v>10</v>
      </c>
      <c r="O147" s="59">
        <f t="shared" si="6"/>
        <v>32231.76</v>
      </c>
      <c r="P147" s="59">
        <v>32231.76</v>
      </c>
      <c r="Q147" s="102"/>
      <c r="R147" s="162"/>
      <c r="S147" s="12"/>
    </row>
    <row r="148" ht="28.9" customHeight="1" spans="1:30">
      <c r="A148" s="40">
        <v>74</v>
      </c>
      <c r="B148" s="39" t="s">
        <v>140</v>
      </c>
      <c r="C148" s="40" t="s">
        <v>54</v>
      </c>
      <c r="D148" s="39" t="s">
        <v>141</v>
      </c>
      <c r="E148" s="39" t="s">
        <v>39</v>
      </c>
      <c r="F148" s="34" t="s">
        <v>31</v>
      </c>
      <c r="G148" s="39" t="s">
        <v>24</v>
      </c>
      <c r="H148" s="2">
        <v>0</v>
      </c>
      <c r="I148" s="51"/>
      <c r="J148" s="52"/>
      <c r="K148" s="53">
        <f t="shared" si="5"/>
        <v>1344.7</v>
      </c>
      <c r="L148" s="53">
        <v>1344.7</v>
      </c>
      <c r="M148" s="53"/>
      <c r="N148" s="51"/>
      <c r="O148" s="53">
        <f t="shared" si="6"/>
        <v>2497.3</v>
      </c>
      <c r="P148" s="53">
        <v>2497.3</v>
      </c>
      <c r="Q148" s="63"/>
      <c r="R148" s="162"/>
      <c r="S148" s="12"/>
      <c r="AC148" s="12"/>
      <c r="AD148" s="12"/>
    </row>
    <row r="149" s="7" customFormat="1" ht="29.25" customHeight="1" spans="1:19">
      <c r="A149" s="105"/>
      <c r="B149" s="106" t="s">
        <v>140</v>
      </c>
      <c r="C149" s="105" t="s">
        <v>54</v>
      </c>
      <c r="D149" s="106" t="s">
        <v>141</v>
      </c>
      <c r="E149" s="106" t="s">
        <v>39</v>
      </c>
      <c r="F149" s="106" t="s">
        <v>238</v>
      </c>
      <c r="G149" s="106" t="s">
        <v>26</v>
      </c>
      <c r="H149" s="105">
        <v>27</v>
      </c>
      <c r="I149" s="57">
        <v>5</v>
      </c>
      <c r="J149" s="64">
        <v>5</v>
      </c>
      <c r="K149" s="59">
        <f t="shared" si="5"/>
        <v>5831.8</v>
      </c>
      <c r="L149" s="59">
        <v>4226.2</v>
      </c>
      <c r="M149" s="59">
        <v>1605.6</v>
      </c>
      <c r="N149" s="57">
        <v>16</v>
      </c>
      <c r="O149" s="59">
        <f t="shared" si="6"/>
        <v>41170.95</v>
      </c>
      <c r="P149" s="59">
        <v>28526.85</v>
      </c>
      <c r="Q149" s="59">
        <v>12644.1</v>
      </c>
      <c r="S149" s="12"/>
    </row>
    <row r="150" ht="26.25" customHeight="1" spans="1:30">
      <c r="A150" s="33">
        <v>75</v>
      </c>
      <c r="B150" s="34" t="s">
        <v>142</v>
      </c>
      <c r="C150" s="33" t="s">
        <v>21</v>
      </c>
      <c r="D150" s="34"/>
      <c r="E150" s="34" t="s">
        <v>39</v>
      </c>
      <c r="F150" s="34" t="s">
        <v>301</v>
      </c>
      <c r="G150" s="34" t="s">
        <v>24</v>
      </c>
      <c r="H150" s="2">
        <v>12</v>
      </c>
      <c r="I150" s="51">
        <v>7</v>
      </c>
      <c r="J150" s="52">
        <v>7</v>
      </c>
      <c r="K150" s="53">
        <f t="shared" ref="K150:K213" si="7">L150+M150</f>
        <v>2972.75</v>
      </c>
      <c r="L150" s="53">
        <v>2972.75</v>
      </c>
      <c r="M150" s="63"/>
      <c r="N150" s="51">
        <v>13</v>
      </c>
      <c r="O150" s="53">
        <f t="shared" si="6"/>
        <v>50767.71</v>
      </c>
      <c r="P150" s="53">
        <v>50767.71</v>
      </c>
      <c r="Q150" s="63"/>
      <c r="R150" s="162"/>
      <c r="S150" s="12"/>
      <c r="AC150" s="12"/>
      <c r="AD150" s="12"/>
    </row>
    <row r="151" s="7" customFormat="1" ht="15" customHeight="1" spans="1:19">
      <c r="A151" s="30"/>
      <c r="B151" s="31" t="s">
        <v>142</v>
      </c>
      <c r="C151" s="30" t="s">
        <v>21</v>
      </c>
      <c r="D151" s="31"/>
      <c r="E151" s="31" t="s">
        <v>39</v>
      </c>
      <c r="F151" s="31" t="s">
        <v>239</v>
      </c>
      <c r="G151" s="31" t="s">
        <v>26</v>
      </c>
      <c r="H151" s="105">
        <v>4</v>
      </c>
      <c r="I151" s="57"/>
      <c r="J151" s="58"/>
      <c r="K151" s="59">
        <f t="shared" si="7"/>
        <v>0</v>
      </c>
      <c r="L151" s="59"/>
      <c r="M151" s="59"/>
      <c r="N151" s="57">
        <v>9</v>
      </c>
      <c r="O151" s="59">
        <f t="shared" si="6"/>
        <v>40199.02</v>
      </c>
      <c r="P151" s="113">
        <v>29931.32</v>
      </c>
      <c r="Q151" s="59">
        <v>10267.7</v>
      </c>
      <c r="S151" s="12"/>
    </row>
    <row r="152" ht="15" customHeight="1" spans="1:30">
      <c r="A152" s="33">
        <v>76</v>
      </c>
      <c r="B152" s="34" t="s">
        <v>143</v>
      </c>
      <c r="C152" s="33" t="s">
        <v>21</v>
      </c>
      <c r="D152" s="34"/>
      <c r="E152" s="34" t="s">
        <v>39</v>
      </c>
      <c r="F152" s="34" t="s">
        <v>302</v>
      </c>
      <c r="G152" s="34" t="s">
        <v>24</v>
      </c>
      <c r="H152" s="2">
        <v>12</v>
      </c>
      <c r="I152" s="51">
        <v>11</v>
      </c>
      <c r="J152" s="52">
        <v>11</v>
      </c>
      <c r="K152" s="53">
        <f t="shared" si="7"/>
        <v>33214.47</v>
      </c>
      <c r="L152" s="53">
        <v>33214.47</v>
      </c>
      <c r="M152" s="63"/>
      <c r="N152" s="51">
        <v>7</v>
      </c>
      <c r="O152" s="53">
        <f t="shared" si="6"/>
        <v>75790.71</v>
      </c>
      <c r="P152" s="53">
        <v>75790.71</v>
      </c>
      <c r="Q152" s="63"/>
      <c r="R152" s="162"/>
      <c r="S152" s="12"/>
      <c r="AC152" s="12"/>
      <c r="AD152" s="12"/>
    </row>
    <row r="153" s="9" customFormat="1" ht="15" customHeight="1" spans="1:19">
      <c r="A153" s="33">
        <v>77</v>
      </c>
      <c r="B153" s="34" t="s">
        <v>144</v>
      </c>
      <c r="C153" s="33" t="s">
        <v>21</v>
      </c>
      <c r="D153" s="34"/>
      <c r="E153" s="34" t="s">
        <v>145</v>
      </c>
      <c r="F153" s="34" t="s">
        <v>303</v>
      </c>
      <c r="G153" s="34" t="s">
        <v>24</v>
      </c>
      <c r="H153" s="2">
        <v>18</v>
      </c>
      <c r="I153" s="51">
        <v>8</v>
      </c>
      <c r="J153" s="52">
        <v>8</v>
      </c>
      <c r="K153" s="53">
        <f t="shared" si="7"/>
        <v>7907.31</v>
      </c>
      <c r="L153" s="53">
        <v>7907.31</v>
      </c>
      <c r="M153" s="63"/>
      <c r="N153" s="51">
        <v>18</v>
      </c>
      <c r="O153" s="53">
        <f t="shared" si="6"/>
        <v>57460.1</v>
      </c>
      <c r="P153" s="53">
        <v>57460.1</v>
      </c>
      <c r="Q153" s="63"/>
      <c r="R153" s="162"/>
      <c r="S153" s="12"/>
    </row>
    <row r="154" s="7" customFormat="1" ht="15" customHeight="1" spans="1:19">
      <c r="A154" s="30"/>
      <c r="B154" s="31" t="s">
        <v>144</v>
      </c>
      <c r="C154" s="30" t="s">
        <v>21</v>
      </c>
      <c r="D154" s="31"/>
      <c r="E154" s="36" t="s">
        <v>145</v>
      </c>
      <c r="F154" s="37" t="s">
        <v>240</v>
      </c>
      <c r="G154" s="31" t="s">
        <v>32</v>
      </c>
      <c r="H154" s="105">
        <v>9</v>
      </c>
      <c r="I154" s="57">
        <v>3</v>
      </c>
      <c r="J154" s="58">
        <v>3</v>
      </c>
      <c r="K154" s="59">
        <f t="shared" si="7"/>
        <v>0</v>
      </c>
      <c r="L154" s="59"/>
      <c r="M154" s="59"/>
      <c r="N154" s="57">
        <v>1</v>
      </c>
      <c r="O154" s="59">
        <f t="shared" si="6"/>
        <v>2290.6</v>
      </c>
      <c r="P154" s="59">
        <v>2290.6</v>
      </c>
      <c r="Q154" s="59"/>
      <c r="S154" s="12"/>
    </row>
    <row r="155" ht="15" customHeight="1" spans="1:30">
      <c r="A155" s="1">
        <v>78</v>
      </c>
      <c r="B155" s="28" t="s">
        <v>146</v>
      </c>
      <c r="C155" s="1" t="s">
        <v>21</v>
      </c>
      <c r="D155" s="28"/>
      <c r="E155" s="28" t="s">
        <v>39</v>
      </c>
      <c r="F155" s="34" t="s">
        <v>29</v>
      </c>
      <c r="G155" s="28" t="s">
        <v>24</v>
      </c>
      <c r="H155" s="2">
        <v>0</v>
      </c>
      <c r="I155" s="51"/>
      <c r="J155" s="52"/>
      <c r="K155" s="53">
        <f t="shared" si="7"/>
        <v>0</v>
      </c>
      <c r="L155" s="53"/>
      <c r="M155" s="63"/>
      <c r="N155" s="51"/>
      <c r="O155" s="53">
        <f t="shared" si="6"/>
        <v>0</v>
      </c>
      <c r="P155" s="53"/>
      <c r="Q155" s="63"/>
      <c r="R155" s="162"/>
      <c r="S155" s="12"/>
      <c r="AC155" s="12"/>
      <c r="AD155" s="12"/>
    </row>
    <row r="156" s="7" customFormat="1" ht="15.75" customHeight="1" spans="1:19">
      <c r="A156" s="30"/>
      <c r="B156" s="31" t="s">
        <v>146</v>
      </c>
      <c r="C156" s="30" t="s">
        <v>21</v>
      </c>
      <c r="D156" s="31"/>
      <c r="E156" s="31" t="s">
        <v>39</v>
      </c>
      <c r="F156" s="31" t="s">
        <v>29</v>
      </c>
      <c r="G156" s="31" t="s">
        <v>37</v>
      </c>
      <c r="H156" s="105">
        <v>0</v>
      </c>
      <c r="I156" s="57"/>
      <c r="J156" s="58"/>
      <c r="K156" s="59">
        <f t="shared" si="7"/>
        <v>0</v>
      </c>
      <c r="L156" s="59"/>
      <c r="M156" s="59"/>
      <c r="N156" s="57"/>
      <c r="O156" s="59">
        <f t="shared" si="6"/>
        <v>0</v>
      </c>
      <c r="P156" s="59"/>
      <c r="Q156" s="59"/>
      <c r="S156" s="12"/>
    </row>
    <row r="157" s="7" customFormat="1" ht="15" customHeight="1" spans="1:19">
      <c r="A157" s="30"/>
      <c r="B157" s="31" t="s">
        <v>146</v>
      </c>
      <c r="C157" s="30" t="s">
        <v>21</v>
      </c>
      <c r="D157" s="31"/>
      <c r="E157" s="31"/>
      <c r="F157" s="31" t="s">
        <v>29</v>
      </c>
      <c r="G157" s="31" t="s">
        <v>26</v>
      </c>
      <c r="H157" s="105">
        <v>10</v>
      </c>
      <c r="I157" s="57">
        <v>3</v>
      </c>
      <c r="J157" s="58">
        <v>3</v>
      </c>
      <c r="K157" s="59">
        <f t="shared" si="7"/>
        <v>2007</v>
      </c>
      <c r="L157" s="59"/>
      <c r="M157" s="59">
        <v>2007</v>
      </c>
      <c r="N157" s="57">
        <v>4</v>
      </c>
      <c r="O157" s="59">
        <f t="shared" si="6"/>
        <v>13934.4</v>
      </c>
      <c r="P157" s="59">
        <v>11526</v>
      </c>
      <c r="Q157" s="59">
        <v>2408.4</v>
      </c>
      <c r="S157" s="12"/>
    </row>
    <row r="158" ht="15" customHeight="1" spans="1:30">
      <c r="A158" s="1">
        <v>79</v>
      </c>
      <c r="B158" s="28" t="s">
        <v>147</v>
      </c>
      <c r="C158" s="1" t="s">
        <v>21</v>
      </c>
      <c r="D158" s="28"/>
      <c r="E158" s="28" t="s">
        <v>39</v>
      </c>
      <c r="F158" s="34" t="s">
        <v>304</v>
      </c>
      <c r="G158" s="28" t="s">
        <v>24</v>
      </c>
      <c r="H158" s="2">
        <v>15</v>
      </c>
      <c r="I158" s="51">
        <v>10</v>
      </c>
      <c r="J158" s="52">
        <v>10</v>
      </c>
      <c r="K158" s="53">
        <f t="shared" si="7"/>
        <v>11562.49</v>
      </c>
      <c r="L158" s="63">
        <v>11562.49</v>
      </c>
      <c r="M158" s="63"/>
      <c r="N158" s="51">
        <v>4</v>
      </c>
      <c r="O158" s="53">
        <f t="shared" si="6"/>
        <v>32287.65</v>
      </c>
      <c r="P158" s="53">
        <v>32287.65</v>
      </c>
      <c r="Q158" s="63"/>
      <c r="R158" s="162"/>
      <c r="S158" s="12"/>
      <c r="AC158" s="12"/>
      <c r="AD158" s="12"/>
    </row>
    <row r="159" s="7" customFormat="1" ht="15" customHeight="1" spans="1:19">
      <c r="A159" s="30"/>
      <c r="B159" s="31" t="s">
        <v>147</v>
      </c>
      <c r="C159" s="30" t="s">
        <v>21</v>
      </c>
      <c r="D159" s="31"/>
      <c r="E159" s="31" t="s">
        <v>39</v>
      </c>
      <c r="F159" s="31" t="s">
        <v>148</v>
      </c>
      <c r="G159" s="31" t="s">
        <v>37</v>
      </c>
      <c r="H159" s="105">
        <v>0</v>
      </c>
      <c r="I159" s="57"/>
      <c r="J159" s="58"/>
      <c r="K159" s="59">
        <f t="shared" si="7"/>
        <v>0</v>
      </c>
      <c r="L159" s="59"/>
      <c r="M159" s="59"/>
      <c r="N159" s="57"/>
      <c r="O159" s="59">
        <f t="shared" si="6"/>
        <v>0</v>
      </c>
      <c r="P159" s="59"/>
      <c r="Q159" s="59"/>
      <c r="S159" s="12"/>
    </row>
    <row r="160" s="7" customFormat="1" ht="15" customHeight="1" spans="1:19">
      <c r="A160" s="30"/>
      <c r="B160" s="31" t="s">
        <v>147</v>
      </c>
      <c r="C160" s="30" t="s">
        <v>21</v>
      </c>
      <c r="D160" s="31"/>
      <c r="E160" s="31" t="s">
        <v>39</v>
      </c>
      <c r="F160" s="31" t="s">
        <v>241</v>
      </c>
      <c r="G160" s="31" t="s">
        <v>26</v>
      </c>
      <c r="H160" s="105">
        <v>24</v>
      </c>
      <c r="I160" s="57">
        <v>6</v>
      </c>
      <c r="J160" s="58">
        <v>6</v>
      </c>
      <c r="K160" s="59">
        <f t="shared" si="7"/>
        <v>7744.2</v>
      </c>
      <c r="L160" s="60">
        <v>6339.3</v>
      </c>
      <c r="M160" s="59">
        <v>1404.9</v>
      </c>
      <c r="N160" s="57">
        <v>7</v>
      </c>
      <c r="O160" s="59">
        <f t="shared" si="6"/>
        <v>16731.91</v>
      </c>
      <c r="P160" s="59">
        <v>14810.91</v>
      </c>
      <c r="Q160" s="59">
        <v>1921</v>
      </c>
      <c r="S160" s="12"/>
    </row>
    <row r="161" ht="15" customHeight="1" spans="1:30">
      <c r="A161" s="33">
        <v>80</v>
      </c>
      <c r="B161" s="34" t="s">
        <v>149</v>
      </c>
      <c r="C161" s="33" t="s">
        <v>21</v>
      </c>
      <c r="D161" s="34"/>
      <c r="E161" s="34" t="s">
        <v>150</v>
      </c>
      <c r="F161" s="34" t="s">
        <v>305</v>
      </c>
      <c r="G161" s="34" t="s">
        <v>24</v>
      </c>
      <c r="H161" s="2">
        <v>27</v>
      </c>
      <c r="I161" s="51">
        <v>23</v>
      </c>
      <c r="J161" s="52">
        <v>33</v>
      </c>
      <c r="K161" s="53">
        <f t="shared" si="7"/>
        <v>25909.05</v>
      </c>
      <c r="L161" s="53">
        <v>25909.05</v>
      </c>
      <c r="M161" s="63"/>
      <c r="N161" s="51">
        <v>21</v>
      </c>
      <c r="O161" s="53">
        <f t="shared" si="6"/>
        <v>46269.54</v>
      </c>
      <c r="P161" s="53">
        <v>46269.54</v>
      </c>
      <c r="Q161" s="63"/>
      <c r="R161" s="162"/>
      <c r="S161" s="12"/>
      <c r="AC161" s="12"/>
      <c r="AD161" s="12"/>
    </row>
    <row r="162" s="7" customFormat="1" ht="29.25" customHeight="1" spans="1:19">
      <c r="A162" s="30"/>
      <c r="B162" s="31" t="s">
        <v>151</v>
      </c>
      <c r="C162" s="30" t="s">
        <v>21</v>
      </c>
      <c r="D162" s="31"/>
      <c r="E162" s="41" t="s">
        <v>150</v>
      </c>
      <c r="F162" s="41" t="s">
        <v>242</v>
      </c>
      <c r="G162" s="31" t="s">
        <v>44</v>
      </c>
      <c r="H162" s="105">
        <v>5</v>
      </c>
      <c r="I162" s="57"/>
      <c r="J162" s="58"/>
      <c r="K162" s="59">
        <f t="shared" si="7"/>
        <v>0</v>
      </c>
      <c r="L162" s="59"/>
      <c r="M162" s="59"/>
      <c r="N162" s="57">
        <v>5</v>
      </c>
      <c r="O162" s="59">
        <f t="shared" si="6"/>
        <v>8545.58</v>
      </c>
      <c r="P162" s="59">
        <v>8545.58</v>
      </c>
      <c r="Q162" s="59"/>
      <c r="S162" s="12"/>
    </row>
    <row r="163" s="7" customFormat="1" customHeight="1" spans="1:19">
      <c r="A163" s="30"/>
      <c r="B163" s="31" t="s">
        <v>151</v>
      </c>
      <c r="C163" s="30" t="s">
        <v>21</v>
      </c>
      <c r="D163" s="31"/>
      <c r="E163" s="31" t="s">
        <v>150</v>
      </c>
      <c r="F163" s="31" t="s">
        <v>23</v>
      </c>
      <c r="G163" s="31" t="s">
        <v>37</v>
      </c>
      <c r="H163" s="105">
        <v>0</v>
      </c>
      <c r="I163" s="57"/>
      <c r="J163" s="58"/>
      <c r="K163" s="59">
        <f t="shared" si="7"/>
        <v>0</v>
      </c>
      <c r="L163" s="59"/>
      <c r="M163" s="59"/>
      <c r="N163" s="57"/>
      <c r="O163" s="59">
        <f t="shared" si="6"/>
        <v>0</v>
      </c>
      <c r="P163" s="59"/>
      <c r="Q163" s="59"/>
      <c r="S163" s="12"/>
    </row>
    <row r="164" ht="15" customHeight="1" spans="1:30">
      <c r="A164" s="33">
        <v>81</v>
      </c>
      <c r="B164" s="34" t="s">
        <v>152</v>
      </c>
      <c r="C164" s="33" t="s">
        <v>21</v>
      </c>
      <c r="D164" s="34"/>
      <c r="E164" s="34" t="s">
        <v>39</v>
      </c>
      <c r="F164" s="34" t="s">
        <v>306</v>
      </c>
      <c r="G164" s="34" t="s">
        <v>24</v>
      </c>
      <c r="H164" s="2">
        <v>24</v>
      </c>
      <c r="I164" s="51">
        <v>15</v>
      </c>
      <c r="J164" s="52">
        <v>15</v>
      </c>
      <c r="K164" s="53">
        <f t="shared" si="7"/>
        <v>10169.77</v>
      </c>
      <c r="L164" s="53">
        <v>10169.77</v>
      </c>
      <c r="M164" s="63"/>
      <c r="N164" s="51">
        <v>4</v>
      </c>
      <c r="O164" s="53">
        <f t="shared" si="6"/>
        <v>13049.15</v>
      </c>
      <c r="P164" s="53">
        <v>13049.15</v>
      </c>
      <c r="Q164" s="63"/>
      <c r="R164" s="162"/>
      <c r="S164" s="12"/>
      <c r="AC164" s="12"/>
      <c r="AD164" s="12"/>
    </row>
    <row r="165" ht="15" customHeight="1" spans="1:30">
      <c r="A165" s="30"/>
      <c r="B165" s="31" t="s">
        <v>152</v>
      </c>
      <c r="C165" s="30" t="s">
        <v>21</v>
      </c>
      <c r="D165" s="31"/>
      <c r="E165" s="31" t="s">
        <v>39</v>
      </c>
      <c r="F165" s="31" t="s">
        <v>31</v>
      </c>
      <c r="G165" s="31" t="s">
        <v>37</v>
      </c>
      <c r="H165" s="105">
        <v>0</v>
      </c>
      <c r="I165" s="57"/>
      <c r="J165" s="58"/>
      <c r="K165" s="59">
        <f t="shared" si="7"/>
        <v>0</v>
      </c>
      <c r="L165" s="59"/>
      <c r="M165" s="59"/>
      <c r="N165" s="57"/>
      <c r="O165" s="59">
        <f t="shared" si="6"/>
        <v>0</v>
      </c>
      <c r="P165" s="59"/>
      <c r="Q165" s="59"/>
      <c r="S165" s="12"/>
      <c r="AC165" s="12"/>
      <c r="AD165" s="12"/>
    </row>
    <row r="166" ht="15" customHeight="1" spans="1:30">
      <c r="A166" s="30"/>
      <c r="B166" s="31" t="s">
        <v>152</v>
      </c>
      <c r="C166" s="30" t="s">
        <v>21</v>
      </c>
      <c r="D166" s="31"/>
      <c r="E166" s="31" t="s">
        <v>39</v>
      </c>
      <c r="F166" s="31" t="s">
        <v>243</v>
      </c>
      <c r="G166" s="31" t="s">
        <v>26</v>
      </c>
      <c r="H166" s="105">
        <v>15</v>
      </c>
      <c r="I166" s="57">
        <v>2</v>
      </c>
      <c r="J166" s="58">
        <v>2</v>
      </c>
      <c r="K166" s="59">
        <f t="shared" si="7"/>
        <v>2305.2</v>
      </c>
      <c r="L166" s="112">
        <v>2305.2</v>
      </c>
      <c r="M166" s="59"/>
      <c r="N166" s="57">
        <v>9</v>
      </c>
      <c r="O166" s="59">
        <f t="shared" si="6"/>
        <v>19075.2</v>
      </c>
      <c r="P166" s="59">
        <v>15261.9</v>
      </c>
      <c r="Q166" s="59">
        <v>3813.3</v>
      </c>
      <c r="S166" s="12"/>
      <c r="AC166" s="12"/>
      <c r="AD166" s="12"/>
    </row>
    <row r="167" ht="15" customHeight="1" spans="1:30">
      <c r="A167" s="30"/>
      <c r="B167" s="31" t="s">
        <v>152</v>
      </c>
      <c r="C167" s="30" t="s">
        <v>21</v>
      </c>
      <c r="D167" s="31"/>
      <c r="E167" s="36" t="s">
        <v>39</v>
      </c>
      <c r="F167" s="37" t="s">
        <v>244</v>
      </c>
      <c r="G167" s="36" t="s">
        <v>32</v>
      </c>
      <c r="H167" s="95">
        <v>8</v>
      </c>
      <c r="I167" s="57">
        <v>1</v>
      </c>
      <c r="J167" s="58">
        <v>1</v>
      </c>
      <c r="K167" s="59">
        <f t="shared" si="7"/>
        <v>1921</v>
      </c>
      <c r="L167" s="59">
        <v>1921</v>
      </c>
      <c r="M167" s="59"/>
      <c r="N167" s="57">
        <v>10</v>
      </c>
      <c r="O167" s="59">
        <f t="shared" si="6"/>
        <v>18337.6</v>
      </c>
      <c r="P167" s="59">
        <v>18337.6</v>
      </c>
      <c r="Q167" s="59"/>
      <c r="S167" s="12"/>
      <c r="AC167" s="12"/>
      <c r="AD167" s="12"/>
    </row>
    <row r="168" ht="15" customHeight="1" spans="1:30">
      <c r="A168" s="33">
        <v>82</v>
      </c>
      <c r="B168" s="34" t="s">
        <v>156</v>
      </c>
      <c r="C168" s="33" t="s">
        <v>21</v>
      </c>
      <c r="D168" s="34"/>
      <c r="E168" s="34" t="s">
        <v>39</v>
      </c>
      <c r="F168" s="34" t="s">
        <v>157</v>
      </c>
      <c r="G168" s="34" t="s">
        <v>24</v>
      </c>
      <c r="H168" s="2">
        <v>0</v>
      </c>
      <c r="I168" s="51"/>
      <c r="J168" s="52"/>
      <c r="K168" s="53">
        <f t="shared" si="7"/>
        <v>0</v>
      </c>
      <c r="L168" s="53"/>
      <c r="M168" s="63"/>
      <c r="N168" s="51"/>
      <c r="O168" s="53">
        <f t="shared" si="6"/>
        <v>0</v>
      </c>
      <c r="P168" s="53"/>
      <c r="Q168" s="63"/>
      <c r="R168" s="162"/>
      <c r="S168" s="12"/>
      <c r="AC168" s="12"/>
      <c r="AD168" s="12"/>
    </row>
    <row r="169" ht="15" customHeight="1" spans="1:30">
      <c r="A169" s="33">
        <v>83</v>
      </c>
      <c r="B169" s="34" t="s">
        <v>158</v>
      </c>
      <c r="C169" s="33" t="s">
        <v>21</v>
      </c>
      <c r="D169" s="34"/>
      <c r="E169" s="34" t="s">
        <v>39</v>
      </c>
      <c r="F169" s="34" t="s">
        <v>307</v>
      </c>
      <c r="G169" s="34" t="s">
        <v>24</v>
      </c>
      <c r="H169" s="2">
        <v>24</v>
      </c>
      <c r="I169" s="51">
        <v>14</v>
      </c>
      <c r="J169" s="52">
        <v>18</v>
      </c>
      <c r="K169" s="53">
        <f t="shared" si="7"/>
        <v>12638.26</v>
      </c>
      <c r="L169" s="53">
        <v>12638.26</v>
      </c>
      <c r="M169" s="63"/>
      <c r="N169" s="51">
        <v>5</v>
      </c>
      <c r="O169" s="53">
        <f t="shared" si="6"/>
        <v>26877.77</v>
      </c>
      <c r="P169" s="53">
        <v>26877.77</v>
      </c>
      <c r="Q169" s="63"/>
      <c r="R169" s="162"/>
      <c r="S169" s="12"/>
      <c r="AC169" s="12"/>
      <c r="AD169" s="12"/>
    </row>
    <row r="170" ht="15" customHeight="1" spans="1:30">
      <c r="A170" s="33">
        <v>84</v>
      </c>
      <c r="B170" s="34" t="s">
        <v>160</v>
      </c>
      <c r="C170" s="33" t="s">
        <v>21</v>
      </c>
      <c r="D170" s="34"/>
      <c r="E170" s="34" t="s">
        <v>39</v>
      </c>
      <c r="F170" s="34" t="s">
        <v>29</v>
      </c>
      <c r="G170" s="34" t="s">
        <v>24</v>
      </c>
      <c r="H170" s="2">
        <v>0</v>
      </c>
      <c r="I170" s="51"/>
      <c r="J170" s="52"/>
      <c r="K170" s="53">
        <f t="shared" si="7"/>
        <v>0</v>
      </c>
      <c r="L170" s="53"/>
      <c r="M170" s="63"/>
      <c r="N170" s="51">
        <v>2</v>
      </c>
      <c r="O170" s="53">
        <f t="shared" si="6"/>
        <v>4598.87</v>
      </c>
      <c r="P170" s="53">
        <v>4598.87</v>
      </c>
      <c r="Q170" s="63"/>
      <c r="R170" s="162"/>
      <c r="S170" s="12"/>
      <c r="AC170" s="12"/>
      <c r="AD170" s="12"/>
    </row>
    <row r="171" ht="24.6" customHeight="1" spans="1:30">
      <c r="A171" s="40">
        <v>85</v>
      </c>
      <c r="B171" s="39" t="s">
        <v>161</v>
      </c>
      <c r="C171" s="40" t="s">
        <v>50</v>
      </c>
      <c r="D171" s="39" t="s">
        <v>162</v>
      </c>
      <c r="E171" s="39" t="s">
        <v>39</v>
      </c>
      <c r="F171" s="34" t="s">
        <v>163</v>
      </c>
      <c r="G171" s="39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>
        <v>6</v>
      </c>
      <c r="O171" s="53">
        <f t="shared" si="6"/>
        <v>2425.27</v>
      </c>
      <c r="P171" s="53">
        <v>2425.27</v>
      </c>
      <c r="Q171" s="63"/>
      <c r="R171" s="162"/>
      <c r="S171" s="12"/>
      <c r="AC171" s="12"/>
      <c r="AD171" s="12"/>
    </row>
    <row r="172" ht="29.25" customHeight="1" spans="1:30">
      <c r="A172" s="105"/>
      <c r="B172" s="106" t="s">
        <v>161</v>
      </c>
      <c r="C172" s="105" t="s">
        <v>50</v>
      </c>
      <c r="D172" s="106" t="s">
        <v>162</v>
      </c>
      <c r="E172" s="106" t="s">
        <v>39</v>
      </c>
      <c r="F172" s="106" t="s">
        <v>31</v>
      </c>
      <c r="G172" s="106" t="s">
        <v>26</v>
      </c>
      <c r="H172" s="105">
        <v>0</v>
      </c>
      <c r="I172" s="57"/>
      <c r="J172" s="58"/>
      <c r="K172" s="59">
        <f t="shared" si="7"/>
        <v>0</v>
      </c>
      <c r="L172" s="59"/>
      <c r="M172" s="59"/>
      <c r="N172" s="57"/>
      <c r="O172" s="59">
        <f t="shared" si="6"/>
        <v>0</v>
      </c>
      <c r="P172" s="59"/>
      <c r="Q172" s="59"/>
      <c r="S172" s="12"/>
      <c r="AC172" s="12"/>
      <c r="AD172" s="12"/>
    </row>
    <row r="173" ht="26.25" customHeight="1" spans="1:30">
      <c r="A173" s="108">
        <v>86</v>
      </c>
      <c r="B173" s="109" t="s">
        <v>164</v>
      </c>
      <c r="C173" s="108" t="s">
        <v>21</v>
      </c>
      <c r="D173" s="109"/>
      <c r="E173" s="109" t="s">
        <v>22</v>
      </c>
      <c r="F173" s="109" t="s">
        <v>29</v>
      </c>
      <c r="G173" s="109" t="s">
        <v>24</v>
      </c>
      <c r="H173" s="5">
        <v>0</v>
      </c>
      <c r="I173" s="51"/>
      <c r="J173" s="52"/>
      <c r="K173" s="53">
        <f t="shared" si="7"/>
        <v>0</v>
      </c>
      <c r="L173" s="114"/>
      <c r="M173" s="74"/>
      <c r="N173" s="51"/>
      <c r="O173" s="53">
        <f t="shared" si="6"/>
        <v>0</v>
      </c>
      <c r="P173" s="114"/>
      <c r="Q173" s="74"/>
      <c r="S173" s="12"/>
      <c r="AC173" s="12"/>
      <c r="AD173" s="12"/>
    </row>
    <row r="174" ht="15.75" customHeight="1" spans="1:30">
      <c r="A174" s="33">
        <v>87</v>
      </c>
      <c r="B174" s="34" t="s">
        <v>165</v>
      </c>
      <c r="C174" s="33" t="s">
        <v>21</v>
      </c>
      <c r="D174" s="34"/>
      <c r="E174" s="34" t="s">
        <v>39</v>
      </c>
      <c r="F174" s="109" t="s">
        <v>29</v>
      </c>
      <c r="G174" s="34" t="s">
        <v>24</v>
      </c>
      <c r="H174" s="2">
        <v>0</v>
      </c>
      <c r="I174" s="51"/>
      <c r="J174" s="52"/>
      <c r="K174" s="53">
        <f t="shared" si="7"/>
        <v>0</v>
      </c>
      <c r="L174" s="53"/>
      <c r="M174" s="63"/>
      <c r="N174" s="51"/>
      <c r="O174" s="53">
        <f t="shared" si="6"/>
        <v>0</v>
      </c>
      <c r="P174" s="53"/>
      <c r="Q174" s="63"/>
      <c r="S174" s="12"/>
      <c r="AC174" s="12"/>
      <c r="AD174" s="12"/>
    </row>
    <row r="175" ht="15" customHeight="1" spans="1:30">
      <c r="A175" s="33">
        <v>88</v>
      </c>
      <c r="B175" s="34" t="s">
        <v>166</v>
      </c>
      <c r="C175" s="33" t="s">
        <v>21</v>
      </c>
      <c r="D175" s="34"/>
      <c r="E175" s="34" t="s">
        <v>39</v>
      </c>
      <c r="F175" s="109" t="s">
        <v>29</v>
      </c>
      <c r="G175" s="34" t="s">
        <v>24</v>
      </c>
      <c r="H175" s="2">
        <v>0</v>
      </c>
      <c r="I175" s="51"/>
      <c r="J175" s="52"/>
      <c r="K175" s="53">
        <f t="shared" si="7"/>
        <v>0</v>
      </c>
      <c r="L175" s="53"/>
      <c r="M175" s="63"/>
      <c r="N175" s="51"/>
      <c r="O175" s="53">
        <f t="shared" si="6"/>
        <v>0</v>
      </c>
      <c r="P175" s="53"/>
      <c r="Q175" s="63"/>
      <c r="S175" s="12"/>
      <c r="AC175" s="12"/>
      <c r="AD175" s="12"/>
    </row>
    <row r="176" ht="15" customHeight="1" spans="1:30">
      <c r="A176" s="30"/>
      <c r="B176" s="31" t="s">
        <v>166</v>
      </c>
      <c r="C176" s="30" t="s">
        <v>21</v>
      </c>
      <c r="D176" s="31"/>
      <c r="E176" s="31" t="s">
        <v>39</v>
      </c>
      <c r="F176" s="31" t="s">
        <v>31</v>
      </c>
      <c r="G176" s="31" t="s">
        <v>26</v>
      </c>
      <c r="H176" s="105">
        <v>0</v>
      </c>
      <c r="I176" s="57"/>
      <c r="J176" s="58"/>
      <c r="K176" s="59">
        <f t="shared" si="7"/>
        <v>0</v>
      </c>
      <c r="L176" s="59"/>
      <c r="M176" s="59"/>
      <c r="N176" s="57"/>
      <c r="O176" s="59">
        <f t="shared" si="6"/>
        <v>0</v>
      </c>
      <c r="P176" s="59"/>
      <c r="Q176" s="59"/>
      <c r="S176" s="12"/>
      <c r="AC176" s="12"/>
      <c r="AD176" s="12"/>
    </row>
    <row r="177" ht="15" customHeight="1" spans="1:30">
      <c r="A177" s="1">
        <v>89</v>
      </c>
      <c r="B177" s="28" t="s">
        <v>167</v>
      </c>
      <c r="C177" s="1" t="s">
        <v>21</v>
      </c>
      <c r="D177" s="28"/>
      <c r="E177" s="28" t="s">
        <v>22</v>
      </c>
      <c r="F177" s="34" t="s">
        <v>308</v>
      </c>
      <c r="G177" s="28" t="s">
        <v>24</v>
      </c>
      <c r="H177" s="2">
        <v>3</v>
      </c>
      <c r="I177" s="51">
        <v>3</v>
      </c>
      <c r="J177" s="52">
        <v>4</v>
      </c>
      <c r="K177" s="53">
        <f t="shared" si="7"/>
        <v>5101.21</v>
      </c>
      <c r="L177" s="53">
        <v>5101.21</v>
      </c>
      <c r="M177" s="63"/>
      <c r="N177" s="51">
        <v>18</v>
      </c>
      <c r="O177" s="53">
        <f t="shared" si="6"/>
        <v>45270.69</v>
      </c>
      <c r="P177" s="63">
        <v>45270.69</v>
      </c>
      <c r="Q177" s="63"/>
      <c r="R177" s="162"/>
      <c r="S177" s="12"/>
      <c r="AC177" s="12"/>
      <c r="AD177" s="12"/>
    </row>
    <row r="178" ht="15" customHeight="1" spans="1:30">
      <c r="A178" s="30"/>
      <c r="B178" s="31" t="s">
        <v>167</v>
      </c>
      <c r="C178" s="30" t="s">
        <v>21</v>
      </c>
      <c r="D178" s="31"/>
      <c r="E178" s="31" t="s">
        <v>39</v>
      </c>
      <c r="F178" s="31" t="s">
        <v>245</v>
      </c>
      <c r="G178" s="31" t="s">
        <v>26</v>
      </c>
      <c r="H178" s="105">
        <v>4</v>
      </c>
      <c r="I178" s="57">
        <v>1</v>
      </c>
      <c r="J178" s="58">
        <v>1</v>
      </c>
      <c r="K178" s="59">
        <f t="shared" si="7"/>
        <v>1152.6</v>
      </c>
      <c r="L178" s="112">
        <v>1152.6</v>
      </c>
      <c r="M178" s="59"/>
      <c r="N178" s="57">
        <v>9</v>
      </c>
      <c r="O178" s="59">
        <f t="shared" si="6"/>
        <v>10757.6</v>
      </c>
      <c r="P178" s="59">
        <v>10757.6</v>
      </c>
      <c r="Q178" s="59"/>
      <c r="S178" s="12"/>
      <c r="AC178" s="12"/>
      <c r="AD178" s="12"/>
    </row>
    <row r="179" ht="15" customHeight="1" spans="1:30">
      <c r="A179" s="30">
        <v>90</v>
      </c>
      <c r="B179" s="31" t="s">
        <v>168</v>
      </c>
      <c r="C179" s="30" t="s">
        <v>21</v>
      </c>
      <c r="D179" s="31"/>
      <c r="E179" s="31" t="s">
        <v>39</v>
      </c>
      <c r="F179" s="31" t="s">
        <v>246</v>
      </c>
      <c r="G179" s="31" t="s">
        <v>26</v>
      </c>
      <c r="H179" s="105">
        <v>6</v>
      </c>
      <c r="I179" s="57"/>
      <c r="J179" s="58"/>
      <c r="K179" s="59">
        <f t="shared" si="7"/>
        <v>0</v>
      </c>
      <c r="L179" s="59"/>
      <c r="M179" s="59"/>
      <c r="N179" s="57">
        <v>6</v>
      </c>
      <c r="O179" s="59">
        <f t="shared" si="6"/>
        <v>9837.2</v>
      </c>
      <c r="P179" s="59">
        <v>4418.3</v>
      </c>
      <c r="Q179" s="59">
        <v>5418.9</v>
      </c>
      <c r="S179" s="12"/>
      <c r="AC179" s="12"/>
      <c r="AD179" s="12"/>
    </row>
    <row r="180" ht="15" customHeight="1" spans="1:30">
      <c r="A180" s="1">
        <v>91</v>
      </c>
      <c r="B180" s="28" t="s">
        <v>169</v>
      </c>
      <c r="C180" s="1" t="s">
        <v>21</v>
      </c>
      <c r="D180" s="28"/>
      <c r="E180" s="28" t="s">
        <v>170</v>
      </c>
      <c r="F180" s="34" t="s">
        <v>309</v>
      </c>
      <c r="G180" s="28" t="s">
        <v>24</v>
      </c>
      <c r="H180" s="2">
        <v>17</v>
      </c>
      <c r="I180" s="51">
        <v>11</v>
      </c>
      <c r="J180" s="52">
        <v>11</v>
      </c>
      <c r="K180" s="53">
        <f t="shared" si="7"/>
        <v>7699.7</v>
      </c>
      <c r="L180" s="53">
        <v>7699.7</v>
      </c>
      <c r="M180" s="63"/>
      <c r="N180" s="51">
        <v>4</v>
      </c>
      <c r="O180" s="53">
        <f t="shared" si="6"/>
        <v>11150.24</v>
      </c>
      <c r="P180" s="63">
        <v>11150.24</v>
      </c>
      <c r="Q180" s="63"/>
      <c r="R180" s="162"/>
      <c r="S180" s="12"/>
      <c r="AC180" s="12"/>
      <c r="AD180" s="12"/>
    </row>
    <row r="181" s="7" customFormat="1" ht="15" customHeight="1" spans="1:19">
      <c r="A181" s="30"/>
      <c r="B181" s="31" t="s">
        <v>169</v>
      </c>
      <c r="C181" s="30" t="s">
        <v>21</v>
      </c>
      <c r="D181" s="31"/>
      <c r="E181" s="31" t="s">
        <v>170</v>
      </c>
      <c r="F181" s="31" t="s">
        <v>29</v>
      </c>
      <c r="G181" s="31" t="s">
        <v>37</v>
      </c>
      <c r="H181" s="105">
        <v>0</v>
      </c>
      <c r="I181" s="57"/>
      <c r="J181" s="58"/>
      <c r="K181" s="59">
        <f t="shared" si="7"/>
        <v>0</v>
      </c>
      <c r="L181" s="59"/>
      <c r="M181" s="59"/>
      <c r="N181" s="57"/>
      <c r="O181" s="59">
        <f t="shared" si="6"/>
        <v>0</v>
      </c>
      <c r="P181" s="59"/>
      <c r="Q181" s="59"/>
      <c r="S181" s="12"/>
    </row>
    <row r="182" s="7" customFormat="1" ht="15" customHeight="1" spans="1:19">
      <c r="A182" s="30"/>
      <c r="B182" s="31" t="s">
        <v>169</v>
      </c>
      <c r="C182" s="30" t="s">
        <v>21</v>
      </c>
      <c r="D182" s="31"/>
      <c r="E182" s="36" t="s">
        <v>170</v>
      </c>
      <c r="F182" s="37" t="s">
        <v>247</v>
      </c>
      <c r="G182" s="31" t="s">
        <v>32</v>
      </c>
      <c r="H182" s="105">
        <v>28</v>
      </c>
      <c r="I182" s="57">
        <v>12</v>
      </c>
      <c r="J182" s="58">
        <v>12</v>
      </c>
      <c r="K182" s="59">
        <f t="shared" si="7"/>
        <v>3842</v>
      </c>
      <c r="L182" s="59">
        <v>3842</v>
      </c>
      <c r="M182" s="59"/>
      <c r="N182" s="57">
        <v>11</v>
      </c>
      <c r="O182" s="59">
        <f t="shared" si="6"/>
        <v>58727.1</v>
      </c>
      <c r="P182" s="59">
        <v>58727.1</v>
      </c>
      <c r="Q182" s="59"/>
      <c r="S182" s="12"/>
    </row>
    <row r="183" s="7" customFormat="1" ht="15" customHeight="1" spans="1:19">
      <c r="A183" s="30">
        <v>92</v>
      </c>
      <c r="B183" s="31" t="s">
        <v>171</v>
      </c>
      <c r="C183" s="30" t="s">
        <v>21</v>
      </c>
      <c r="D183" s="31"/>
      <c r="E183" s="31" t="s">
        <v>39</v>
      </c>
      <c r="F183" s="31" t="s">
        <v>248</v>
      </c>
      <c r="G183" s="31" t="s">
        <v>37</v>
      </c>
      <c r="H183" s="105">
        <v>5</v>
      </c>
      <c r="I183" s="57">
        <v>2</v>
      </c>
      <c r="J183" s="58">
        <v>2</v>
      </c>
      <c r="K183" s="59">
        <f t="shared" si="7"/>
        <v>4802.5</v>
      </c>
      <c r="L183" s="59">
        <v>4802.5</v>
      </c>
      <c r="M183" s="59"/>
      <c r="N183" s="57">
        <v>6</v>
      </c>
      <c r="O183" s="59">
        <f t="shared" si="6"/>
        <v>20161.05</v>
      </c>
      <c r="P183" s="59">
        <v>20161.05</v>
      </c>
      <c r="Q183" s="59"/>
      <c r="R183" s="162"/>
      <c r="S183" s="12"/>
    </row>
    <row r="184" s="7" customFormat="1" ht="15" customHeight="1" spans="1:19">
      <c r="A184" s="30"/>
      <c r="B184" s="31" t="s">
        <v>171</v>
      </c>
      <c r="C184" s="30" t="s">
        <v>21</v>
      </c>
      <c r="D184" s="31"/>
      <c r="E184" s="31" t="s">
        <v>39</v>
      </c>
      <c r="F184" s="31" t="s">
        <v>249</v>
      </c>
      <c r="G184" s="31" t="s">
        <v>26</v>
      </c>
      <c r="H184" s="105">
        <v>10</v>
      </c>
      <c r="I184" s="57">
        <v>1</v>
      </c>
      <c r="J184" s="58">
        <v>1</v>
      </c>
      <c r="K184" s="59">
        <f t="shared" si="7"/>
        <v>6915.6</v>
      </c>
      <c r="L184" s="60">
        <v>6915.6</v>
      </c>
      <c r="M184" s="59"/>
      <c r="N184" s="57">
        <v>5</v>
      </c>
      <c r="O184" s="59">
        <f t="shared" si="6"/>
        <v>6915.6</v>
      </c>
      <c r="P184" s="59">
        <v>6915.6</v>
      </c>
      <c r="Q184" s="59"/>
      <c r="S184" s="12"/>
    </row>
    <row r="185" ht="24.75" customHeight="1" spans="1:30">
      <c r="A185" s="40">
        <v>93</v>
      </c>
      <c r="B185" s="39" t="s">
        <v>172</v>
      </c>
      <c r="C185" s="40" t="s">
        <v>50</v>
      </c>
      <c r="D185" s="39" t="s">
        <v>173</v>
      </c>
      <c r="E185" s="39" t="s">
        <v>39</v>
      </c>
      <c r="F185" s="39" t="s">
        <v>23</v>
      </c>
      <c r="G185" s="39" t="s">
        <v>24</v>
      </c>
      <c r="H185" s="2">
        <v>0</v>
      </c>
      <c r="I185" s="51"/>
      <c r="J185" s="52"/>
      <c r="K185" s="53">
        <f t="shared" si="7"/>
        <v>0</v>
      </c>
      <c r="L185" s="53"/>
      <c r="M185" s="63"/>
      <c r="N185" s="51">
        <v>3</v>
      </c>
      <c r="O185" s="53">
        <f t="shared" si="6"/>
        <v>21163.84</v>
      </c>
      <c r="P185" s="53">
        <v>21163.84</v>
      </c>
      <c r="Q185" s="63"/>
      <c r="R185" s="162"/>
      <c r="S185" s="12"/>
      <c r="AC185" s="12"/>
      <c r="AD185" s="12"/>
    </row>
    <row r="186" ht="24.75" customHeight="1" spans="1:30">
      <c r="A186" s="40">
        <v>94</v>
      </c>
      <c r="B186" s="39" t="s">
        <v>174</v>
      </c>
      <c r="C186" s="40" t="s">
        <v>21</v>
      </c>
      <c r="D186" s="39"/>
      <c r="E186" s="39" t="s">
        <v>39</v>
      </c>
      <c r="F186" s="34" t="s">
        <v>310</v>
      </c>
      <c r="G186" s="39" t="s">
        <v>24</v>
      </c>
      <c r="H186" s="2">
        <v>17</v>
      </c>
      <c r="I186" s="51">
        <v>14</v>
      </c>
      <c r="J186" s="52">
        <v>16</v>
      </c>
      <c r="K186" s="53">
        <f t="shared" si="7"/>
        <v>8560.7</v>
      </c>
      <c r="L186" s="53">
        <v>8560.7</v>
      </c>
      <c r="M186" s="63"/>
      <c r="N186" s="51">
        <v>4</v>
      </c>
      <c r="O186" s="53">
        <f t="shared" si="6"/>
        <v>23881.49</v>
      </c>
      <c r="P186" s="53">
        <v>23881.49</v>
      </c>
      <c r="Q186" s="63"/>
      <c r="R186" s="162"/>
      <c r="S186" s="12"/>
      <c r="AC186" s="12"/>
      <c r="AD186" s="12"/>
    </row>
    <row r="187" s="7" customFormat="1" ht="24.75" customHeight="1" spans="1:19">
      <c r="A187" s="105"/>
      <c r="B187" s="106" t="s">
        <v>174</v>
      </c>
      <c r="C187" s="105" t="s">
        <v>21</v>
      </c>
      <c r="D187" s="106"/>
      <c r="E187" s="106" t="s">
        <v>175</v>
      </c>
      <c r="F187" s="106" t="s">
        <v>23</v>
      </c>
      <c r="G187" s="106" t="s">
        <v>44</v>
      </c>
      <c r="H187" s="105">
        <v>0</v>
      </c>
      <c r="I187" s="57"/>
      <c r="J187" s="58"/>
      <c r="K187" s="59">
        <f t="shared" si="7"/>
        <v>0</v>
      </c>
      <c r="L187" s="59"/>
      <c r="M187" s="59"/>
      <c r="N187" s="57"/>
      <c r="O187" s="59">
        <f t="shared" si="6"/>
        <v>0</v>
      </c>
      <c r="P187" s="59"/>
      <c r="Q187" s="59"/>
      <c r="S187" s="12"/>
    </row>
    <row r="188" s="9" customFormat="1" ht="38.45" customHeight="1" spans="1:19">
      <c r="A188" s="40">
        <v>95</v>
      </c>
      <c r="B188" s="39" t="s">
        <v>176</v>
      </c>
      <c r="C188" s="40" t="s">
        <v>21</v>
      </c>
      <c r="D188" s="39"/>
      <c r="E188" s="39" t="s">
        <v>39</v>
      </c>
      <c r="F188" s="39" t="s">
        <v>23</v>
      </c>
      <c r="G188" s="39" t="s">
        <v>24</v>
      </c>
      <c r="H188" s="2">
        <v>0</v>
      </c>
      <c r="I188" s="51"/>
      <c r="J188" s="52"/>
      <c r="K188" s="53">
        <f t="shared" si="7"/>
        <v>0</v>
      </c>
      <c r="L188" s="53"/>
      <c r="M188" s="63"/>
      <c r="N188" s="51"/>
      <c r="O188" s="53">
        <f t="shared" si="6"/>
        <v>0</v>
      </c>
      <c r="P188" s="53"/>
      <c r="Q188" s="63"/>
      <c r="R188" s="162"/>
      <c r="S188" s="12"/>
    </row>
    <row r="189" s="9" customFormat="1" ht="38.45" customHeight="1" spans="1:19">
      <c r="A189" s="33">
        <v>96</v>
      </c>
      <c r="B189" s="34" t="s">
        <v>177</v>
      </c>
      <c r="C189" s="33" t="s">
        <v>21</v>
      </c>
      <c r="D189" s="34"/>
      <c r="E189" s="34" t="s">
        <v>63</v>
      </c>
      <c r="F189" s="39" t="s">
        <v>23</v>
      </c>
      <c r="G189" s="34" t="s">
        <v>24</v>
      </c>
      <c r="H189" s="2">
        <v>0</v>
      </c>
      <c r="I189" s="51"/>
      <c r="J189" s="65"/>
      <c r="K189" s="53">
        <f t="shared" si="7"/>
        <v>0</v>
      </c>
      <c r="L189" s="53"/>
      <c r="M189" s="63"/>
      <c r="N189" s="51">
        <v>2</v>
      </c>
      <c r="O189" s="53">
        <f t="shared" si="6"/>
        <v>23553.36</v>
      </c>
      <c r="P189" s="53">
        <v>23553.36</v>
      </c>
      <c r="Q189" s="63"/>
      <c r="R189" s="162"/>
      <c r="S189" s="12"/>
    </row>
    <row r="190" s="7" customFormat="1" ht="15.75" customHeight="1" spans="1:19">
      <c r="A190" s="30"/>
      <c r="B190" s="31" t="s">
        <v>177</v>
      </c>
      <c r="C190" s="30" t="s">
        <v>21</v>
      </c>
      <c r="D190" s="31"/>
      <c r="E190" s="36" t="s">
        <v>58</v>
      </c>
      <c r="F190" s="37" t="s">
        <v>250</v>
      </c>
      <c r="G190" s="31" t="s">
        <v>32</v>
      </c>
      <c r="H190" s="105">
        <v>21</v>
      </c>
      <c r="I190" s="57"/>
      <c r="J190" s="58"/>
      <c r="K190" s="59">
        <f t="shared" si="7"/>
        <v>0</v>
      </c>
      <c r="L190" s="59"/>
      <c r="M190" s="59"/>
      <c r="N190" s="57">
        <v>3</v>
      </c>
      <c r="O190" s="59">
        <f t="shared" si="6"/>
        <v>16721.54</v>
      </c>
      <c r="P190" s="59">
        <v>16721.54</v>
      </c>
      <c r="Q190" s="59"/>
      <c r="S190" s="12"/>
    </row>
    <row r="191" s="7" customFormat="1" ht="15.75" customHeight="1" spans="1:19">
      <c r="A191" s="30">
        <v>97</v>
      </c>
      <c r="B191" s="116" t="s">
        <v>326</v>
      </c>
      <c r="C191" s="117" t="s">
        <v>21</v>
      </c>
      <c r="D191" s="116"/>
      <c r="E191" s="116" t="s">
        <v>258</v>
      </c>
      <c r="F191" s="116" t="s">
        <v>327</v>
      </c>
      <c r="G191" s="116" t="s">
        <v>44</v>
      </c>
      <c r="H191" s="117">
        <v>7</v>
      </c>
      <c r="I191" s="57">
        <v>2</v>
      </c>
      <c r="J191" s="58">
        <v>2</v>
      </c>
      <c r="K191" s="59">
        <f t="shared" si="7"/>
        <v>1404.9</v>
      </c>
      <c r="L191" s="59">
        <v>1404.9</v>
      </c>
      <c r="M191" s="59"/>
      <c r="N191" s="57"/>
      <c r="O191" s="59">
        <f t="shared" si="6"/>
        <v>0</v>
      </c>
      <c r="P191" s="59"/>
      <c r="Q191" s="59"/>
      <c r="S191" s="12"/>
    </row>
    <row r="192" ht="16.5" customHeight="1" spans="1:30">
      <c r="A192" s="33">
        <v>98</v>
      </c>
      <c r="B192" s="34" t="s">
        <v>178</v>
      </c>
      <c r="C192" s="33" t="s">
        <v>21</v>
      </c>
      <c r="D192" s="34"/>
      <c r="E192" s="34" t="s">
        <v>39</v>
      </c>
      <c r="F192" s="34" t="s">
        <v>311</v>
      </c>
      <c r="G192" s="34" t="s">
        <v>24</v>
      </c>
      <c r="H192" s="2">
        <v>32</v>
      </c>
      <c r="I192" s="51">
        <v>18</v>
      </c>
      <c r="J192" s="52">
        <v>19</v>
      </c>
      <c r="K192" s="53">
        <f t="shared" si="7"/>
        <v>16022.48</v>
      </c>
      <c r="L192" s="63">
        <v>16022.48</v>
      </c>
      <c r="M192" s="63"/>
      <c r="N192" s="51">
        <v>5</v>
      </c>
      <c r="O192" s="53">
        <f t="shared" si="6"/>
        <v>16446.7</v>
      </c>
      <c r="P192" s="53">
        <v>16446.7</v>
      </c>
      <c r="Q192" s="63"/>
      <c r="R192" s="162"/>
      <c r="S192" s="12"/>
      <c r="AC192" s="12"/>
      <c r="AD192" s="12"/>
    </row>
    <row r="193" s="7" customFormat="1" ht="16.5" customHeight="1" spans="1:19">
      <c r="A193" s="30"/>
      <c r="B193" s="31" t="s">
        <v>178</v>
      </c>
      <c r="C193" s="30" t="s">
        <v>21</v>
      </c>
      <c r="D193" s="31"/>
      <c r="E193" s="31" t="s">
        <v>39</v>
      </c>
      <c r="F193" s="31" t="s">
        <v>251</v>
      </c>
      <c r="G193" s="31" t="s">
        <v>26</v>
      </c>
      <c r="H193" s="105">
        <v>23</v>
      </c>
      <c r="I193" s="57">
        <v>10</v>
      </c>
      <c r="J193" s="58">
        <v>10</v>
      </c>
      <c r="K193" s="59">
        <f t="shared" si="7"/>
        <v>13114.4</v>
      </c>
      <c r="L193" s="112">
        <v>13114.4</v>
      </c>
      <c r="M193" s="59"/>
      <c r="N193" s="57">
        <v>11</v>
      </c>
      <c r="O193" s="59">
        <f t="shared" si="6"/>
        <v>27144.85</v>
      </c>
      <c r="P193" s="59">
        <v>23532.25</v>
      </c>
      <c r="Q193" s="59">
        <v>3612.6</v>
      </c>
      <c r="S193" s="12"/>
    </row>
    <row r="194" s="9" customFormat="1" ht="16.5" customHeight="1" spans="1:19">
      <c r="A194" s="33">
        <v>99</v>
      </c>
      <c r="B194" s="34" t="s">
        <v>179</v>
      </c>
      <c r="C194" s="33" t="s">
        <v>21</v>
      </c>
      <c r="D194" s="34"/>
      <c r="E194" s="34" t="s">
        <v>22</v>
      </c>
      <c r="F194" s="34" t="s">
        <v>312</v>
      </c>
      <c r="G194" s="34" t="s">
        <v>24</v>
      </c>
      <c r="H194" s="2">
        <v>56</v>
      </c>
      <c r="I194" s="51">
        <v>41</v>
      </c>
      <c r="J194" s="52">
        <v>41</v>
      </c>
      <c r="K194" s="53">
        <f t="shared" si="7"/>
        <v>57540.85</v>
      </c>
      <c r="L194" s="63">
        <v>57540.85</v>
      </c>
      <c r="M194" s="63"/>
      <c r="N194" s="51">
        <v>15</v>
      </c>
      <c r="O194" s="53">
        <f t="shared" si="6"/>
        <v>103541.77</v>
      </c>
      <c r="P194" s="53">
        <v>103541.77</v>
      </c>
      <c r="Q194" s="63"/>
      <c r="R194" s="162"/>
      <c r="S194" s="12"/>
    </row>
    <row r="195" s="9" customFormat="1" ht="16.5" customHeight="1" spans="1:19">
      <c r="A195" s="119"/>
      <c r="B195" s="120" t="s">
        <v>179</v>
      </c>
      <c r="C195" s="121" t="s">
        <v>21</v>
      </c>
      <c r="D195" s="120"/>
      <c r="E195" s="120" t="s">
        <v>22</v>
      </c>
      <c r="F195" s="120" t="s">
        <v>4</v>
      </c>
      <c r="G195" s="120" t="s">
        <v>37</v>
      </c>
      <c r="H195" s="183">
        <v>12</v>
      </c>
      <c r="I195" s="91">
        <v>2</v>
      </c>
      <c r="J195" s="92">
        <v>2</v>
      </c>
      <c r="K195" s="59">
        <f t="shared" si="7"/>
        <v>0</v>
      </c>
      <c r="L195" s="93"/>
      <c r="M195" s="94"/>
      <c r="N195" s="91"/>
      <c r="O195" s="59">
        <f t="shared" si="6"/>
        <v>0</v>
      </c>
      <c r="P195" s="93"/>
      <c r="Q195" s="94"/>
      <c r="R195" s="7"/>
      <c r="S195" s="12"/>
    </row>
    <row r="196" s="9" customFormat="1" ht="16.5" customHeight="1" spans="1:19">
      <c r="A196" s="121"/>
      <c r="B196" s="120" t="s">
        <v>179</v>
      </c>
      <c r="C196" s="121" t="s">
        <v>21</v>
      </c>
      <c r="D196" s="120"/>
      <c r="E196" s="120" t="s">
        <v>22</v>
      </c>
      <c r="F196" s="120" t="s">
        <v>252</v>
      </c>
      <c r="G196" s="120" t="s">
        <v>26</v>
      </c>
      <c r="H196" s="183">
        <v>24</v>
      </c>
      <c r="I196" s="91">
        <v>5</v>
      </c>
      <c r="J196" s="92">
        <v>5</v>
      </c>
      <c r="K196" s="59">
        <f t="shared" si="7"/>
        <v>21824.8</v>
      </c>
      <c r="L196" s="112">
        <v>16004.5</v>
      </c>
      <c r="M196" s="94">
        <v>5820.3</v>
      </c>
      <c r="N196" s="91"/>
      <c r="O196" s="59">
        <f t="shared" si="6"/>
        <v>0</v>
      </c>
      <c r="P196" s="93"/>
      <c r="Q196" s="94"/>
      <c r="R196" s="7"/>
      <c r="S196" s="12"/>
    </row>
    <row r="197" ht="23.45" customHeight="1" spans="1:30">
      <c r="A197" s="40">
        <v>100</v>
      </c>
      <c r="B197" s="39" t="s">
        <v>181</v>
      </c>
      <c r="C197" s="40" t="s">
        <v>54</v>
      </c>
      <c r="D197" s="39" t="s">
        <v>182</v>
      </c>
      <c r="E197" s="39" t="s">
        <v>39</v>
      </c>
      <c r="F197" s="34" t="s">
        <v>313</v>
      </c>
      <c r="G197" s="39" t="s">
        <v>24</v>
      </c>
      <c r="H197" s="2">
        <v>38</v>
      </c>
      <c r="I197" s="51">
        <v>29</v>
      </c>
      <c r="J197" s="65">
        <v>29</v>
      </c>
      <c r="K197" s="53">
        <f t="shared" si="7"/>
        <v>16478.85</v>
      </c>
      <c r="L197" s="53">
        <v>16478.85</v>
      </c>
      <c r="M197" s="63"/>
      <c r="N197" s="51">
        <v>9</v>
      </c>
      <c r="O197" s="53">
        <f t="shared" si="6"/>
        <v>95194.28</v>
      </c>
      <c r="P197" s="63">
        <v>95194.28</v>
      </c>
      <c r="Q197" s="63"/>
      <c r="R197" s="162"/>
      <c r="S197" s="12"/>
      <c r="T197" s="73"/>
      <c r="AC197" s="12"/>
      <c r="AD197" s="12"/>
    </row>
    <row r="198" s="7" customFormat="1" ht="27" customHeight="1" spans="1:19">
      <c r="A198" s="105"/>
      <c r="B198" s="106" t="s">
        <v>181</v>
      </c>
      <c r="C198" s="105" t="s">
        <v>54</v>
      </c>
      <c r="D198" s="106" t="s">
        <v>182</v>
      </c>
      <c r="E198" s="106" t="s">
        <v>39</v>
      </c>
      <c r="F198" s="106" t="s">
        <v>253</v>
      </c>
      <c r="G198" s="106" t="s">
        <v>26</v>
      </c>
      <c r="H198" s="105">
        <v>41</v>
      </c>
      <c r="I198" s="57">
        <v>19</v>
      </c>
      <c r="J198" s="64">
        <v>19</v>
      </c>
      <c r="K198" s="59">
        <f t="shared" si="7"/>
        <v>30700.05</v>
      </c>
      <c r="L198" s="112">
        <v>21781.67</v>
      </c>
      <c r="M198" s="59">
        <v>8918.38</v>
      </c>
      <c r="N198" s="57">
        <v>24</v>
      </c>
      <c r="O198" s="59">
        <f t="shared" si="6"/>
        <v>64809.78</v>
      </c>
      <c r="P198" s="59">
        <v>58543.09</v>
      </c>
      <c r="Q198" s="59">
        <v>6266.69</v>
      </c>
      <c r="S198" s="12"/>
    </row>
    <row r="199" ht="27.75" customHeight="1" spans="1:30">
      <c r="A199" s="33">
        <v>101</v>
      </c>
      <c r="B199" s="34" t="s">
        <v>183</v>
      </c>
      <c r="C199" s="33" t="s">
        <v>21</v>
      </c>
      <c r="D199" s="34"/>
      <c r="E199" s="34" t="s">
        <v>184</v>
      </c>
      <c r="F199" s="34" t="s">
        <v>23</v>
      </c>
      <c r="G199" s="34" t="s">
        <v>24</v>
      </c>
      <c r="H199" s="2">
        <v>0</v>
      </c>
      <c r="I199" s="51"/>
      <c r="J199" s="52"/>
      <c r="K199" s="53">
        <f t="shared" si="7"/>
        <v>0</v>
      </c>
      <c r="L199" s="53"/>
      <c r="M199" s="63"/>
      <c r="N199" s="51">
        <v>1</v>
      </c>
      <c r="O199" s="53">
        <f t="shared" si="6"/>
        <v>38643.98</v>
      </c>
      <c r="P199" s="53">
        <v>38643.98</v>
      </c>
      <c r="Q199" s="63"/>
      <c r="R199" s="162"/>
      <c r="S199" s="12"/>
      <c r="AC199" s="12"/>
      <c r="AD199" s="12"/>
    </row>
    <row r="200" s="7" customFormat="1" ht="16.5" customHeight="1" spans="1:19">
      <c r="A200" s="30"/>
      <c r="B200" s="31" t="s">
        <v>183</v>
      </c>
      <c r="C200" s="30" t="s">
        <v>21</v>
      </c>
      <c r="D200" s="31"/>
      <c r="E200" s="31" t="s">
        <v>184</v>
      </c>
      <c r="F200" s="31" t="s">
        <v>23</v>
      </c>
      <c r="G200" s="31" t="s">
        <v>32</v>
      </c>
      <c r="H200" s="105">
        <v>0</v>
      </c>
      <c r="I200" s="57"/>
      <c r="J200" s="58"/>
      <c r="K200" s="59">
        <f t="shared" si="7"/>
        <v>0</v>
      </c>
      <c r="L200" s="59"/>
      <c r="M200" s="59"/>
      <c r="N200" s="57"/>
      <c r="O200" s="59">
        <f t="shared" si="6"/>
        <v>0</v>
      </c>
      <c r="P200" s="59"/>
      <c r="Q200" s="59"/>
      <c r="S200" s="12"/>
    </row>
    <row r="201" s="7" customFormat="1" ht="16.5" customHeight="1" spans="1:19">
      <c r="A201" s="30">
        <v>102</v>
      </c>
      <c r="B201" s="31" t="s">
        <v>185</v>
      </c>
      <c r="C201" s="30" t="s">
        <v>21</v>
      </c>
      <c r="D201" s="31"/>
      <c r="E201" s="31" t="s">
        <v>22</v>
      </c>
      <c r="F201" s="31" t="s">
        <v>254</v>
      </c>
      <c r="G201" s="31" t="s">
        <v>26</v>
      </c>
      <c r="H201" s="105">
        <v>37</v>
      </c>
      <c r="I201" s="57">
        <v>12</v>
      </c>
      <c r="J201" s="58">
        <v>12</v>
      </c>
      <c r="K201" s="59">
        <f t="shared" si="7"/>
        <v>16647.5</v>
      </c>
      <c r="L201" s="112">
        <v>14002.4</v>
      </c>
      <c r="M201" s="59">
        <v>2645.1</v>
      </c>
      <c r="N201" s="57">
        <v>10</v>
      </c>
      <c r="O201" s="59">
        <f t="shared" si="6"/>
        <v>28275.5</v>
      </c>
      <c r="P201" s="59">
        <v>18164.78</v>
      </c>
      <c r="Q201" s="59">
        <v>10110.72</v>
      </c>
      <c r="S201" s="12"/>
    </row>
    <row r="202" ht="16.5" customHeight="1" spans="1:30">
      <c r="A202" s="1">
        <v>103</v>
      </c>
      <c r="B202" s="28" t="s">
        <v>186</v>
      </c>
      <c r="C202" s="1" t="s">
        <v>21</v>
      </c>
      <c r="D202" s="28"/>
      <c r="E202" s="28" t="s">
        <v>39</v>
      </c>
      <c r="F202" s="28" t="s">
        <v>29</v>
      </c>
      <c r="G202" s="28" t="s">
        <v>24</v>
      </c>
      <c r="H202" s="2">
        <v>0</v>
      </c>
      <c r="I202" s="51"/>
      <c r="J202" s="52"/>
      <c r="K202" s="53">
        <f t="shared" si="7"/>
        <v>0</v>
      </c>
      <c r="L202" s="53"/>
      <c r="M202" s="63"/>
      <c r="N202" s="51"/>
      <c r="O202" s="53">
        <f t="shared" si="6"/>
        <v>11555.7</v>
      </c>
      <c r="P202" s="53">
        <v>11555.7</v>
      </c>
      <c r="Q202" s="63"/>
      <c r="R202" s="162"/>
      <c r="S202" s="12"/>
      <c r="AC202" s="12"/>
      <c r="AD202" s="12"/>
    </row>
    <row r="203" s="7" customFormat="1" ht="18.75" customHeight="1" spans="1:19">
      <c r="A203" s="30"/>
      <c r="B203" s="31" t="s">
        <v>186</v>
      </c>
      <c r="C203" s="30" t="s">
        <v>21</v>
      </c>
      <c r="D203" s="31"/>
      <c r="E203" s="31" t="s">
        <v>39</v>
      </c>
      <c r="F203" s="31" t="s">
        <v>255</v>
      </c>
      <c r="G203" s="31" t="s">
        <v>26</v>
      </c>
      <c r="H203" s="105">
        <v>25</v>
      </c>
      <c r="I203" s="57">
        <v>7</v>
      </c>
      <c r="J203" s="58">
        <v>7</v>
      </c>
      <c r="K203" s="59">
        <f t="shared" si="7"/>
        <v>17575.22</v>
      </c>
      <c r="L203" s="112">
        <v>11490.92</v>
      </c>
      <c r="M203" s="59">
        <v>6084.3</v>
      </c>
      <c r="N203" s="57">
        <v>8</v>
      </c>
      <c r="O203" s="59">
        <f t="shared" si="6"/>
        <v>35692.43</v>
      </c>
      <c r="P203" s="59">
        <v>35692.43</v>
      </c>
      <c r="Q203" s="59"/>
      <c r="S203" s="12"/>
    </row>
    <row r="204" ht="20.25" customHeight="1" spans="1:30">
      <c r="A204" s="33">
        <v>104</v>
      </c>
      <c r="B204" s="34" t="s">
        <v>187</v>
      </c>
      <c r="C204" s="33" t="s">
        <v>21</v>
      </c>
      <c r="D204" s="34"/>
      <c r="E204" s="34" t="s">
        <v>63</v>
      </c>
      <c r="F204" s="34" t="s">
        <v>314</v>
      </c>
      <c r="G204" s="34" t="s">
        <v>24</v>
      </c>
      <c r="H204" s="2">
        <v>8</v>
      </c>
      <c r="I204" s="51">
        <v>4</v>
      </c>
      <c r="J204" s="52">
        <v>4</v>
      </c>
      <c r="K204" s="53">
        <f t="shared" si="7"/>
        <v>1565.62</v>
      </c>
      <c r="L204" s="53">
        <v>1565.62</v>
      </c>
      <c r="M204" s="63"/>
      <c r="N204" s="51">
        <v>5</v>
      </c>
      <c r="O204" s="53">
        <f t="shared" si="6"/>
        <v>16131.24</v>
      </c>
      <c r="P204" s="53">
        <v>16131.24</v>
      </c>
      <c r="Q204" s="63"/>
      <c r="R204" s="162"/>
      <c r="S204" s="12"/>
      <c r="AC204" s="12"/>
      <c r="AD204" s="12"/>
    </row>
    <row r="205" s="7" customFormat="1" ht="16.9" customHeight="1" spans="1:19">
      <c r="A205" s="30"/>
      <c r="B205" s="31" t="s">
        <v>188</v>
      </c>
      <c r="C205" s="30" t="s">
        <v>21</v>
      </c>
      <c r="D205" s="31"/>
      <c r="E205" s="36" t="s">
        <v>63</v>
      </c>
      <c r="F205" s="37" t="s">
        <v>256</v>
      </c>
      <c r="G205" s="31" t="s">
        <v>32</v>
      </c>
      <c r="H205" s="105">
        <v>8</v>
      </c>
      <c r="I205" s="57">
        <v>1</v>
      </c>
      <c r="J205" s="58">
        <v>1</v>
      </c>
      <c r="K205" s="59">
        <f t="shared" si="7"/>
        <v>3073.6</v>
      </c>
      <c r="L205" s="59">
        <v>3073.6</v>
      </c>
      <c r="M205" s="59"/>
      <c r="N205" s="57">
        <v>6</v>
      </c>
      <c r="O205" s="59">
        <f t="shared" si="6"/>
        <v>42311.83</v>
      </c>
      <c r="P205" s="59">
        <v>42311.83</v>
      </c>
      <c r="Q205" s="59"/>
      <c r="S205" s="12"/>
    </row>
    <row r="206" ht="16.9" customHeight="1" spans="1:30">
      <c r="A206" s="1">
        <v>105</v>
      </c>
      <c r="B206" s="28" t="s">
        <v>189</v>
      </c>
      <c r="C206" s="1" t="s">
        <v>21</v>
      </c>
      <c r="D206" s="28"/>
      <c r="E206" s="28" t="s">
        <v>39</v>
      </c>
      <c r="F206" s="34" t="s">
        <v>315</v>
      </c>
      <c r="G206" s="28" t="s">
        <v>24</v>
      </c>
      <c r="H206" s="2">
        <v>39</v>
      </c>
      <c r="I206" s="51">
        <v>26</v>
      </c>
      <c r="J206" s="52">
        <v>28</v>
      </c>
      <c r="K206" s="53">
        <f t="shared" si="7"/>
        <v>47172.15</v>
      </c>
      <c r="L206" s="63">
        <v>47172.15</v>
      </c>
      <c r="M206" s="63"/>
      <c r="N206" s="51">
        <v>1</v>
      </c>
      <c r="O206" s="53">
        <f t="shared" si="6"/>
        <v>39425.21</v>
      </c>
      <c r="P206" s="63">
        <v>39425.21</v>
      </c>
      <c r="Q206" s="63"/>
      <c r="R206" s="162"/>
      <c r="S206" s="12"/>
      <c r="AC206" s="12"/>
      <c r="AD206" s="12"/>
    </row>
    <row r="207" s="7" customFormat="1" ht="16.9" customHeight="1" spans="1:19">
      <c r="A207" s="30"/>
      <c r="B207" s="31" t="s">
        <v>189</v>
      </c>
      <c r="C207" s="30" t="s">
        <v>21</v>
      </c>
      <c r="D207" s="31"/>
      <c r="E207" s="31" t="s">
        <v>39</v>
      </c>
      <c r="F207" s="31" t="s">
        <v>257</v>
      </c>
      <c r="G207" s="31" t="s">
        <v>26</v>
      </c>
      <c r="H207" s="105">
        <v>13</v>
      </c>
      <c r="I207" s="57">
        <v>3</v>
      </c>
      <c r="J207" s="58">
        <v>3</v>
      </c>
      <c r="K207" s="59">
        <f t="shared" si="7"/>
        <v>7027.4</v>
      </c>
      <c r="L207" s="112">
        <v>4418.3</v>
      </c>
      <c r="M207" s="59">
        <v>2609.1</v>
      </c>
      <c r="N207" s="57">
        <v>1</v>
      </c>
      <c r="O207" s="59">
        <f t="shared" si="6"/>
        <v>4226.2</v>
      </c>
      <c r="P207" s="59">
        <v>4226.2</v>
      </c>
      <c r="Q207" s="59"/>
      <c r="S207" s="12"/>
    </row>
    <row r="208" s="7" customFormat="1" ht="16.9" customHeight="1" spans="1:19">
      <c r="A208" s="30"/>
      <c r="B208" s="31" t="s">
        <v>189</v>
      </c>
      <c r="C208" s="30" t="s">
        <v>21</v>
      </c>
      <c r="D208" s="31"/>
      <c r="E208" s="31" t="s">
        <v>39</v>
      </c>
      <c r="F208" s="31" t="s">
        <v>23</v>
      </c>
      <c r="G208" s="31" t="s">
        <v>44</v>
      </c>
      <c r="H208" s="105">
        <v>0</v>
      </c>
      <c r="I208" s="57"/>
      <c r="J208" s="58"/>
      <c r="K208" s="59">
        <f t="shared" si="7"/>
        <v>0</v>
      </c>
      <c r="L208" s="59"/>
      <c r="M208" s="59"/>
      <c r="N208" s="57"/>
      <c r="O208" s="59">
        <f t="shared" ref="O208:O223" si="8">P208+Q208</f>
        <v>0</v>
      </c>
      <c r="P208" s="59"/>
      <c r="Q208" s="59"/>
      <c r="S208" s="12"/>
    </row>
    <row r="209" ht="24.6" customHeight="1" spans="1:30">
      <c r="A209" s="2">
        <v>106</v>
      </c>
      <c r="B209" s="122" t="s">
        <v>190</v>
      </c>
      <c r="C209" s="2" t="s">
        <v>54</v>
      </c>
      <c r="D209" s="122" t="s">
        <v>182</v>
      </c>
      <c r="E209" s="122" t="s">
        <v>39</v>
      </c>
      <c r="F209" s="122"/>
      <c r="G209" s="122" t="s">
        <v>24</v>
      </c>
      <c r="H209" s="2">
        <v>0</v>
      </c>
      <c r="I209" s="51"/>
      <c r="J209" s="52"/>
      <c r="K209" s="53">
        <f t="shared" si="7"/>
        <v>0</v>
      </c>
      <c r="L209" s="53"/>
      <c r="M209" s="63"/>
      <c r="N209" s="51"/>
      <c r="O209" s="53">
        <f t="shared" si="8"/>
        <v>0</v>
      </c>
      <c r="P209" s="53"/>
      <c r="Q209" s="63"/>
      <c r="R209" s="162"/>
      <c r="S209" s="12"/>
      <c r="AC209" s="12"/>
      <c r="AD209" s="12"/>
    </row>
    <row r="210" s="7" customFormat="1" ht="32.25" customHeight="1" spans="1:19">
      <c r="A210" s="105"/>
      <c r="B210" s="106" t="s">
        <v>190</v>
      </c>
      <c r="C210" s="105" t="s">
        <v>54</v>
      </c>
      <c r="D210" s="106" t="s">
        <v>182</v>
      </c>
      <c r="E210" s="106" t="s">
        <v>39</v>
      </c>
      <c r="F210" s="106" t="s">
        <v>31</v>
      </c>
      <c r="G210" s="106" t="s">
        <v>26</v>
      </c>
      <c r="H210" s="105">
        <v>0</v>
      </c>
      <c r="I210" s="57"/>
      <c r="J210" s="64"/>
      <c r="K210" s="59">
        <f t="shared" si="7"/>
        <v>0</v>
      </c>
      <c r="L210" s="59"/>
      <c r="M210" s="59"/>
      <c r="N210" s="57"/>
      <c r="O210" s="59">
        <f t="shared" si="8"/>
        <v>0</v>
      </c>
      <c r="P210" s="59"/>
      <c r="Q210" s="59"/>
      <c r="S210" s="12"/>
    </row>
    <row r="211" ht="34.9" customHeight="1" spans="1:30">
      <c r="A211" s="40">
        <v>107</v>
      </c>
      <c r="B211" s="39" t="s">
        <v>191</v>
      </c>
      <c r="C211" s="40" t="s">
        <v>54</v>
      </c>
      <c r="D211" s="39" t="s">
        <v>192</v>
      </c>
      <c r="E211" s="39" t="s">
        <v>39</v>
      </c>
      <c r="F211" s="34" t="s">
        <v>316</v>
      </c>
      <c r="G211" s="39" t="s">
        <v>24</v>
      </c>
      <c r="H211" s="2">
        <v>26</v>
      </c>
      <c r="I211" s="51">
        <v>15</v>
      </c>
      <c r="J211" s="65">
        <v>16</v>
      </c>
      <c r="K211" s="53">
        <f t="shared" si="7"/>
        <v>23651.92</v>
      </c>
      <c r="L211" s="63">
        <v>23651.92</v>
      </c>
      <c r="M211" s="63"/>
      <c r="N211" s="51">
        <v>6</v>
      </c>
      <c r="O211" s="53">
        <f t="shared" si="8"/>
        <v>55502.82</v>
      </c>
      <c r="P211" s="53">
        <v>55502.82</v>
      </c>
      <c r="Q211" s="63"/>
      <c r="R211" s="162"/>
      <c r="S211" s="12"/>
      <c r="AC211" s="12"/>
      <c r="AD211" s="12"/>
    </row>
    <row r="212" ht="34.9" customHeight="1" spans="1:30">
      <c r="A212" s="40">
        <v>108</v>
      </c>
      <c r="B212" s="39" t="s">
        <v>336</v>
      </c>
      <c r="C212" s="40" t="s">
        <v>21</v>
      </c>
      <c r="D212" s="39"/>
      <c r="E212" s="39" t="s">
        <v>39</v>
      </c>
      <c r="F212" s="34" t="s">
        <v>337</v>
      </c>
      <c r="G212" s="39" t="s">
        <v>24</v>
      </c>
      <c r="H212" s="2">
        <v>16</v>
      </c>
      <c r="I212" s="51">
        <v>6</v>
      </c>
      <c r="J212" s="65">
        <v>6</v>
      </c>
      <c r="K212" s="53">
        <f t="shared" si="7"/>
        <v>0</v>
      </c>
      <c r="L212" s="53"/>
      <c r="M212" s="63"/>
      <c r="N212" s="51"/>
      <c r="O212" s="53">
        <f t="shared" si="8"/>
        <v>0</v>
      </c>
      <c r="P212" s="53"/>
      <c r="Q212" s="63"/>
      <c r="R212" s="162"/>
      <c r="S212" s="12"/>
      <c r="AC212" s="12"/>
      <c r="AD212" s="12"/>
    </row>
    <row r="213" s="7" customFormat="1" ht="34.9" customHeight="1" spans="1:19">
      <c r="A213" s="105"/>
      <c r="B213" s="106" t="s">
        <v>336</v>
      </c>
      <c r="C213" s="105" t="s">
        <v>21</v>
      </c>
      <c r="D213" s="106"/>
      <c r="E213" s="106" t="s">
        <v>39</v>
      </c>
      <c r="F213" s="31" t="s">
        <v>338</v>
      </c>
      <c r="G213" s="106" t="s">
        <v>26</v>
      </c>
      <c r="H213" s="105">
        <v>8</v>
      </c>
      <c r="I213" s="57">
        <v>1</v>
      </c>
      <c r="J213" s="64">
        <v>1</v>
      </c>
      <c r="K213" s="59">
        <f t="shared" si="7"/>
        <v>1545.39</v>
      </c>
      <c r="L213" s="59"/>
      <c r="M213" s="59">
        <v>1545.39</v>
      </c>
      <c r="N213" s="57"/>
      <c r="O213" s="59">
        <f t="shared" si="8"/>
        <v>0</v>
      </c>
      <c r="P213" s="59"/>
      <c r="Q213" s="59"/>
      <c r="S213" s="12"/>
    </row>
    <row r="214" ht="28.5" customHeight="1" spans="1:30">
      <c r="A214" s="40">
        <v>109</v>
      </c>
      <c r="B214" s="39" t="s">
        <v>193</v>
      </c>
      <c r="C214" s="40" t="s">
        <v>21</v>
      </c>
      <c r="D214" s="39"/>
      <c r="E214" s="39" t="s">
        <v>39</v>
      </c>
      <c r="F214" s="34" t="s">
        <v>23</v>
      </c>
      <c r="G214" s="39" t="s">
        <v>24</v>
      </c>
      <c r="H214" s="2">
        <v>0</v>
      </c>
      <c r="I214" s="51"/>
      <c r="J214" s="65"/>
      <c r="K214" s="53">
        <f t="shared" ref="K214:K223" si="9">L214+M214</f>
        <v>0</v>
      </c>
      <c r="L214" s="53"/>
      <c r="M214" s="63"/>
      <c r="N214" s="51"/>
      <c r="O214" s="53">
        <f t="shared" si="8"/>
        <v>0</v>
      </c>
      <c r="P214" s="53"/>
      <c r="Q214" s="63"/>
      <c r="R214" s="162"/>
      <c r="S214" s="12"/>
      <c r="AB214" s="12"/>
      <c r="AC214" s="12"/>
      <c r="AD214" s="12"/>
    </row>
    <row r="215" ht="19.5" customHeight="1" spans="1:30">
      <c r="A215" s="40">
        <v>110</v>
      </c>
      <c r="B215" s="39" t="s">
        <v>194</v>
      </c>
      <c r="C215" s="40" t="s">
        <v>21</v>
      </c>
      <c r="D215" s="39"/>
      <c r="E215" s="39" t="s">
        <v>63</v>
      </c>
      <c r="F215" s="34" t="s">
        <v>317</v>
      </c>
      <c r="G215" s="39" t="s">
        <v>24</v>
      </c>
      <c r="H215" s="2">
        <v>21</v>
      </c>
      <c r="I215" s="51">
        <v>4</v>
      </c>
      <c r="J215" s="65">
        <v>4</v>
      </c>
      <c r="K215" s="53">
        <f t="shared" si="9"/>
        <v>1368.71</v>
      </c>
      <c r="L215" s="53">
        <v>1368.71</v>
      </c>
      <c r="M215" s="63"/>
      <c r="N215" s="51">
        <v>9</v>
      </c>
      <c r="O215" s="53">
        <f t="shared" si="8"/>
        <v>19390.32</v>
      </c>
      <c r="P215" s="63">
        <v>19390.32</v>
      </c>
      <c r="Q215" s="63"/>
      <c r="R215" s="162"/>
      <c r="S215" s="12"/>
      <c r="AB215" s="12"/>
      <c r="AC215" s="12"/>
      <c r="AD215" s="12"/>
    </row>
    <row r="216" s="7" customFormat="1" ht="30.6" customHeight="1" spans="1:19">
      <c r="A216" s="30"/>
      <c r="B216" s="31" t="s">
        <v>194</v>
      </c>
      <c r="C216" s="30" t="s">
        <v>21</v>
      </c>
      <c r="D216" s="31"/>
      <c r="E216" s="31" t="s">
        <v>63</v>
      </c>
      <c r="F216" s="31" t="s">
        <v>195</v>
      </c>
      <c r="G216" s="31" t="s">
        <v>44</v>
      </c>
      <c r="H216" s="105">
        <v>0</v>
      </c>
      <c r="I216" s="57"/>
      <c r="J216" s="64"/>
      <c r="K216" s="59">
        <f t="shared" si="9"/>
        <v>0</v>
      </c>
      <c r="L216" s="59"/>
      <c r="M216" s="59"/>
      <c r="N216" s="57">
        <v>1</v>
      </c>
      <c r="O216" s="59">
        <f t="shared" si="8"/>
        <v>3457.8</v>
      </c>
      <c r="P216" s="59">
        <v>3457.8</v>
      </c>
      <c r="Q216" s="59"/>
      <c r="S216" s="12"/>
    </row>
    <row r="217" s="7" customFormat="1" ht="27" customHeight="1" spans="1:19">
      <c r="A217" s="30"/>
      <c r="B217" s="31" t="s">
        <v>194</v>
      </c>
      <c r="C217" s="30" t="s">
        <v>21</v>
      </c>
      <c r="D217" s="31"/>
      <c r="E217" s="31" t="s">
        <v>63</v>
      </c>
      <c r="F217" s="31" t="s">
        <v>23</v>
      </c>
      <c r="G217" s="31" t="s">
        <v>32</v>
      </c>
      <c r="H217" s="105">
        <v>0</v>
      </c>
      <c r="I217" s="57"/>
      <c r="J217" s="58"/>
      <c r="K217" s="59">
        <f t="shared" si="9"/>
        <v>0</v>
      </c>
      <c r="L217" s="59"/>
      <c r="M217" s="59"/>
      <c r="N217" s="57"/>
      <c r="O217" s="59">
        <f t="shared" si="8"/>
        <v>1574.43</v>
      </c>
      <c r="P217" s="59">
        <v>1574.43</v>
      </c>
      <c r="Q217" s="59"/>
      <c r="S217" s="12"/>
    </row>
    <row r="218" s="7" customFormat="1" ht="27" customHeight="1" spans="1:19">
      <c r="A218" s="123">
        <v>111</v>
      </c>
      <c r="B218" s="124" t="s">
        <v>196</v>
      </c>
      <c r="C218" s="123" t="s">
        <v>21</v>
      </c>
      <c r="D218" s="124"/>
      <c r="E218" s="124" t="s">
        <v>78</v>
      </c>
      <c r="F218" s="34" t="s">
        <v>318</v>
      </c>
      <c r="G218" s="124" t="s">
        <v>24</v>
      </c>
      <c r="H218" s="5">
        <v>26</v>
      </c>
      <c r="I218" s="145">
        <v>5</v>
      </c>
      <c r="J218" s="146">
        <v>6</v>
      </c>
      <c r="K218" s="53">
        <f t="shared" si="9"/>
        <v>4656.5</v>
      </c>
      <c r="L218" s="114">
        <v>4656.5</v>
      </c>
      <c r="M218" s="114"/>
      <c r="N218" s="145">
        <v>1</v>
      </c>
      <c r="O218" s="53">
        <f t="shared" si="8"/>
        <v>0</v>
      </c>
      <c r="P218" s="114"/>
      <c r="Q218" s="114"/>
      <c r="R218" s="162"/>
      <c r="S218" s="12"/>
    </row>
    <row r="219" s="7" customFormat="1" ht="27" customHeight="1" spans="1:19">
      <c r="A219" s="125"/>
      <c r="B219" s="126" t="s">
        <v>197</v>
      </c>
      <c r="C219" s="125" t="s">
        <v>21</v>
      </c>
      <c r="D219" s="126"/>
      <c r="E219" s="126" t="s">
        <v>78</v>
      </c>
      <c r="F219" s="126" t="s">
        <v>29</v>
      </c>
      <c r="G219" s="126" t="s">
        <v>26</v>
      </c>
      <c r="H219" s="176">
        <v>0</v>
      </c>
      <c r="I219" s="148"/>
      <c r="J219" s="149"/>
      <c r="K219" s="59">
        <f t="shared" si="9"/>
        <v>0</v>
      </c>
      <c r="L219" s="150"/>
      <c r="M219" s="150"/>
      <c r="N219" s="148"/>
      <c r="O219" s="93">
        <f t="shared" si="8"/>
        <v>0</v>
      </c>
      <c r="P219" s="150"/>
      <c r="Q219" s="150"/>
      <c r="S219" s="12"/>
    </row>
    <row r="220" s="7" customFormat="1" ht="27" customHeight="1" spans="1:19">
      <c r="A220" s="128"/>
      <c r="B220" s="129" t="s">
        <v>197</v>
      </c>
      <c r="C220" s="128" t="s">
        <v>21</v>
      </c>
      <c r="D220" s="129"/>
      <c r="E220" s="129" t="s">
        <v>258</v>
      </c>
      <c r="F220" s="129" t="s">
        <v>259</v>
      </c>
      <c r="G220" s="129" t="s">
        <v>44</v>
      </c>
      <c r="H220" s="184">
        <v>19</v>
      </c>
      <c r="I220" s="151">
        <v>8</v>
      </c>
      <c r="J220" s="152">
        <v>8</v>
      </c>
      <c r="K220" s="59">
        <f t="shared" si="9"/>
        <v>11574.7</v>
      </c>
      <c r="L220" s="153">
        <v>11574.7</v>
      </c>
      <c r="M220" s="153"/>
      <c r="N220" s="151">
        <v>5</v>
      </c>
      <c r="O220" s="93">
        <f t="shared" si="8"/>
        <v>7744.2</v>
      </c>
      <c r="P220" s="153">
        <v>7744.2</v>
      </c>
      <c r="Q220" s="153"/>
      <c r="S220" s="12"/>
    </row>
    <row r="221" s="8" customFormat="1" ht="27" customHeight="1" spans="1:29">
      <c r="A221" s="123">
        <v>112</v>
      </c>
      <c r="B221" s="124" t="s">
        <v>198</v>
      </c>
      <c r="C221" s="123" t="s">
        <v>21</v>
      </c>
      <c r="D221" s="124"/>
      <c r="E221" s="124" t="s">
        <v>58</v>
      </c>
      <c r="F221" s="34" t="s">
        <v>319</v>
      </c>
      <c r="G221" s="124" t="s">
        <v>24</v>
      </c>
      <c r="H221" s="5">
        <v>21</v>
      </c>
      <c r="I221" s="145">
        <v>16</v>
      </c>
      <c r="J221" s="154">
        <v>17</v>
      </c>
      <c r="K221" s="53">
        <f t="shared" si="9"/>
        <v>14066.61</v>
      </c>
      <c r="L221" s="114">
        <v>14066.61</v>
      </c>
      <c r="M221" s="74"/>
      <c r="N221" s="145">
        <v>1</v>
      </c>
      <c r="O221" s="53">
        <f t="shared" si="8"/>
        <v>14327.87</v>
      </c>
      <c r="P221" s="114">
        <v>14327.87</v>
      </c>
      <c r="Q221" s="74"/>
      <c r="R221" s="162"/>
      <c r="X221" s="12"/>
      <c r="Y221" s="12"/>
      <c r="Z221" s="12"/>
      <c r="AA221" s="12"/>
      <c r="AB221" s="12"/>
      <c r="AC221" s="12"/>
    </row>
    <row r="222" s="7" customFormat="1" ht="27" customHeight="1" spans="1:17">
      <c r="A222" s="128"/>
      <c r="B222" s="31" t="s">
        <v>198</v>
      </c>
      <c r="C222" s="30" t="s">
        <v>21</v>
      </c>
      <c r="D222" s="31"/>
      <c r="E222" s="31" t="s">
        <v>58</v>
      </c>
      <c r="F222" s="31" t="s">
        <v>23</v>
      </c>
      <c r="G222" s="31" t="s">
        <v>44</v>
      </c>
      <c r="H222" s="105">
        <v>0</v>
      </c>
      <c r="I222" s="57"/>
      <c r="J222" s="58"/>
      <c r="K222" s="59">
        <f t="shared" si="9"/>
        <v>0</v>
      </c>
      <c r="L222" s="59"/>
      <c r="M222" s="59"/>
      <c r="N222" s="57"/>
      <c r="O222" s="59">
        <f t="shared" si="8"/>
        <v>0</v>
      </c>
      <c r="P222" s="59"/>
      <c r="Q222" s="59"/>
    </row>
    <row r="223" s="7" customFormat="1" ht="18.75" customHeight="1" spans="1:17">
      <c r="A223" s="131"/>
      <c r="B223" s="132" t="s">
        <v>198</v>
      </c>
      <c r="C223" s="133" t="s">
        <v>21</v>
      </c>
      <c r="D223" s="132"/>
      <c r="E223" s="132" t="s">
        <v>76</v>
      </c>
      <c r="F223" s="37" t="s">
        <v>323</v>
      </c>
      <c r="G223" s="132" t="s">
        <v>32</v>
      </c>
      <c r="H223" s="185">
        <v>17</v>
      </c>
      <c r="I223" s="155">
        <v>9</v>
      </c>
      <c r="J223" s="156">
        <v>9</v>
      </c>
      <c r="K223" s="59">
        <f t="shared" si="9"/>
        <v>8894.23</v>
      </c>
      <c r="L223" s="190">
        <v>8894.23</v>
      </c>
      <c r="M223" s="157"/>
      <c r="N223" s="155">
        <v>1</v>
      </c>
      <c r="O223" s="59">
        <f t="shared" si="8"/>
        <v>2945.6</v>
      </c>
      <c r="P223" s="157">
        <v>2945.6</v>
      </c>
      <c r="Q223" s="157"/>
    </row>
    <row r="224" s="8" customFormat="1" ht="16.5" customHeight="1" spans="1:32">
      <c r="A224" s="137" t="s">
        <v>199</v>
      </c>
      <c r="B224" s="137"/>
      <c r="C224" s="138"/>
      <c r="D224" s="139"/>
      <c r="E224" s="139"/>
      <c r="F224" s="139"/>
      <c r="G224" s="139"/>
      <c r="H224" s="138">
        <f t="shared" ref="H224:Q224" si="10">SUM(H10:H223)</f>
        <v>2508</v>
      </c>
      <c r="I224" s="138">
        <f t="shared" si="10"/>
        <v>1234</v>
      </c>
      <c r="J224" s="138">
        <f t="shared" si="10"/>
        <v>1334</v>
      </c>
      <c r="K224" s="158">
        <f t="shared" si="10"/>
        <v>1534077.12</v>
      </c>
      <c r="L224" s="158">
        <f t="shared" si="10"/>
        <v>1472937.49</v>
      </c>
      <c r="M224" s="138">
        <f t="shared" si="10"/>
        <v>61139.63</v>
      </c>
      <c r="N224" s="138">
        <f t="shared" si="10"/>
        <v>1150</v>
      </c>
      <c r="O224" s="158">
        <f t="shared" si="10"/>
        <v>5943149.63</v>
      </c>
      <c r="P224" s="158">
        <f t="shared" si="10"/>
        <v>5878056.12</v>
      </c>
      <c r="Q224" s="158">
        <f t="shared" si="10"/>
        <v>65093.51</v>
      </c>
      <c r="R224" s="187"/>
      <c r="AA224" s="12"/>
      <c r="AB224" s="12"/>
      <c r="AC224" s="12"/>
      <c r="AD224" s="12"/>
      <c r="AE224" s="12"/>
      <c r="AF224" s="12"/>
    </row>
    <row r="225" s="8" customFormat="1" ht="15" customHeight="1" spans="1:32">
      <c r="A225" s="141"/>
      <c r="B225" s="142"/>
      <c r="C225" s="141"/>
      <c r="D225" s="142"/>
      <c r="E225" s="142"/>
      <c r="F225" s="142"/>
      <c r="G225" s="142"/>
      <c r="H225" s="159"/>
      <c r="I225" s="159"/>
      <c r="J225" s="159"/>
      <c r="K225" s="159"/>
      <c r="L225" s="159"/>
      <c r="M225" s="186"/>
      <c r="N225" s="159"/>
      <c r="O225" s="159"/>
      <c r="P225" s="141"/>
      <c r="Q225" s="121"/>
      <c r="R225" s="7"/>
      <c r="AA225" s="12"/>
      <c r="AB225" s="12"/>
      <c r="AC225" s="12"/>
      <c r="AD225" s="12"/>
      <c r="AE225" s="12"/>
      <c r="AF225" s="12"/>
    </row>
    <row r="226" s="8" customFormat="1" spans="1:26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U226" s="12"/>
      <c r="V226" s="12"/>
      <c r="W226" s="12"/>
      <c r="X226" s="12"/>
      <c r="Y226" s="12"/>
      <c r="Z226" s="12"/>
    </row>
    <row r="227" s="8" customFormat="1" hidden="1" spans="1:2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U227" s="12"/>
      <c r="V227" s="12"/>
      <c r="W227" s="12"/>
      <c r="X227" s="12"/>
      <c r="Y227" s="12"/>
      <c r="Z227" s="12"/>
    </row>
    <row r="228" s="8" customFormat="1" hidden="1" spans="1:2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U228" s="12"/>
      <c r="V228" s="12"/>
      <c r="W228" s="12"/>
      <c r="X228" s="12"/>
      <c r="Y228" s="12"/>
      <c r="Z228" s="12"/>
    </row>
    <row r="229" s="8" customFormat="1" hidden="1" spans="1:2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U229" s="12"/>
      <c r="V229" s="12"/>
      <c r="W229" s="12"/>
      <c r="X229" s="12"/>
      <c r="Y229" s="12"/>
      <c r="Z229" s="12"/>
    </row>
    <row r="230" s="8" customFormat="1" hidden="1" spans="1:2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U230" s="12"/>
      <c r="V230" s="12"/>
      <c r="W230" s="12"/>
      <c r="X230" s="12"/>
      <c r="Y230" s="12"/>
      <c r="Z230" s="12"/>
    </row>
    <row r="231" s="8" customFormat="1" hidden="1" spans="1:2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U231" s="12"/>
      <c r="V231" s="12"/>
      <c r="W231" s="12"/>
      <c r="X231" s="12"/>
      <c r="Y231" s="12"/>
      <c r="Z231" s="12"/>
    </row>
    <row r="232" s="8" customFormat="1" hidden="1" spans="1:26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U232" s="12"/>
      <c r="V232" s="12"/>
      <c r="W232" s="12"/>
      <c r="X232" s="12"/>
      <c r="Y232" s="12"/>
      <c r="Z232" s="12"/>
    </row>
    <row r="233" hidden="1" spans="13:30">
      <c r="M233" s="12"/>
      <c r="Q233" s="12"/>
      <c r="R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</row>
    <row r="234" hidden="1" spans="13:30">
      <c r="M234" s="12"/>
      <c r="Q234" s="12"/>
      <c r="R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spans="13:30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3:30">
      <c r="M236" s="12"/>
      <c r="O236" s="163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3:30">
      <c r="M237" s="12"/>
      <c r="O237" s="163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3:30">
      <c r="M238" s="12"/>
      <c r="P238" s="163">
        <f>K224+O224</f>
        <v>7477226.75</v>
      </c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="11" customFormat="1" spans="1:18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</row>
    <row r="240" spans="13:30">
      <c r="M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</row>
    <row r="241" spans="13:30">
      <c r="M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3:30">
      <c r="M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3:30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3:30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3:30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3:30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3:30">
      <c r="M247" s="12"/>
      <c r="Q247" s="12"/>
      <c r="R247" s="12"/>
      <c r="W247" s="12"/>
      <c r="X247" s="12"/>
      <c r="Y247" s="12"/>
      <c r="Z247" s="12"/>
      <c r="AA247" s="12"/>
      <c r="AB247" s="12"/>
      <c r="AC247" s="12"/>
      <c r="AD247" s="12"/>
    </row>
    <row r="248" spans="13:30">
      <c r="M248" s="12"/>
      <c r="Q248" s="12"/>
      <c r="R248" s="12"/>
      <c r="W248" s="12"/>
      <c r="X248" s="12"/>
      <c r="Y248" s="12"/>
      <c r="Z248" s="12"/>
      <c r="AA248" s="12"/>
      <c r="AB248" s="12"/>
      <c r="AC248" s="12"/>
      <c r="AD248" s="12"/>
    </row>
    <row r="249" spans="13:30">
      <c r="M249" s="12"/>
      <c r="Q249" s="12"/>
      <c r="R249" s="12"/>
      <c r="W249" s="12"/>
      <c r="X249" s="12"/>
      <c r="Y249" s="12"/>
      <c r="Z249" s="12"/>
      <c r="AA249" s="12"/>
      <c r="AB249" s="12"/>
      <c r="AC249" s="12"/>
      <c r="AD249" s="12"/>
    </row>
    <row r="250" spans="13:30">
      <c r="M250" s="12"/>
      <c r="Q250" s="12"/>
      <c r="R250" s="12"/>
      <c r="W250" s="12"/>
      <c r="X250" s="12"/>
      <c r="Y250" s="12"/>
      <c r="Z250" s="12"/>
      <c r="AA250" s="12"/>
      <c r="AB250" s="12"/>
      <c r="AC250" s="12"/>
      <c r="AD250" s="12"/>
    </row>
    <row r="251" spans="13:30">
      <c r="M251" s="12"/>
      <c r="Q251" s="12"/>
      <c r="R251" s="12"/>
      <c r="W251" s="12"/>
      <c r="X251" s="12"/>
      <c r="Y251" s="12"/>
      <c r="Z251" s="12"/>
      <c r="AA251" s="12"/>
      <c r="AB251" s="12"/>
      <c r="AC251" s="12"/>
      <c r="AD251" s="12"/>
    </row>
    <row r="252" spans="13:30">
      <c r="M252" s="12"/>
      <c r="Q252" s="12"/>
      <c r="R252" s="12"/>
      <c r="W252" s="12"/>
      <c r="X252" s="12"/>
      <c r="Y252" s="12"/>
      <c r="Z252" s="12"/>
      <c r="AA252" s="12"/>
      <c r="AB252" s="12"/>
      <c r="AC252" s="12"/>
      <c r="AD252" s="12"/>
    </row>
    <row r="253" spans="13:19">
      <c r="M253" s="12"/>
      <c r="Q253" s="12"/>
      <c r="R253" s="12"/>
      <c r="S253" s="12"/>
    </row>
    <row r="254" spans="13:19">
      <c r="M254" s="12"/>
      <c r="Q254" s="12"/>
      <c r="R254" s="12"/>
      <c r="S254" s="12"/>
    </row>
    <row r="255" spans="13:19">
      <c r="M255" s="12"/>
      <c r="Q255" s="12"/>
      <c r="R255" s="12"/>
      <c r="S255" s="12"/>
    </row>
    <row r="256" spans="13:19">
      <c r="M256" s="12"/>
      <c r="Q256" s="12"/>
      <c r="R256" s="12"/>
      <c r="S256" s="12"/>
    </row>
    <row r="257" spans="13:19">
      <c r="M257" s="12"/>
      <c r="Q257" s="12"/>
      <c r="R257" s="12"/>
      <c r="S257" s="12"/>
    </row>
    <row r="258" spans="13:19">
      <c r="M258" s="12"/>
      <c r="Q258" s="12"/>
      <c r="R258" s="12"/>
      <c r="S258" s="12"/>
    </row>
    <row r="259" spans="13:19">
      <c r="M259" s="12"/>
      <c r="Q259" s="12"/>
      <c r="R259" s="12"/>
      <c r="S259" s="12"/>
    </row>
    <row r="260" spans="13:19">
      <c r="M260" s="12"/>
      <c r="Q260" s="12"/>
      <c r="R260" s="12"/>
      <c r="S260" s="12"/>
    </row>
    <row r="261" spans="13:19">
      <c r="M261" s="12"/>
      <c r="Q261" s="12"/>
      <c r="R261" s="12"/>
      <c r="S261" s="12"/>
    </row>
    <row r="262" spans="13:19">
      <c r="M262" s="12"/>
      <c r="Q262" s="12"/>
      <c r="R262" s="12"/>
      <c r="S262" s="12"/>
    </row>
    <row r="263" spans="13:19">
      <c r="M263" s="12"/>
      <c r="Q263" s="12"/>
      <c r="R263" s="12"/>
      <c r="S263" s="12"/>
    </row>
    <row r="264" spans="13:19">
      <c r="M264" s="12"/>
      <c r="Q264" s="12"/>
      <c r="R264" s="12"/>
      <c r="S264" s="12"/>
    </row>
    <row r="265" spans="13:19">
      <c r="M265" s="12"/>
      <c r="Q265" s="12"/>
      <c r="R265" s="12"/>
      <c r="S265" s="12"/>
    </row>
    <row r="266" spans="13:19">
      <c r="M266" s="12"/>
      <c r="Q266" s="12"/>
      <c r="R266" s="12"/>
      <c r="S266" s="12"/>
    </row>
    <row r="267" spans="13:19">
      <c r="M267" s="12"/>
      <c r="Q267" s="12"/>
      <c r="R267" s="12"/>
      <c r="S267" s="12"/>
    </row>
    <row r="268" spans="13:18">
      <c r="M268" s="12"/>
      <c r="Q268" s="12"/>
      <c r="R268" s="12"/>
    </row>
    <row r="269" spans="13:18">
      <c r="M269" s="12"/>
      <c r="Q269" s="12"/>
      <c r="R269" s="12"/>
    </row>
    <row r="270" spans="13:18">
      <c r="M270" s="12"/>
      <c r="Q270" s="12"/>
      <c r="R270" s="12"/>
    </row>
    <row r="271" spans="13:18">
      <c r="M271" s="12"/>
      <c r="Q271" s="12"/>
      <c r="R271" s="12"/>
    </row>
    <row r="272" spans="13:18">
      <c r="M272" s="12"/>
      <c r="Q272" s="12"/>
      <c r="R272" s="12"/>
    </row>
    <row r="273" spans="13:18">
      <c r="M273" s="12"/>
      <c r="Q273" s="12"/>
      <c r="R273" s="12"/>
    </row>
    <row r="274" spans="13:18">
      <c r="M274" s="12"/>
      <c r="Q274" s="12"/>
      <c r="R274" s="12"/>
    </row>
    <row r="275" spans="13:18">
      <c r="M275" s="12"/>
      <c r="Q275" s="12"/>
      <c r="R275" s="12"/>
    </row>
    <row r="276" spans="13:18">
      <c r="M276" s="12"/>
      <c r="Q276" s="12"/>
      <c r="R276" s="12"/>
    </row>
    <row r="277" spans="13:18">
      <c r="M277" s="12"/>
      <c r="Q277" s="12"/>
      <c r="R277" s="12"/>
    </row>
    <row r="278" spans="13:18">
      <c r="M278" s="12"/>
      <c r="Q278" s="12"/>
      <c r="R278" s="12"/>
    </row>
    <row r="279" spans="13:18">
      <c r="M279" s="12"/>
      <c r="Q279" s="12"/>
      <c r="R279" s="12"/>
    </row>
    <row r="280" spans="13:18">
      <c r="M280" s="12"/>
      <c r="Q280" s="12"/>
      <c r="R280" s="12"/>
    </row>
    <row r="281" spans="13:18">
      <c r="M281" s="12"/>
      <c r="Q281" s="12"/>
      <c r="R281" s="12"/>
    </row>
    <row r="282" spans="13:18">
      <c r="M282" s="12"/>
      <c r="Q282" s="12"/>
      <c r="R282" s="12"/>
    </row>
    <row r="283" spans="13:18">
      <c r="M283" s="12"/>
      <c r="Q283" s="12"/>
      <c r="R283" s="12"/>
    </row>
    <row r="284" spans="13:18">
      <c r="M284" s="12"/>
      <c r="Q284" s="12"/>
      <c r="R284" s="12"/>
    </row>
    <row r="285" spans="13:18">
      <c r="M285" s="12"/>
      <c r="Q285" s="12"/>
      <c r="R285" s="12"/>
    </row>
    <row r="286" spans="13:18">
      <c r="M286" s="12"/>
      <c r="Q286" s="12"/>
      <c r="R286" s="12"/>
    </row>
    <row r="287" spans="13:18">
      <c r="M287" s="12"/>
      <c r="Q287" s="12"/>
      <c r="R287" s="12"/>
    </row>
    <row r="288" spans="13:18">
      <c r="M288" s="12"/>
      <c r="Q288" s="12"/>
      <c r="R288" s="12"/>
    </row>
    <row r="289" spans="13:18">
      <c r="M289" s="12"/>
      <c r="Q289" s="12"/>
      <c r="R289" s="12"/>
    </row>
    <row r="290" spans="13:18">
      <c r="M290" s="12"/>
      <c r="Q290" s="12"/>
      <c r="R290" s="12"/>
    </row>
    <row r="291" spans="13:18">
      <c r="M291" s="12"/>
      <c r="Q291" s="12"/>
      <c r="R291" s="12"/>
    </row>
    <row r="292" spans="13:18">
      <c r="M292" s="12"/>
      <c r="Q292" s="12"/>
      <c r="R292" s="12"/>
    </row>
    <row r="293" spans="13:18">
      <c r="M293" s="12"/>
      <c r="Q293" s="12"/>
      <c r="R293" s="12"/>
    </row>
    <row r="294" spans="13:18">
      <c r="M294" s="12"/>
      <c r="Q294" s="12"/>
      <c r="R294" s="12"/>
    </row>
    <row r="295" spans="13:18">
      <c r="M295" s="12"/>
      <c r="Q295" s="12"/>
      <c r="R295" s="12"/>
    </row>
    <row r="296" spans="13:18">
      <c r="M296" s="12"/>
      <c r="Q296" s="12"/>
      <c r="R296" s="12"/>
    </row>
    <row r="297" spans="13:18">
      <c r="M297" s="12"/>
      <c r="Q297" s="12"/>
      <c r="R297" s="12"/>
    </row>
    <row r="298" spans="13:18">
      <c r="M298" s="12"/>
      <c r="Q298" s="12"/>
      <c r="R298" s="12"/>
    </row>
    <row r="299" spans="13:18">
      <c r="M299" s="12"/>
      <c r="Q299" s="12"/>
      <c r="R299" s="12"/>
    </row>
    <row r="300" spans="13:18">
      <c r="M300" s="12"/>
      <c r="Q300" s="12"/>
      <c r="R300" s="12"/>
    </row>
    <row r="301" spans="13:18">
      <c r="M301" s="12"/>
      <c r="Q301" s="12"/>
      <c r="R301" s="12"/>
    </row>
    <row r="302" spans="13:18">
      <c r="M302" s="12"/>
      <c r="Q302" s="12"/>
      <c r="R302" s="12"/>
    </row>
    <row r="303" spans="13:18">
      <c r="M303" s="12"/>
      <c r="Q303" s="12"/>
      <c r="R303" s="12"/>
    </row>
    <row r="304" spans="13:18">
      <c r="M304" s="12"/>
      <c r="Q304" s="12"/>
      <c r="R304" s="12"/>
    </row>
    <row r="305" spans="13:18">
      <c r="M305" s="12"/>
      <c r="Q305" s="12"/>
      <c r="R305" s="12"/>
    </row>
    <row r="306" spans="13:18">
      <c r="M306" s="12"/>
      <c r="Q306" s="12"/>
      <c r="R306" s="12"/>
    </row>
    <row r="307" spans="13:18">
      <c r="M307" s="12"/>
      <c r="Q307" s="12"/>
      <c r="R307" s="12"/>
    </row>
    <row r="308" spans="13:18">
      <c r="M308" s="12"/>
      <c r="Q308" s="12"/>
      <c r="R308" s="12"/>
    </row>
    <row r="309" spans="13:18">
      <c r="M309" s="12"/>
      <c r="Q309" s="12"/>
      <c r="R309" s="12"/>
    </row>
    <row r="310" spans="13:18">
      <c r="M310" s="12"/>
      <c r="Q310" s="12"/>
      <c r="R310" s="12"/>
    </row>
    <row r="311" spans="13:18">
      <c r="M311" s="12"/>
      <c r="Q311" s="12"/>
      <c r="R311" s="12"/>
    </row>
    <row r="312" spans="13:18">
      <c r="M312" s="12"/>
      <c r="Q312" s="12"/>
      <c r="R312" s="12"/>
    </row>
    <row r="313" spans="13:18">
      <c r="M313" s="12"/>
      <c r="Q313" s="12"/>
      <c r="R313" s="12"/>
    </row>
    <row r="314" spans="13:18">
      <c r="M314" s="12"/>
      <c r="Q314" s="12"/>
      <c r="R314" s="12"/>
    </row>
    <row r="315" spans="13:18">
      <c r="M315" s="12"/>
      <c r="Q315" s="12"/>
      <c r="R315" s="12"/>
    </row>
    <row r="316" spans="13:18">
      <c r="M316" s="12"/>
      <c r="Q316" s="12"/>
      <c r="R316" s="12"/>
    </row>
    <row r="317" spans="13:18">
      <c r="M317" s="12"/>
      <c r="Q317" s="12"/>
      <c r="R317" s="12"/>
    </row>
    <row r="318" spans="13:18">
      <c r="M318" s="12"/>
      <c r="Q318" s="12"/>
      <c r="R318" s="12"/>
    </row>
    <row r="319" spans="13:18">
      <c r="M319" s="12"/>
      <c r="Q319" s="12"/>
      <c r="R319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4:B224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320"/>
  <sheetViews>
    <sheetView zoomScale="85" zoomScaleNormal="85" topLeftCell="A204" workbookViewId="0">
      <selection activeCell="R22" sqref="R22:R24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18" width="11.5666666666667" style="7" customWidth="1"/>
    <col min="19" max="19" width="17" style="8" customWidth="1"/>
    <col min="20" max="20" width="12.8583333333333" style="8" customWidth="1"/>
    <col min="21" max="21" width="9" style="8"/>
    <col min="22" max="22" width="10.1416666666667" style="8" customWidth="1"/>
    <col min="23" max="23" width="13" style="8" customWidth="1"/>
    <col min="24" max="30" width="9" style="8"/>
    <col min="31" max="16384" width="9" style="12"/>
  </cols>
  <sheetData>
    <row r="1" ht="101.25" hidden="1" customHeight="1" spans="1:19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</row>
    <row r="2" spans="1:19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</row>
    <row r="3" ht="15" customHeight="1" spans="1:19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</row>
    <row r="4" spans="1:19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</row>
    <row r="5" ht="13.9" customHeight="1" spans="1:19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</row>
    <row r="6" spans="1:19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S6" s="12"/>
    </row>
    <row r="7" ht="59.45" customHeight="1" spans="1:19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S7" s="12"/>
    </row>
    <row r="8" ht="126.6" customHeight="1" spans="1:19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S8" s="12"/>
    </row>
    <row r="9" ht="15" customHeight="1" spans="1:19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S9" s="12"/>
    </row>
    <row r="10" s="6" customFormat="1" ht="15" customHeight="1" spans="1:32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5" si="2">P10+Q10</f>
        <v>0</v>
      </c>
      <c r="P10" s="56"/>
      <c r="Q10" s="72"/>
      <c r="R10" s="7"/>
      <c r="S10" s="8"/>
      <c r="T10" s="73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="7" customFormat="1" ht="15" customHeight="1" spans="1:20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41</v>
      </c>
      <c r="I11" s="57">
        <v>13</v>
      </c>
      <c r="J11" s="58">
        <v>13</v>
      </c>
      <c r="K11" s="59">
        <f t="shared" si="1"/>
        <v>21369.46</v>
      </c>
      <c r="L11" s="60">
        <v>21369.46</v>
      </c>
      <c r="M11" s="61"/>
      <c r="N11" s="57">
        <v>15</v>
      </c>
      <c r="O11" s="59">
        <f t="shared" si="2"/>
        <v>69359.5</v>
      </c>
      <c r="P11" s="59">
        <v>69359.5</v>
      </c>
      <c r="Q11" s="59"/>
      <c r="T11" s="73"/>
    </row>
    <row r="12" s="8" customFormat="1" ht="15" customHeight="1" spans="1:23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36</v>
      </c>
      <c r="I12" s="51">
        <v>22</v>
      </c>
      <c r="J12" s="52">
        <v>30</v>
      </c>
      <c r="K12" s="53">
        <f t="shared" si="1"/>
        <v>46718.58</v>
      </c>
      <c r="L12" s="53">
        <v>46718.58</v>
      </c>
      <c r="M12" s="63"/>
      <c r="N12" s="51">
        <v>34</v>
      </c>
      <c r="O12" s="53">
        <f t="shared" si="2"/>
        <v>161574.07</v>
      </c>
      <c r="P12" s="63">
        <v>161574.07</v>
      </c>
      <c r="Q12" s="63"/>
      <c r="R12" s="162"/>
      <c r="T12" s="73"/>
      <c r="V12" s="73"/>
      <c r="W12" s="73"/>
    </row>
    <row r="13" s="7" customFormat="1" ht="15" customHeight="1" spans="1:20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T13" s="73"/>
    </row>
    <row r="14" s="9" customFormat="1" ht="15" customHeight="1" spans="1:20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5</v>
      </c>
      <c r="I14" s="51">
        <v>2</v>
      </c>
      <c r="J14" s="52">
        <v>2</v>
      </c>
      <c r="K14" s="53">
        <f t="shared" si="1"/>
        <v>2765.64</v>
      </c>
      <c r="L14" s="53">
        <v>2765.64</v>
      </c>
      <c r="M14" s="63"/>
      <c r="N14" s="51"/>
      <c r="O14" s="53">
        <f t="shared" si="2"/>
        <v>0</v>
      </c>
      <c r="P14" s="53"/>
      <c r="Q14" s="63"/>
      <c r="R14" s="7"/>
      <c r="T14" s="73"/>
    </row>
    <row r="15" s="7" customFormat="1" ht="13.9" customHeight="1" spans="1:20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T15" s="73"/>
    </row>
    <row r="16" s="9" customFormat="1" ht="15" customHeight="1" spans="1:20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46</v>
      </c>
      <c r="I16" s="51">
        <v>32</v>
      </c>
      <c r="J16" s="52">
        <v>38</v>
      </c>
      <c r="K16" s="53">
        <f t="shared" si="1"/>
        <v>68941.91</v>
      </c>
      <c r="L16" s="53">
        <v>68941.91</v>
      </c>
      <c r="M16" s="63"/>
      <c r="N16" s="51">
        <v>30</v>
      </c>
      <c r="O16" s="53">
        <f t="shared" si="2"/>
        <v>152965.89</v>
      </c>
      <c r="P16" s="53">
        <v>152965.89</v>
      </c>
      <c r="Q16" s="63"/>
      <c r="R16" s="162"/>
      <c r="T16" s="73"/>
    </row>
    <row r="17" s="7" customFormat="1" ht="15" customHeight="1" spans="1:20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T17" s="73"/>
    </row>
    <row r="18" s="6" customFormat="1" ht="15" customHeight="1" spans="1:63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8"/>
      <c r="T18" s="73"/>
      <c r="U18" s="8"/>
      <c r="V18" s="8"/>
      <c r="W18" s="8"/>
      <c r="X18" s="8"/>
      <c r="Y18" s="8"/>
      <c r="Z18" s="8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</row>
    <row r="19" ht="15" customHeight="1" spans="1:30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T19" s="73"/>
      <c r="AA19" s="12"/>
      <c r="AB19" s="12"/>
      <c r="AC19" s="12"/>
      <c r="AD19" s="12"/>
    </row>
    <row r="20" s="9" customFormat="1" ht="15" customHeight="1" spans="1:20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45</v>
      </c>
      <c r="I20" s="51">
        <v>32</v>
      </c>
      <c r="J20" s="52">
        <v>36</v>
      </c>
      <c r="K20" s="53">
        <f t="shared" si="1"/>
        <v>54054.75</v>
      </c>
      <c r="L20" s="53">
        <v>54054.75</v>
      </c>
      <c r="M20" s="63"/>
      <c r="N20" s="51">
        <v>32</v>
      </c>
      <c r="O20" s="53">
        <f t="shared" si="2"/>
        <v>302827.03</v>
      </c>
      <c r="P20" s="53">
        <v>302827.03</v>
      </c>
      <c r="Q20" s="63"/>
      <c r="R20" s="162"/>
      <c r="T20" s="73"/>
    </row>
    <row r="21" s="7" customFormat="1" ht="15" customHeight="1" spans="1:20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1728.9</v>
      </c>
      <c r="L21" s="59">
        <v>1728.9</v>
      </c>
      <c r="M21" s="59"/>
      <c r="N21" s="57">
        <v>3</v>
      </c>
      <c r="O21" s="59">
        <f t="shared" si="2"/>
        <v>8140.3</v>
      </c>
      <c r="P21" s="59">
        <v>8140.3</v>
      </c>
      <c r="Q21" s="59"/>
      <c r="T21" s="73"/>
    </row>
    <row r="22" s="7" customFormat="1" ht="37.5" customHeight="1" spans="1:20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6</v>
      </c>
      <c r="I22" s="57">
        <v>2</v>
      </c>
      <c r="J22" s="64">
        <v>2</v>
      </c>
      <c r="K22" s="59">
        <f t="shared" si="1"/>
        <v>4130.15</v>
      </c>
      <c r="L22" s="59">
        <v>4130.15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R22" s="162"/>
      <c r="T22" s="73"/>
    </row>
    <row r="23" ht="15" customHeight="1" spans="1:30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>
        <v>1</v>
      </c>
      <c r="O23" s="53">
        <f t="shared" si="2"/>
        <v>0</v>
      </c>
      <c r="P23" s="53"/>
      <c r="Q23" s="63"/>
      <c r="R23" s="162"/>
      <c r="T23" s="73"/>
      <c r="AA23" s="12"/>
      <c r="AB23" s="12"/>
      <c r="AC23" s="12"/>
      <c r="AD23" s="12"/>
    </row>
    <row r="24" s="7" customFormat="1" ht="31.5" customHeight="1" spans="1:20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T24" s="73"/>
    </row>
    <row r="25" s="7" customFormat="1" ht="15" customHeight="1" spans="1:20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T25" s="73"/>
    </row>
    <row r="26" s="7" customFormat="1" ht="15" customHeight="1" spans="1:20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T26" s="73"/>
    </row>
    <row r="27" s="7" customFormat="1" ht="36.75" customHeight="1" spans="1:20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24</v>
      </c>
      <c r="I27" s="51">
        <v>15</v>
      </c>
      <c r="J27" s="65">
        <v>15</v>
      </c>
      <c r="K27" s="53">
        <f t="shared" si="1"/>
        <v>9308.8</v>
      </c>
      <c r="L27" s="53">
        <v>9308.8</v>
      </c>
      <c r="M27" s="53"/>
      <c r="N27" s="51"/>
      <c r="O27" s="53">
        <f t="shared" si="2"/>
        <v>0</v>
      </c>
      <c r="P27" s="53"/>
      <c r="Q27" s="53"/>
      <c r="T27" s="73"/>
    </row>
    <row r="28" s="7" customFormat="1" ht="15" customHeight="1" spans="1:20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16</v>
      </c>
      <c r="I28" s="57">
        <v>4</v>
      </c>
      <c r="J28" s="58">
        <v>4</v>
      </c>
      <c r="K28" s="59"/>
      <c r="L28" s="59"/>
      <c r="M28" s="59"/>
      <c r="N28" s="57"/>
      <c r="O28" s="59">
        <f t="shared" si="2"/>
        <v>0</v>
      </c>
      <c r="P28" s="59"/>
      <c r="Q28" s="59"/>
      <c r="T28" s="73"/>
    </row>
    <row r="29" s="7" customFormat="1" ht="15" customHeight="1" spans="1:20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34</v>
      </c>
      <c r="I29" s="57">
        <v>8</v>
      </c>
      <c r="J29" s="58">
        <v>8</v>
      </c>
      <c r="K29" s="59">
        <f t="shared" ref="K29:K77" si="3">L29+M29</f>
        <v>12677.73</v>
      </c>
      <c r="L29" s="60">
        <v>12677.73</v>
      </c>
      <c r="M29" s="59"/>
      <c r="N29" s="57">
        <v>6</v>
      </c>
      <c r="O29" s="59">
        <f t="shared" si="2"/>
        <v>15315.11</v>
      </c>
      <c r="P29" s="59">
        <v>15315.11</v>
      </c>
      <c r="Q29" s="59"/>
      <c r="T29" s="73"/>
    </row>
    <row r="30" ht="29.25" customHeight="1" spans="1:30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T30" s="73"/>
      <c r="Z30" s="12"/>
      <c r="AA30" s="12"/>
      <c r="AB30" s="12"/>
      <c r="AC30" s="12"/>
      <c r="AD30" s="12"/>
    </row>
    <row r="31" ht="27.6" customHeight="1" spans="1:30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19</v>
      </c>
      <c r="I31" s="51">
        <v>9</v>
      </c>
      <c r="J31" s="65">
        <v>9</v>
      </c>
      <c r="K31" s="53">
        <f t="shared" si="3"/>
        <v>8118.72</v>
      </c>
      <c r="L31" s="63">
        <v>8118.72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T31" s="73"/>
      <c r="Z31" s="12"/>
      <c r="AA31" s="12"/>
      <c r="AB31" s="12"/>
      <c r="AC31" s="12"/>
      <c r="AD31" s="12"/>
    </row>
    <row r="32" s="7" customFormat="1" ht="27.75" customHeight="1" spans="1:20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T32" s="73"/>
    </row>
    <row r="33" s="9" customFormat="1" ht="15" customHeight="1" spans="1:20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3"/>
        <v>27093.77</v>
      </c>
      <c r="L33" s="63">
        <v>27093.77</v>
      </c>
      <c r="M33" s="63"/>
      <c r="N33" s="51">
        <v>32</v>
      </c>
      <c r="O33" s="53">
        <f t="shared" si="2"/>
        <v>176071.34</v>
      </c>
      <c r="P33" s="63">
        <v>176071.34</v>
      </c>
      <c r="Q33" s="63"/>
      <c r="R33" s="162"/>
      <c r="T33" s="73"/>
    </row>
    <row r="34" s="7" customFormat="1" ht="15" customHeight="1" spans="1:20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T34" s="73"/>
    </row>
    <row r="35" s="7" customFormat="1" ht="15" customHeight="1" spans="1:20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6</v>
      </c>
      <c r="O35" s="59">
        <f t="shared" si="2"/>
        <v>25325.7</v>
      </c>
      <c r="P35" s="59">
        <v>25325.7</v>
      </c>
      <c r="Q35" s="59"/>
      <c r="T35" s="73"/>
    </row>
    <row r="36" s="9" customFormat="1" ht="15" customHeight="1" spans="1:20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21</v>
      </c>
      <c r="I36" s="51">
        <v>10</v>
      </c>
      <c r="J36" s="52">
        <v>14</v>
      </c>
      <c r="K36" s="53">
        <f t="shared" si="3"/>
        <v>26286.41</v>
      </c>
      <c r="L36" s="63">
        <v>26286.41</v>
      </c>
      <c r="M36" s="63"/>
      <c r="N36" s="51">
        <v>5</v>
      </c>
      <c r="O36" s="53">
        <f t="shared" si="2"/>
        <v>61960.76</v>
      </c>
      <c r="P36" s="53">
        <v>61960.76</v>
      </c>
      <c r="Q36" s="63"/>
      <c r="R36" s="162"/>
      <c r="T36" s="73"/>
    </row>
    <row r="37" s="7" customFormat="1" ht="15" customHeight="1" spans="1:20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3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T37" s="73"/>
    </row>
    <row r="38" ht="15" customHeight="1" spans="1:30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2</v>
      </c>
      <c r="O38" s="53">
        <f t="shared" si="2"/>
        <v>40836.45</v>
      </c>
      <c r="P38" s="53">
        <v>32035.13</v>
      </c>
      <c r="Q38" s="63">
        <v>8801.32</v>
      </c>
      <c r="R38" s="162"/>
      <c r="T38" s="73"/>
      <c r="Z38" s="12"/>
      <c r="AA38" s="12"/>
      <c r="AB38" s="12"/>
      <c r="AC38" s="12"/>
      <c r="AD38" s="12"/>
    </row>
    <row r="39" s="7" customFormat="1" ht="15.6" customHeight="1" spans="1:20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6</v>
      </c>
      <c r="I39" s="57"/>
      <c r="J39" s="58"/>
      <c r="K39" s="59">
        <f t="shared" si="3"/>
        <v>0</v>
      </c>
      <c r="L39" s="59"/>
      <c r="M39" s="59"/>
      <c r="N39" s="57">
        <v>7</v>
      </c>
      <c r="O39" s="59">
        <f t="shared" si="2"/>
        <v>16960.89</v>
      </c>
      <c r="P39" s="59">
        <v>16960.89</v>
      </c>
      <c r="Q39" s="59"/>
      <c r="T39" s="73"/>
    </row>
    <row r="40" s="9" customFormat="1" ht="15" customHeight="1" spans="1:20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13</v>
      </c>
      <c r="I40" s="51">
        <v>4</v>
      </c>
      <c r="J40" s="52">
        <v>5</v>
      </c>
      <c r="K40" s="53">
        <f t="shared" si="3"/>
        <v>8592.92</v>
      </c>
      <c r="L40" s="63">
        <v>8592.92</v>
      </c>
      <c r="M40" s="63"/>
      <c r="N40" s="51">
        <v>9</v>
      </c>
      <c r="O40" s="53">
        <f t="shared" si="2"/>
        <v>79882.83</v>
      </c>
      <c r="P40" s="53">
        <v>79882.83</v>
      </c>
      <c r="Q40" s="74"/>
      <c r="R40" s="162"/>
      <c r="T40" s="73"/>
    </row>
    <row r="41" s="7" customFormat="1" ht="15" customHeight="1" spans="1:20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15</v>
      </c>
      <c r="I41" s="57">
        <v>1</v>
      </c>
      <c r="J41" s="58">
        <v>1</v>
      </c>
      <c r="K41" s="59">
        <f t="shared" si="3"/>
        <v>0</v>
      </c>
      <c r="L41" s="59"/>
      <c r="M41" s="59"/>
      <c r="N41" s="57">
        <v>6</v>
      </c>
      <c r="O41" s="59">
        <f t="shared" si="2"/>
        <v>57702.6</v>
      </c>
      <c r="P41" s="67">
        <v>57702.6</v>
      </c>
      <c r="Q41" s="59"/>
      <c r="T41" s="73"/>
    </row>
    <row r="42" ht="15" customHeight="1" spans="1:30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33</v>
      </c>
      <c r="I42" s="51">
        <v>20</v>
      </c>
      <c r="J42" s="52">
        <v>22</v>
      </c>
      <c r="K42" s="53">
        <f t="shared" si="3"/>
        <v>32899.38</v>
      </c>
      <c r="L42" s="63">
        <v>32899.38</v>
      </c>
      <c r="M42" s="63"/>
      <c r="N42" s="51">
        <v>13</v>
      </c>
      <c r="O42" s="53">
        <f t="shared" si="2"/>
        <v>98464.86</v>
      </c>
      <c r="P42" s="53">
        <v>98464.86</v>
      </c>
      <c r="Q42" s="75"/>
      <c r="R42" s="162"/>
      <c r="T42" s="73"/>
      <c r="Z42" s="12"/>
      <c r="AA42" s="12"/>
      <c r="AB42" s="12"/>
      <c r="AC42" s="12"/>
      <c r="AD42" s="12"/>
    </row>
    <row r="43" s="7" customFormat="1" ht="14.45" customHeight="1" spans="1:20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14</v>
      </c>
      <c r="I43" s="57">
        <v>1</v>
      </c>
      <c r="J43" s="58">
        <v>1</v>
      </c>
      <c r="K43" s="59">
        <f t="shared" si="3"/>
        <v>2305.2</v>
      </c>
      <c r="L43" s="59">
        <v>2305.2</v>
      </c>
      <c r="M43" s="59"/>
      <c r="N43" s="57">
        <v>11</v>
      </c>
      <c r="O43" s="59">
        <f t="shared" si="2"/>
        <v>72486</v>
      </c>
      <c r="P43" s="59">
        <v>72486</v>
      </c>
      <c r="Q43" s="59"/>
      <c r="T43" s="73"/>
    </row>
    <row r="44" ht="15" customHeight="1" spans="1:30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21</v>
      </c>
      <c r="I44" s="51">
        <v>6</v>
      </c>
      <c r="J44" s="52">
        <v>6</v>
      </c>
      <c r="K44" s="53">
        <f t="shared" si="3"/>
        <v>5647.04</v>
      </c>
      <c r="L44" s="63">
        <v>5647.04</v>
      </c>
      <c r="M44" s="63"/>
      <c r="N44" s="51">
        <v>8</v>
      </c>
      <c r="O44" s="53">
        <f t="shared" si="2"/>
        <v>25721.13</v>
      </c>
      <c r="P44" s="53">
        <v>25721.13</v>
      </c>
      <c r="Q44" s="63"/>
      <c r="R44" s="162"/>
      <c r="T44" s="73"/>
      <c r="Z44" s="12"/>
      <c r="AA44" s="12"/>
      <c r="AB44" s="12"/>
      <c r="AC44" s="12"/>
      <c r="AD44" s="12"/>
    </row>
    <row r="45" s="7" customFormat="1" ht="15" customHeight="1" spans="1:20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17</v>
      </c>
      <c r="I45" s="57">
        <v>2</v>
      </c>
      <c r="J45" s="58">
        <v>2</v>
      </c>
      <c r="K45" s="59">
        <f t="shared" si="3"/>
        <v>2497.3</v>
      </c>
      <c r="L45" s="60">
        <v>2497.3</v>
      </c>
      <c r="M45" s="59"/>
      <c r="N45" s="57">
        <v>8</v>
      </c>
      <c r="O45" s="59">
        <f t="shared" si="2"/>
        <v>21575.84</v>
      </c>
      <c r="P45" s="68">
        <v>21575.84</v>
      </c>
      <c r="Q45" s="59"/>
      <c r="T45" s="73"/>
    </row>
    <row r="46" s="9" customFormat="1" ht="15" customHeight="1" spans="1:20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27</v>
      </c>
      <c r="I46" s="51">
        <v>7</v>
      </c>
      <c r="J46" s="52">
        <v>9</v>
      </c>
      <c r="K46" s="53">
        <f t="shared" si="3"/>
        <v>21688.79</v>
      </c>
      <c r="L46" s="63">
        <v>21688.79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T46" s="73"/>
    </row>
    <row r="47" s="7" customFormat="1" ht="15" customHeight="1" spans="1:20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S47" s="12"/>
      <c r="T47" s="73"/>
    </row>
    <row r="48" ht="15" customHeight="1" spans="1:30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2"/>
      <c r="T48" s="73"/>
      <c r="AB48" s="12"/>
      <c r="AC48" s="12"/>
      <c r="AD48" s="12"/>
    </row>
    <row r="49" s="7" customFormat="1" ht="15.6" customHeight="1" spans="1:20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8</v>
      </c>
      <c r="I49" s="57"/>
      <c r="J49" s="58"/>
      <c r="K49" s="59">
        <f t="shared" si="3"/>
        <v>0</v>
      </c>
      <c r="L49" s="59"/>
      <c r="M49" s="59"/>
      <c r="N49" s="57">
        <v>4</v>
      </c>
      <c r="O49" s="59">
        <f t="shared" si="2"/>
        <v>8406.5</v>
      </c>
      <c r="P49" s="59">
        <v>8406.5</v>
      </c>
      <c r="Q49" s="59"/>
      <c r="S49" s="12"/>
      <c r="T49" s="73"/>
    </row>
    <row r="50" ht="15" customHeight="1" spans="1:30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2"/>
      <c r="T50" s="73"/>
      <c r="AB50" s="12"/>
      <c r="AC50" s="12"/>
      <c r="AD50" s="12"/>
    </row>
    <row r="51" s="7" customFormat="1" ht="13.9" customHeight="1" spans="1:20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2</v>
      </c>
      <c r="J51" s="58">
        <v>2</v>
      </c>
      <c r="K51" s="59">
        <f t="shared" si="3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S51" s="12"/>
      <c r="T51" s="73"/>
    </row>
    <row r="52" spans="1:30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17</v>
      </c>
      <c r="I52" s="51">
        <v>13</v>
      </c>
      <c r="J52" s="52">
        <v>14</v>
      </c>
      <c r="K52" s="53">
        <f t="shared" si="3"/>
        <v>20511.28</v>
      </c>
      <c r="L52" s="63">
        <v>14538.45</v>
      </c>
      <c r="M52" s="63">
        <v>5972.83</v>
      </c>
      <c r="N52" s="51"/>
      <c r="O52" s="53">
        <f t="shared" si="2"/>
        <v>9673.49</v>
      </c>
      <c r="P52" s="63">
        <v>9673.49</v>
      </c>
      <c r="Q52" s="63"/>
      <c r="R52" s="162"/>
      <c r="S52" s="12"/>
      <c r="T52" s="73"/>
      <c r="AC52" s="12"/>
      <c r="AD52" s="12"/>
    </row>
    <row r="53" s="7" customFormat="1" ht="13.9" customHeight="1" spans="1:20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12</v>
      </c>
      <c r="I53" s="57">
        <v>2</v>
      </c>
      <c r="J53" s="58">
        <v>2</v>
      </c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S53" s="12"/>
      <c r="T53" s="73"/>
    </row>
    <row r="54" ht="15" customHeight="1" spans="1:30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7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2"/>
      <c r="T54" s="73"/>
      <c r="AC54" s="12"/>
      <c r="AD54" s="12"/>
    </row>
    <row r="55" s="7" customFormat="1" ht="15" customHeight="1" spans="1:20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S55" s="12"/>
      <c r="T55" s="73"/>
    </row>
    <row r="56" ht="15" customHeight="1" spans="1:30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S56" s="12"/>
      <c r="T56" s="73"/>
      <c r="AC56" s="12"/>
      <c r="AD56" s="12"/>
    </row>
    <row r="57" s="9" customFormat="1" ht="15" customHeight="1" spans="1:20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44</v>
      </c>
      <c r="I57" s="51">
        <v>32</v>
      </c>
      <c r="J57" s="52">
        <v>34</v>
      </c>
      <c r="K57" s="53">
        <f t="shared" si="3"/>
        <v>55137.71</v>
      </c>
      <c r="L57" s="63">
        <v>55137.71</v>
      </c>
      <c r="M57" s="63"/>
      <c r="N57" s="51">
        <v>15</v>
      </c>
      <c r="O57" s="53">
        <f t="shared" si="2"/>
        <v>131770.58</v>
      </c>
      <c r="P57" s="53">
        <v>131770.58</v>
      </c>
      <c r="Q57" s="63"/>
      <c r="R57" s="162"/>
      <c r="S57" s="12"/>
      <c r="T57" s="73"/>
    </row>
    <row r="58" s="7" customFormat="1" ht="15" customHeight="1" spans="1:20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2</v>
      </c>
      <c r="J58" s="58">
        <v>2</v>
      </c>
      <c r="K58" s="59">
        <f t="shared" si="3"/>
        <v>0</v>
      </c>
      <c r="L58" s="59"/>
      <c r="M58" s="59"/>
      <c r="N58" s="57">
        <v>2</v>
      </c>
      <c r="O58" s="59">
        <f t="shared" si="2"/>
        <v>4315.8</v>
      </c>
      <c r="P58" s="59">
        <v>4315.8</v>
      </c>
      <c r="Q58" s="59"/>
      <c r="S58" s="12"/>
      <c r="T58" s="73"/>
    </row>
    <row r="59" s="7" customFormat="1" ht="15" customHeight="1" spans="1:20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S59" s="12"/>
      <c r="T59" s="73"/>
    </row>
    <row r="60" s="7" customFormat="1" ht="15" customHeight="1" spans="1:20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18</v>
      </c>
      <c r="I60" s="57">
        <v>12</v>
      </c>
      <c r="J60" s="58">
        <v>12</v>
      </c>
      <c r="K60" s="59">
        <f t="shared" si="3"/>
        <v>6147.2</v>
      </c>
      <c r="L60" s="59">
        <v>6147.2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S60" s="12"/>
      <c r="T60" s="73"/>
    </row>
    <row r="61" s="10" customFormat="1" spans="1:2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12"/>
      <c r="T61" s="73"/>
      <c r="U61" s="77"/>
      <c r="V61" s="77"/>
      <c r="W61" s="77"/>
      <c r="X61" s="77"/>
      <c r="Y61" s="77"/>
      <c r="Z61" s="77"/>
      <c r="AA61" s="77"/>
      <c r="AB61" s="77"/>
    </row>
    <row r="62" s="10" customFormat="1" spans="1:2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12"/>
      <c r="T62" s="73"/>
      <c r="U62" s="77"/>
      <c r="V62" s="77"/>
      <c r="W62" s="77"/>
      <c r="X62" s="77"/>
      <c r="Y62" s="77"/>
      <c r="Z62" s="77"/>
      <c r="AA62" s="77"/>
      <c r="AB62" s="77"/>
    </row>
    <row r="63" s="10" customFormat="1" spans="1:2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32</v>
      </c>
      <c r="I63" s="52">
        <v>16</v>
      </c>
      <c r="J63" s="52">
        <v>17</v>
      </c>
      <c r="K63" s="53">
        <f t="shared" si="3"/>
        <v>27901.09</v>
      </c>
      <c r="L63" s="63">
        <v>27901.09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2"/>
      <c r="T63" s="73"/>
      <c r="U63" s="77"/>
      <c r="V63" s="77"/>
      <c r="W63" s="77"/>
      <c r="X63" s="77"/>
      <c r="Y63" s="77"/>
      <c r="Z63" s="77"/>
      <c r="AA63" s="77"/>
      <c r="AB63" s="77"/>
    </row>
    <row r="64" s="9" customFormat="1" ht="24.75" customHeight="1" spans="1:20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23</v>
      </c>
      <c r="I64" s="51">
        <v>13</v>
      </c>
      <c r="J64" s="52">
        <v>13</v>
      </c>
      <c r="K64" s="53">
        <f t="shared" si="3"/>
        <v>28367.37</v>
      </c>
      <c r="L64" s="63">
        <v>28367.37</v>
      </c>
      <c r="M64" s="63"/>
      <c r="N64" s="51">
        <v>8</v>
      </c>
      <c r="O64" s="53">
        <f t="shared" si="2"/>
        <v>91030.45</v>
      </c>
      <c r="P64" s="53">
        <v>91030.45</v>
      </c>
      <c r="Q64" s="63"/>
      <c r="R64" s="162"/>
      <c r="S64" s="12"/>
      <c r="T64" s="73"/>
    </row>
    <row r="65" ht="15" customHeight="1" spans="1:30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25</v>
      </c>
      <c r="I65" s="51">
        <v>22</v>
      </c>
      <c r="J65" s="52">
        <v>25</v>
      </c>
      <c r="K65" s="53">
        <f t="shared" si="3"/>
        <v>37580.38</v>
      </c>
      <c r="L65" s="63">
        <v>37580.38</v>
      </c>
      <c r="M65" s="63"/>
      <c r="N65" s="51">
        <v>12</v>
      </c>
      <c r="O65" s="53">
        <f t="shared" si="2"/>
        <v>56131.95</v>
      </c>
      <c r="P65" s="53">
        <v>56131.95</v>
      </c>
      <c r="Q65" s="63"/>
      <c r="R65" s="162"/>
      <c r="S65" s="12"/>
      <c r="T65" s="73"/>
      <c r="AC65" s="12"/>
      <c r="AD65" s="12"/>
    </row>
    <row r="66" s="7" customFormat="1" ht="15" customHeight="1" spans="1:20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8</v>
      </c>
      <c r="I66" s="57">
        <v>1</v>
      </c>
      <c r="J66" s="58">
        <v>1</v>
      </c>
      <c r="K66" s="59">
        <f t="shared" si="3"/>
        <v>0</v>
      </c>
      <c r="L66" s="59"/>
      <c r="M66" s="59"/>
      <c r="N66" s="57">
        <v>5</v>
      </c>
      <c r="O66" s="59">
        <f t="shared" si="2"/>
        <v>18153.45</v>
      </c>
      <c r="P66" s="59">
        <v>18153.45</v>
      </c>
      <c r="Q66" s="59"/>
      <c r="S66" s="12"/>
      <c r="T66" s="73"/>
    </row>
    <row r="67" s="9" customFormat="1" ht="15" customHeight="1" spans="1:20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10864.62</v>
      </c>
      <c r="P67" s="53">
        <v>9224.1</v>
      </c>
      <c r="Q67" s="63">
        <v>1640.52</v>
      </c>
      <c r="R67" s="162"/>
      <c r="S67" s="12"/>
      <c r="T67" s="73"/>
    </row>
    <row r="68" s="7" customFormat="1" ht="15.6" customHeight="1" spans="1:20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S68" s="12"/>
      <c r="T68" s="73"/>
    </row>
    <row r="69" s="7" customFormat="1" ht="15.6" customHeight="1" spans="1:20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/>
      <c r="L69" s="59"/>
      <c r="M69" s="59"/>
      <c r="N69" s="57"/>
      <c r="O69" s="59"/>
      <c r="P69" s="59"/>
      <c r="Q69" s="59"/>
      <c r="S69" s="12"/>
      <c r="T69" s="73"/>
    </row>
    <row r="70" s="9" customFormat="1" ht="15" customHeight="1" spans="1:20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21</v>
      </c>
      <c r="I70" s="51">
        <v>9</v>
      </c>
      <c r="J70" s="52">
        <v>11</v>
      </c>
      <c r="K70" s="53">
        <f t="shared" si="3"/>
        <v>15791.2</v>
      </c>
      <c r="L70" s="53">
        <v>15791.2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2"/>
      <c r="T70" s="73"/>
    </row>
    <row r="71" s="9" customFormat="1" ht="15" customHeight="1" spans="1:20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12</v>
      </c>
      <c r="I71" s="51">
        <v>5</v>
      </c>
      <c r="J71" s="52">
        <v>5</v>
      </c>
      <c r="K71" s="53">
        <f t="shared" si="3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2"/>
      <c r="T71" s="73"/>
    </row>
    <row r="72" s="7" customFormat="1" ht="15" customHeight="1" spans="1:20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3"/>
        <v>0</v>
      </c>
      <c r="L72" s="59"/>
      <c r="M72" s="59"/>
      <c r="N72" s="57">
        <v>1</v>
      </c>
      <c r="O72" s="59">
        <f t="shared" si="2"/>
        <v>3073.6</v>
      </c>
      <c r="P72" s="59">
        <v>3073.6</v>
      </c>
      <c r="Q72" s="59"/>
      <c r="S72" s="12"/>
      <c r="T72" s="73"/>
    </row>
    <row r="73" s="7" customFormat="1" ht="15" customHeight="1" spans="1:20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33</v>
      </c>
      <c r="I73" s="51">
        <v>25</v>
      </c>
      <c r="J73" s="52">
        <v>27</v>
      </c>
      <c r="K73" s="53">
        <f t="shared" si="3"/>
        <v>55751.75</v>
      </c>
      <c r="L73" s="53">
        <v>55751.75</v>
      </c>
      <c r="M73" s="53"/>
      <c r="N73" s="51"/>
      <c r="O73" s="53">
        <f t="shared" si="2"/>
        <v>0</v>
      </c>
      <c r="P73" s="53"/>
      <c r="Q73" s="53"/>
      <c r="R73" s="162"/>
      <c r="S73" s="12"/>
      <c r="T73" s="73"/>
    </row>
    <row r="74" s="7" customFormat="1" ht="15" customHeight="1" spans="1:20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2"/>
      <c r="T74" s="73"/>
    </row>
    <row r="75" ht="15" customHeight="1" spans="1:30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25</v>
      </c>
      <c r="I75" s="51">
        <v>19</v>
      </c>
      <c r="J75" s="52">
        <v>21</v>
      </c>
      <c r="K75" s="53">
        <f t="shared" si="3"/>
        <v>30123.96</v>
      </c>
      <c r="L75" s="63">
        <v>30123.96</v>
      </c>
      <c r="M75" s="63"/>
      <c r="N75" s="51">
        <v>16</v>
      </c>
      <c r="O75" s="53">
        <f t="shared" si="2"/>
        <v>82884.58</v>
      </c>
      <c r="P75" s="53">
        <v>82884.58</v>
      </c>
      <c r="Q75" s="63"/>
      <c r="R75" s="162"/>
      <c r="S75" s="12"/>
      <c r="T75" s="73"/>
      <c r="AC75" s="12"/>
      <c r="AD75" s="12"/>
    </row>
    <row r="76" s="7" customFormat="1" ht="15" customHeight="1" spans="1:20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15</v>
      </c>
      <c r="I76" s="57">
        <v>6</v>
      </c>
      <c r="J76" s="58">
        <v>6</v>
      </c>
      <c r="K76" s="59">
        <f t="shared" si="3"/>
        <v>5763</v>
      </c>
      <c r="L76" s="59">
        <v>5763</v>
      </c>
      <c r="M76" s="59"/>
      <c r="N76" s="57">
        <v>6</v>
      </c>
      <c r="O76" s="59">
        <f>P76+Q76</f>
        <v>17393.15</v>
      </c>
      <c r="P76" s="59">
        <v>17393.15</v>
      </c>
      <c r="Q76" s="59"/>
      <c r="S76" s="12"/>
      <c r="T76" s="73"/>
    </row>
    <row r="77" ht="15" customHeight="1" spans="1:30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26</v>
      </c>
      <c r="I77" s="51">
        <v>17</v>
      </c>
      <c r="J77" s="52">
        <v>18</v>
      </c>
      <c r="K77" s="53">
        <f t="shared" si="3"/>
        <v>15336.14</v>
      </c>
      <c r="L77" s="63">
        <v>15336.14</v>
      </c>
      <c r="M77" s="63"/>
      <c r="N77" s="51">
        <v>6</v>
      </c>
      <c r="O77" s="53">
        <f>P77+Q77</f>
        <v>36604.2</v>
      </c>
      <c r="P77" s="53">
        <v>36604.2</v>
      </c>
      <c r="Q77" s="63"/>
      <c r="R77" s="162"/>
      <c r="S77" s="12"/>
      <c r="T77" s="73"/>
      <c r="AC77" s="12"/>
      <c r="AD77" s="12"/>
    </row>
    <row r="78" ht="15" customHeight="1" spans="1:30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2"/>
      <c r="T78" s="73"/>
      <c r="AC78" s="12"/>
      <c r="AD78" s="12"/>
    </row>
    <row r="79" s="9" customFormat="1" ht="15" customHeight="1" spans="1:20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27</v>
      </c>
      <c r="I79" s="51">
        <v>9</v>
      </c>
      <c r="J79" s="52">
        <v>9</v>
      </c>
      <c r="K79" s="53">
        <f>L79+M79</f>
        <v>26870.71</v>
      </c>
      <c r="L79" s="63">
        <v>26870.71</v>
      </c>
      <c r="M79" s="63"/>
      <c r="N79" s="51">
        <v>16</v>
      </c>
      <c r="O79" s="53">
        <f t="shared" ref="O79:O144" si="4">P79+Q79</f>
        <v>192806.31</v>
      </c>
      <c r="P79" s="53">
        <v>192806.31</v>
      </c>
      <c r="Q79" s="63"/>
      <c r="R79" s="162"/>
      <c r="S79" s="12"/>
      <c r="T79" s="73"/>
    </row>
    <row r="80" s="7" customFormat="1" ht="15" customHeight="1" spans="1:20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0</v>
      </c>
      <c r="P80" s="59"/>
      <c r="Q80" s="59"/>
      <c r="S80" s="12"/>
      <c r="T80" s="73"/>
    </row>
    <row r="81" ht="15" customHeight="1" spans="1:30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27</v>
      </c>
      <c r="I81" s="51">
        <v>14</v>
      </c>
      <c r="J81" s="52">
        <v>15</v>
      </c>
      <c r="K81" s="53">
        <f>L81+M81</f>
        <v>38595.29</v>
      </c>
      <c r="L81" s="63">
        <v>38595.29</v>
      </c>
      <c r="M81" s="63"/>
      <c r="N81" s="51">
        <v>14</v>
      </c>
      <c r="O81" s="53">
        <f t="shared" si="4"/>
        <v>202452.99</v>
      </c>
      <c r="P81" s="63">
        <v>202452.99</v>
      </c>
      <c r="Q81" s="63"/>
      <c r="R81" s="162"/>
      <c r="S81" s="12"/>
      <c r="T81" s="73"/>
      <c r="AC81" s="12"/>
      <c r="AD81" s="12"/>
    </row>
    <row r="82" s="7" customFormat="1" ht="15" customHeight="1" spans="1:20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4"/>
        <v>5630.9</v>
      </c>
      <c r="P82" s="59">
        <v>5630.9</v>
      </c>
      <c r="Q82" s="59"/>
      <c r="S82" s="12"/>
      <c r="T82" s="73"/>
    </row>
    <row r="83" s="7" customFormat="1" ht="15" customHeight="1" spans="1:20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15</v>
      </c>
      <c r="I83" s="57">
        <v>5</v>
      </c>
      <c r="J83" s="58">
        <v>5</v>
      </c>
      <c r="K83" s="59">
        <f>L83+M83</f>
        <v>5465.1</v>
      </c>
      <c r="L83" s="112">
        <v>5465.1</v>
      </c>
      <c r="M83" s="59"/>
      <c r="N83" s="57">
        <v>7</v>
      </c>
      <c r="O83" s="59">
        <f t="shared" si="4"/>
        <v>50808.1</v>
      </c>
      <c r="P83" s="59">
        <v>50808.1</v>
      </c>
      <c r="Q83" s="59"/>
      <c r="S83" s="12"/>
      <c r="T83" s="73"/>
    </row>
    <row r="84" s="7" customFormat="1" ht="15" customHeight="1" spans="1:20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4"/>
        <v>0</v>
      </c>
      <c r="P84" s="59"/>
      <c r="Q84" s="59"/>
      <c r="S84" s="12"/>
      <c r="T84" s="73"/>
    </row>
    <row r="85" s="7" customFormat="1" ht="15" customHeight="1" spans="1:20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0" si="5">L85+M85</f>
        <v>0</v>
      </c>
      <c r="L85" s="59"/>
      <c r="M85" s="59"/>
      <c r="N85" s="57">
        <v>6</v>
      </c>
      <c r="O85" s="59">
        <f t="shared" si="4"/>
        <v>45387.15</v>
      </c>
      <c r="P85" s="59">
        <v>45387.15</v>
      </c>
      <c r="Q85" s="59"/>
      <c r="S85" s="12"/>
      <c r="T85" s="73"/>
    </row>
    <row r="86" s="7" customFormat="1" ht="15" customHeight="1" spans="1:20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23</v>
      </c>
      <c r="I86" s="51">
        <v>18</v>
      </c>
      <c r="J86" s="52">
        <v>18</v>
      </c>
      <c r="K86" s="53">
        <f t="shared" si="5"/>
        <v>19473.56</v>
      </c>
      <c r="L86" s="53">
        <v>9712.82</v>
      </c>
      <c r="M86" s="53">
        <v>9760.74</v>
      </c>
      <c r="N86" s="51"/>
      <c r="O86" s="53">
        <f t="shared" si="4"/>
        <v>0</v>
      </c>
      <c r="P86" s="53"/>
      <c r="Q86" s="53"/>
      <c r="R86" s="162"/>
      <c r="S86" s="12"/>
      <c r="T86" s="73"/>
    </row>
    <row r="87" ht="15" customHeight="1" spans="1:30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7</v>
      </c>
      <c r="I87" s="51">
        <v>7</v>
      </c>
      <c r="J87" s="52">
        <v>8</v>
      </c>
      <c r="K87" s="53">
        <f t="shared" si="5"/>
        <v>9910.21</v>
      </c>
      <c r="L87" s="63">
        <v>9910.21</v>
      </c>
      <c r="M87" s="63"/>
      <c r="N87" s="51">
        <v>21</v>
      </c>
      <c r="O87" s="53">
        <f t="shared" si="4"/>
        <v>101098.95</v>
      </c>
      <c r="P87" s="53">
        <v>101098.95</v>
      </c>
      <c r="Q87" s="63"/>
      <c r="R87" s="162"/>
      <c r="S87" s="12"/>
      <c r="T87" s="73"/>
      <c r="AC87" s="12"/>
      <c r="AD87" s="12"/>
    </row>
    <row r="88" s="7" customFormat="1" ht="15" customHeight="1" spans="1:20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19</v>
      </c>
      <c r="I88" s="57">
        <v>4</v>
      </c>
      <c r="J88" s="58">
        <v>4</v>
      </c>
      <c r="K88" s="59">
        <f t="shared" si="5"/>
        <v>5570.9</v>
      </c>
      <c r="L88" s="59">
        <v>5570.9</v>
      </c>
      <c r="M88" s="59"/>
      <c r="N88" s="57">
        <v>20</v>
      </c>
      <c r="O88" s="59">
        <f t="shared" si="4"/>
        <v>60230.49</v>
      </c>
      <c r="P88" s="95">
        <v>60230.49</v>
      </c>
      <c r="Q88" s="59"/>
      <c r="S88" s="12"/>
      <c r="T88" s="73"/>
    </row>
    <row r="89" s="6" customFormat="1" ht="15" customHeight="1" spans="1:28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5"/>
        <v>0</v>
      </c>
      <c r="L89" s="63"/>
      <c r="M89" s="63"/>
      <c r="N89" s="51"/>
      <c r="O89" s="53">
        <f t="shared" si="4"/>
        <v>1841</v>
      </c>
      <c r="P89" s="53">
        <v>1841</v>
      </c>
      <c r="Q89" s="63"/>
      <c r="R89" s="162"/>
      <c r="S89" s="12"/>
      <c r="T89" s="73"/>
      <c r="U89" s="8"/>
      <c r="V89" s="8"/>
      <c r="W89" s="8"/>
      <c r="X89" s="8"/>
      <c r="Y89" s="8"/>
      <c r="Z89" s="8"/>
      <c r="AA89" s="8"/>
      <c r="AB89" s="8"/>
    </row>
    <row r="90" s="7" customFormat="1" ht="15" customHeight="1" spans="1:20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11</v>
      </c>
      <c r="I90" s="57">
        <v>1</v>
      </c>
      <c r="J90" s="58">
        <v>1</v>
      </c>
      <c r="K90" s="59">
        <f t="shared" si="5"/>
        <v>1728.9</v>
      </c>
      <c r="L90" s="112">
        <v>1728.9</v>
      </c>
      <c r="M90" s="59"/>
      <c r="N90" s="57">
        <v>8</v>
      </c>
      <c r="O90" s="59">
        <f t="shared" si="4"/>
        <v>9358.4</v>
      </c>
      <c r="P90" s="59">
        <v>9358.4</v>
      </c>
      <c r="Q90" s="59"/>
      <c r="S90" s="12"/>
      <c r="T90" s="73"/>
    </row>
    <row r="91" ht="15" customHeight="1" spans="1:30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5"/>
        <v>3133.99</v>
      </c>
      <c r="L91" s="63">
        <v>3133.99</v>
      </c>
      <c r="M91" s="63"/>
      <c r="N91" s="51">
        <v>8</v>
      </c>
      <c r="O91" s="53">
        <f t="shared" si="4"/>
        <v>24485.3</v>
      </c>
      <c r="P91" s="53">
        <v>24485.3</v>
      </c>
      <c r="Q91" s="63"/>
      <c r="R91" s="162"/>
      <c r="S91" s="12"/>
      <c r="T91" s="73"/>
      <c r="AC91" s="12"/>
      <c r="AD91" s="12"/>
    </row>
    <row r="92" s="7" customFormat="1" ht="15" customHeight="1" spans="1:20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5"/>
        <v>0</v>
      </c>
      <c r="L92" s="59"/>
      <c r="M92" s="59"/>
      <c r="N92" s="57">
        <v>3</v>
      </c>
      <c r="O92" s="59">
        <f t="shared" si="4"/>
        <v>9605</v>
      </c>
      <c r="P92" s="59">
        <v>9605</v>
      </c>
      <c r="Q92" s="59"/>
      <c r="S92" s="12"/>
      <c r="T92" s="73"/>
    </row>
    <row r="93" s="6" customFormat="1" ht="15" customHeight="1" spans="1:28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58</v>
      </c>
      <c r="I93" s="51">
        <v>46</v>
      </c>
      <c r="J93" s="52">
        <v>49</v>
      </c>
      <c r="K93" s="53">
        <f t="shared" si="5"/>
        <v>66089.04</v>
      </c>
      <c r="L93" s="63">
        <v>29295.48</v>
      </c>
      <c r="M93" s="63">
        <v>36793.56</v>
      </c>
      <c r="N93" s="51">
        <v>37</v>
      </c>
      <c r="O93" s="53">
        <f t="shared" si="4"/>
        <v>142460.33</v>
      </c>
      <c r="P93" s="53">
        <v>142460.33</v>
      </c>
      <c r="Q93" s="63"/>
      <c r="R93" s="162"/>
      <c r="S93" s="12"/>
      <c r="T93" s="73"/>
      <c r="U93" s="8"/>
      <c r="V93" s="8"/>
      <c r="W93" s="8"/>
      <c r="X93" s="8"/>
      <c r="Y93" s="8"/>
      <c r="Z93" s="8"/>
      <c r="AA93" s="8"/>
      <c r="AB93" s="8"/>
    </row>
    <row r="94" s="7" customFormat="1" ht="15" customHeight="1" spans="1:20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  <c r="R94" s="162"/>
      <c r="T94" s="73"/>
    </row>
    <row r="95" s="7" customFormat="1" ht="15" customHeight="1" spans="1:20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19</v>
      </c>
      <c r="I95" s="57">
        <v>4</v>
      </c>
      <c r="J95" s="58">
        <v>4</v>
      </c>
      <c r="K95" s="59">
        <f t="shared" si="5"/>
        <v>3629.9</v>
      </c>
      <c r="L95" s="59">
        <v>3629.9</v>
      </c>
      <c r="M95" s="59"/>
      <c r="N95" s="57">
        <v>5</v>
      </c>
      <c r="O95" s="59">
        <f t="shared" si="4"/>
        <v>20328.73</v>
      </c>
      <c r="P95" s="96">
        <v>20328.73</v>
      </c>
      <c r="Q95" s="59"/>
      <c r="R95" s="162"/>
      <c r="S95" s="12"/>
      <c r="T95" s="73"/>
    </row>
    <row r="96" s="9" customFormat="1" ht="15" customHeight="1" spans="1:20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5"/>
        <v>0</v>
      </c>
      <c r="L96" s="63"/>
      <c r="M96" s="63"/>
      <c r="N96" s="51"/>
      <c r="O96" s="53">
        <f t="shared" si="4"/>
        <v>3050.28</v>
      </c>
      <c r="P96" s="63">
        <v>3050.28</v>
      </c>
      <c r="Q96" s="63"/>
      <c r="R96" s="162"/>
      <c r="S96" s="12"/>
      <c r="T96" s="73"/>
    </row>
    <row r="97" s="7" customFormat="1" ht="15" customHeight="1" spans="1:20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5"/>
        <v>0</v>
      </c>
      <c r="L97" s="59"/>
      <c r="M97" s="59"/>
      <c r="N97" s="57"/>
      <c r="O97" s="59">
        <f t="shared" si="4"/>
        <v>0</v>
      </c>
      <c r="P97" s="59"/>
      <c r="Q97" s="59"/>
      <c r="S97" s="12"/>
      <c r="T97" s="73"/>
    </row>
    <row r="98" s="9" customFormat="1" ht="15" customHeight="1" spans="1:20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34</v>
      </c>
      <c r="I98" s="51">
        <v>26</v>
      </c>
      <c r="J98" s="52">
        <v>29</v>
      </c>
      <c r="K98" s="53">
        <f t="shared" si="5"/>
        <v>45376.34</v>
      </c>
      <c r="L98" s="63">
        <v>43799.93</v>
      </c>
      <c r="M98" s="63">
        <v>1576.41</v>
      </c>
      <c r="N98" s="51">
        <v>20</v>
      </c>
      <c r="O98" s="53">
        <f t="shared" si="4"/>
        <v>121479.98</v>
      </c>
      <c r="P98" s="53">
        <v>121479.98</v>
      </c>
      <c r="Q98" s="63"/>
      <c r="R98" s="162"/>
      <c r="S98" s="12"/>
      <c r="T98" s="73"/>
    </row>
    <row r="99" s="7" customFormat="1" ht="15" customHeight="1" spans="1:20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  <c r="S99" s="12"/>
      <c r="T99" s="73"/>
    </row>
    <row r="100" s="7" customFormat="1" ht="15" customHeight="1" spans="1:20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4</v>
      </c>
      <c r="I100" s="97"/>
      <c r="J100" s="98"/>
      <c r="K100" s="66"/>
      <c r="L100" s="66"/>
      <c r="M100" s="66"/>
      <c r="N100" s="97"/>
      <c r="O100" s="66"/>
      <c r="P100" s="66"/>
      <c r="Q100" s="66"/>
      <c r="S100" s="12"/>
      <c r="T100" s="73"/>
    </row>
    <row r="101" ht="15" customHeight="1" spans="1:30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5"/>
        <v>0</v>
      </c>
      <c r="L101" s="63"/>
      <c r="M101" s="63"/>
      <c r="N101" s="51"/>
      <c r="O101" s="53">
        <f t="shared" si="4"/>
        <v>0</v>
      </c>
      <c r="P101" s="53"/>
      <c r="Q101" s="63"/>
      <c r="S101" s="12"/>
      <c r="T101" s="73"/>
      <c r="AC101" s="12"/>
      <c r="AD101" s="12"/>
    </row>
    <row r="102" s="7" customFormat="1" ht="15" customHeight="1" spans="1:20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  <c r="S102" s="12"/>
      <c r="T102" s="73"/>
    </row>
    <row r="103" s="7" customFormat="1" ht="15" customHeight="1" spans="1:20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5"/>
        <v>0</v>
      </c>
      <c r="L103" s="59"/>
      <c r="M103" s="59"/>
      <c r="N103" s="57"/>
      <c r="O103" s="59">
        <f t="shared" si="4"/>
        <v>0</v>
      </c>
      <c r="P103" s="59"/>
      <c r="Q103" s="59"/>
      <c r="S103" s="12"/>
      <c r="T103" s="73"/>
    </row>
    <row r="104" ht="15" customHeight="1" spans="1:30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30</v>
      </c>
      <c r="I104" s="51">
        <v>17</v>
      </c>
      <c r="J104" s="52">
        <v>23</v>
      </c>
      <c r="K104" s="53">
        <f t="shared" si="5"/>
        <v>35547.2</v>
      </c>
      <c r="L104" s="63">
        <v>28301.04</v>
      </c>
      <c r="M104" s="63">
        <v>7246.16</v>
      </c>
      <c r="N104" s="51">
        <v>7</v>
      </c>
      <c r="O104" s="53">
        <f t="shared" si="4"/>
        <v>45676.27</v>
      </c>
      <c r="P104" s="53">
        <v>45676.27</v>
      </c>
      <c r="Q104" s="63"/>
      <c r="R104" s="162"/>
      <c r="S104" s="12"/>
      <c r="T104" s="73"/>
      <c r="AC104" s="12"/>
      <c r="AD104" s="12"/>
    </row>
    <row r="105" s="7" customFormat="1" ht="15" customHeight="1" spans="1:20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4</v>
      </c>
      <c r="I105" s="57">
        <v>2</v>
      </c>
      <c r="J105" s="58">
        <v>2</v>
      </c>
      <c r="K105" s="59">
        <f t="shared" si="5"/>
        <v>0</v>
      </c>
      <c r="L105" s="59"/>
      <c r="M105" s="59"/>
      <c r="N105" s="57">
        <v>1</v>
      </c>
      <c r="O105" s="59">
        <f t="shared" si="4"/>
        <v>16224.5</v>
      </c>
      <c r="P105" s="99">
        <v>16224.5</v>
      </c>
      <c r="Q105" s="59"/>
      <c r="S105" s="12"/>
      <c r="T105" s="73"/>
    </row>
    <row r="106" s="7" customFormat="1" ht="15" customHeight="1" spans="1:20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  <c r="S106" s="12"/>
      <c r="T106" s="73"/>
    </row>
    <row r="107" s="9" customFormat="1" ht="15" customHeight="1" spans="1:20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63"/>
      <c r="M107" s="63"/>
      <c r="N107" s="51"/>
      <c r="O107" s="53">
        <f t="shared" si="4"/>
        <v>0</v>
      </c>
      <c r="P107" s="53"/>
      <c r="Q107" s="63"/>
      <c r="R107" s="7"/>
      <c r="S107" s="12"/>
      <c r="T107" s="73"/>
    </row>
    <row r="108" s="9" customFormat="1" ht="15.75" customHeight="1" spans="1:20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17</v>
      </c>
      <c r="I108" s="51">
        <v>13</v>
      </c>
      <c r="J108" s="52">
        <v>13</v>
      </c>
      <c r="K108" s="53">
        <f t="shared" si="5"/>
        <v>7025.1</v>
      </c>
      <c r="L108" s="63">
        <v>7025.1</v>
      </c>
      <c r="M108" s="63"/>
      <c r="N108" s="51">
        <v>3</v>
      </c>
      <c r="O108" s="53">
        <f t="shared" si="4"/>
        <v>56363.63</v>
      </c>
      <c r="P108" s="53">
        <v>56363.63</v>
      </c>
      <c r="Q108" s="63"/>
      <c r="R108" s="162"/>
      <c r="S108" s="12"/>
      <c r="T108" s="73"/>
    </row>
    <row r="109" ht="15" customHeight="1" spans="1:30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S109" s="12"/>
      <c r="T109" s="73"/>
      <c r="AC109" s="12"/>
      <c r="AD109" s="12"/>
    </row>
    <row r="110" s="7" customFormat="1" ht="15" customHeight="1" spans="1:20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5"/>
        <v>0</v>
      </c>
      <c r="L110" s="59"/>
      <c r="M110" s="59"/>
      <c r="N110" s="57"/>
      <c r="O110" s="59">
        <f t="shared" si="4"/>
        <v>0</v>
      </c>
      <c r="P110" s="59"/>
      <c r="Q110" s="59"/>
      <c r="S110" s="12"/>
      <c r="T110" s="73"/>
    </row>
    <row r="111" ht="15" customHeight="1" spans="1:30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5"/>
        <v>0</v>
      </c>
      <c r="L111" s="53"/>
      <c r="M111" s="63"/>
      <c r="N111" s="51"/>
      <c r="O111" s="53">
        <f t="shared" si="4"/>
        <v>0</v>
      </c>
      <c r="P111" s="53"/>
      <c r="Q111" s="63"/>
      <c r="S111" s="12"/>
      <c r="T111" s="73"/>
      <c r="AB111" s="12"/>
      <c r="AC111" s="12"/>
      <c r="AD111" s="12"/>
    </row>
    <row r="112" s="7" customFormat="1" ht="15" customHeight="1" spans="1:20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5"/>
        <v>0</v>
      </c>
      <c r="L112" s="59"/>
      <c r="M112" s="59"/>
      <c r="N112" s="57"/>
      <c r="O112" s="59">
        <f t="shared" si="4"/>
        <v>0</v>
      </c>
      <c r="P112" s="59"/>
      <c r="Q112" s="59"/>
      <c r="S112" s="12"/>
      <c r="T112" s="73"/>
    </row>
    <row r="113" ht="15" customHeight="1" spans="1:30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4</v>
      </c>
      <c r="I113" s="51"/>
      <c r="J113" s="52"/>
      <c r="K113" s="53">
        <f t="shared" si="5"/>
        <v>0</v>
      </c>
      <c r="L113" s="53"/>
      <c r="M113" s="63"/>
      <c r="N113" s="51"/>
      <c r="O113" s="53">
        <f t="shared" si="4"/>
        <v>0</v>
      </c>
      <c r="P113" s="53"/>
      <c r="Q113" s="63"/>
      <c r="S113" s="12"/>
      <c r="T113" s="73"/>
      <c r="AB113" s="12"/>
      <c r="AC113" s="12"/>
      <c r="AD113" s="12"/>
    </row>
    <row r="114" s="9" customFormat="1" ht="15" customHeight="1" spans="1:20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22</v>
      </c>
      <c r="I114" s="51">
        <v>11</v>
      </c>
      <c r="J114" s="52">
        <v>11</v>
      </c>
      <c r="K114" s="53">
        <f t="shared" si="5"/>
        <v>12938.09</v>
      </c>
      <c r="L114" s="63">
        <v>11845.28</v>
      </c>
      <c r="M114" s="63">
        <v>1092.81</v>
      </c>
      <c r="N114" s="51">
        <v>7</v>
      </c>
      <c r="O114" s="53">
        <f t="shared" si="4"/>
        <v>53989.04</v>
      </c>
      <c r="P114" s="53">
        <v>53989.04</v>
      </c>
      <c r="Q114" s="63"/>
      <c r="R114" s="162"/>
      <c r="S114" s="12"/>
      <c r="T114" s="73"/>
    </row>
    <row r="115" s="9" customFormat="1" ht="15" customHeight="1" spans="1:20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26</v>
      </c>
      <c r="I115" s="51">
        <v>17</v>
      </c>
      <c r="J115" s="52">
        <v>17</v>
      </c>
      <c r="K115" s="53">
        <f t="shared" si="5"/>
        <v>28013.97</v>
      </c>
      <c r="L115" s="63">
        <v>7627.87</v>
      </c>
      <c r="M115" s="63">
        <v>20386.1</v>
      </c>
      <c r="N115" s="51">
        <v>4</v>
      </c>
      <c r="O115" s="53">
        <f t="shared" si="4"/>
        <v>33921.73</v>
      </c>
      <c r="P115" s="53">
        <v>33921.73</v>
      </c>
      <c r="Q115" s="63"/>
      <c r="R115" s="162"/>
      <c r="S115" s="12"/>
      <c r="T115" s="73"/>
    </row>
    <row r="116" s="7" customFormat="1" ht="15" customHeight="1" spans="1:20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1</v>
      </c>
      <c r="J116" s="58">
        <v>1</v>
      </c>
      <c r="K116" s="59">
        <f t="shared" si="5"/>
        <v>1921</v>
      </c>
      <c r="L116" s="59">
        <v>1921</v>
      </c>
      <c r="M116" s="59"/>
      <c r="N116" s="57">
        <v>2</v>
      </c>
      <c r="O116" s="59">
        <f t="shared" si="4"/>
        <v>11122</v>
      </c>
      <c r="P116" s="59">
        <v>11122</v>
      </c>
      <c r="Q116" s="59"/>
      <c r="R116" s="162"/>
      <c r="S116" s="12"/>
      <c r="T116" s="73"/>
    </row>
    <row r="117" s="7" customFormat="1" ht="15" customHeight="1" spans="1:20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20</v>
      </c>
      <c r="J117" s="58">
        <v>20</v>
      </c>
      <c r="K117" s="59">
        <f t="shared" si="5"/>
        <v>18982.79</v>
      </c>
      <c r="L117" s="59">
        <v>18982.79</v>
      </c>
      <c r="M117" s="59"/>
      <c r="N117" s="57">
        <v>11</v>
      </c>
      <c r="O117" s="59">
        <f t="shared" si="4"/>
        <v>58938.81</v>
      </c>
      <c r="P117" s="95">
        <v>58938.81</v>
      </c>
      <c r="Q117" s="59"/>
      <c r="S117" s="12"/>
      <c r="T117" s="73"/>
    </row>
    <row r="118" ht="15" customHeight="1" spans="1:30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13</v>
      </c>
      <c r="I118" s="51">
        <v>9</v>
      </c>
      <c r="J118" s="52">
        <v>9</v>
      </c>
      <c r="K118" s="53">
        <f t="shared" si="5"/>
        <v>6525.58</v>
      </c>
      <c r="L118" s="63">
        <v>5697.69</v>
      </c>
      <c r="M118" s="63">
        <v>827.89</v>
      </c>
      <c r="N118" s="51">
        <v>12</v>
      </c>
      <c r="O118" s="53">
        <f t="shared" si="4"/>
        <v>137187.13</v>
      </c>
      <c r="P118" s="63">
        <v>137187.13</v>
      </c>
      <c r="Q118" s="63"/>
      <c r="R118" s="162"/>
      <c r="S118" s="12"/>
      <c r="T118" s="73"/>
      <c r="AB118" s="12"/>
      <c r="AC118" s="12"/>
      <c r="AD118" s="12"/>
    </row>
    <row r="119" s="7" customFormat="1" ht="12.75" customHeight="1" spans="1:20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50</v>
      </c>
      <c r="I119" s="57">
        <v>23</v>
      </c>
      <c r="J119" s="58">
        <v>23</v>
      </c>
      <c r="K119" s="59">
        <f t="shared" si="5"/>
        <v>41755.26</v>
      </c>
      <c r="L119" s="59">
        <v>41755.26</v>
      </c>
      <c r="M119" s="59"/>
      <c r="N119" s="57">
        <v>19</v>
      </c>
      <c r="O119" s="59">
        <f t="shared" si="4"/>
        <v>67859.63</v>
      </c>
      <c r="P119" s="100">
        <v>67859.63</v>
      </c>
      <c r="Q119" s="102"/>
      <c r="R119" s="162"/>
      <c r="S119" s="12"/>
      <c r="T119" s="73"/>
    </row>
    <row r="120" s="7" customFormat="1" ht="15" customHeight="1" spans="1:20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37</v>
      </c>
      <c r="I120" s="57">
        <v>19</v>
      </c>
      <c r="J120" s="58">
        <v>19</v>
      </c>
      <c r="K120" s="59">
        <f t="shared" si="5"/>
        <v>14979.53</v>
      </c>
      <c r="L120" s="59">
        <v>14979.53</v>
      </c>
      <c r="M120" s="59"/>
      <c r="N120" s="57">
        <v>30</v>
      </c>
      <c r="O120" s="59">
        <f t="shared" si="4"/>
        <v>171159.9</v>
      </c>
      <c r="P120" s="99">
        <v>171159.9</v>
      </c>
      <c r="Q120" s="59"/>
      <c r="S120" s="12"/>
      <c r="T120" s="73"/>
    </row>
    <row r="121" s="6" customFormat="1" ht="15" customHeight="1" spans="1:27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5"/>
        <v>0</v>
      </c>
      <c r="L121" s="63"/>
      <c r="M121" s="63"/>
      <c r="N121" s="51"/>
      <c r="O121" s="53">
        <f t="shared" si="4"/>
        <v>0</v>
      </c>
      <c r="P121" s="53"/>
      <c r="Q121" s="63"/>
      <c r="R121" s="162"/>
      <c r="S121" s="12"/>
      <c r="T121" s="73"/>
      <c r="U121" s="8"/>
      <c r="V121" s="8"/>
      <c r="W121" s="8"/>
      <c r="X121" s="8"/>
      <c r="Y121" s="8"/>
      <c r="Z121" s="8"/>
      <c r="AA121" s="8"/>
    </row>
    <row r="122" s="7" customFormat="1" ht="15" customHeight="1" spans="1:20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11</v>
      </c>
      <c r="I122" s="57">
        <v>7</v>
      </c>
      <c r="J122" s="58">
        <v>7</v>
      </c>
      <c r="K122" s="59">
        <f t="shared" si="5"/>
        <v>17928.3</v>
      </c>
      <c r="L122" s="59">
        <v>17928.3</v>
      </c>
      <c r="M122" s="59"/>
      <c r="N122" s="57">
        <v>7</v>
      </c>
      <c r="O122" s="59">
        <f t="shared" si="4"/>
        <v>36692.58</v>
      </c>
      <c r="P122" s="101">
        <v>36692.58</v>
      </c>
      <c r="Q122" s="103"/>
      <c r="R122" s="162"/>
      <c r="S122" s="12"/>
      <c r="T122" s="73"/>
    </row>
    <row r="123" s="7" customFormat="1" ht="15" customHeight="1" spans="1:20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5</v>
      </c>
      <c r="I123" s="57"/>
      <c r="J123" s="58"/>
      <c r="K123" s="59">
        <f t="shared" si="5"/>
        <v>0</v>
      </c>
      <c r="L123" s="59"/>
      <c r="M123" s="59"/>
      <c r="N123" s="57">
        <v>5</v>
      </c>
      <c r="O123" s="59">
        <f t="shared" si="4"/>
        <v>20746.8</v>
      </c>
      <c r="P123" s="59">
        <v>20746.8</v>
      </c>
      <c r="Q123" s="59"/>
      <c r="S123" s="12"/>
      <c r="T123" s="73"/>
    </row>
    <row r="124" ht="15" customHeight="1" spans="1:30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26</v>
      </c>
      <c r="I124" s="51">
        <v>18</v>
      </c>
      <c r="J124" s="52">
        <v>23</v>
      </c>
      <c r="K124" s="53">
        <f t="shared" si="5"/>
        <v>25505.25</v>
      </c>
      <c r="L124" s="63">
        <v>25505.25</v>
      </c>
      <c r="M124" s="63"/>
      <c r="N124" s="51">
        <v>5</v>
      </c>
      <c r="O124" s="53">
        <f t="shared" si="4"/>
        <v>50702.62</v>
      </c>
      <c r="P124" s="53">
        <v>50702.62</v>
      </c>
      <c r="Q124" s="63"/>
      <c r="R124" s="162"/>
      <c r="S124" s="12"/>
      <c r="T124" s="73"/>
      <c r="AC124" s="12"/>
      <c r="AD124" s="12"/>
    </row>
    <row r="125" s="7" customFormat="1" ht="15" customHeight="1" spans="1:20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8</v>
      </c>
      <c r="J125" s="58">
        <v>8</v>
      </c>
      <c r="K125" s="59">
        <f t="shared" si="5"/>
        <v>41099.88</v>
      </c>
      <c r="L125" s="59">
        <v>41099.88</v>
      </c>
      <c r="M125" s="59"/>
      <c r="N125" s="57">
        <v>8</v>
      </c>
      <c r="O125" s="59">
        <f t="shared" si="4"/>
        <v>42390.88</v>
      </c>
      <c r="P125" s="59">
        <v>42390.88</v>
      </c>
      <c r="Q125" s="59"/>
      <c r="R125" s="162"/>
      <c r="S125" s="12"/>
      <c r="T125" s="73"/>
    </row>
    <row r="126" s="7" customFormat="1" ht="15" customHeight="1" spans="1:20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2</v>
      </c>
      <c r="J126" s="58">
        <v>2</v>
      </c>
      <c r="K126" s="59">
        <f t="shared" si="5"/>
        <v>0</v>
      </c>
      <c r="L126" s="59"/>
      <c r="M126" s="59"/>
      <c r="N126" s="57">
        <v>7</v>
      </c>
      <c r="O126" s="59">
        <f t="shared" si="4"/>
        <v>19110.49</v>
      </c>
      <c r="P126" s="59">
        <v>19110.49</v>
      </c>
      <c r="Q126" s="59"/>
      <c r="S126" s="12"/>
      <c r="T126" s="73"/>
    </row>
    <row r="127" ht="30.75" customHeight="1" spans="1:30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21</v>
      </c>
      <c r="I127" s="51">
        <v>15</v>
      </c>
      <c r="J127" s="65">
        <v>18</v>
      </c>
      <c r="K127" s="53">
        <f t="shared" si="5"/>
        <v>19248.61</v>
      </c>
      <c r="L127" s="63">
        <v>6812.93</v>
      </c>
      <c r="M127" s="63">
        <v>12435.68</v>
      </c>
      <c r="N127" s="51">
        <v>13</v>
      </c>
      <c r="O127" s="53">
        <f t="shared" si="4"/>
        <v>89151.67</v>
      </c>
      <c r="P127" s="53">
        <v>89151.67</v>
      </c>
      <c r="Q127" s="63"/>
      <c r="R127" s="162"/>
      <c r="S127" s="12"/>
      <c r="T127" s="73"/>
      <c r="AC127" s="12"/>
      <c r="AD127" s="12"/>
    </row>
    <row r="128" s="7" customFormat="1" ht="15" customHeight="1" spans="1:20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  <c r="S128" s="12"/>
      <c r="T128" s="73"/>
    </row>
    <row r="129" s="7" customFormat="1" ht="15" customHeight="1" spans="1:20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5"/>
        <v>0</v>
      </c>
      <c r="L129" s="59"/>
      <c r="M129" s="59"/>
      <c r="N129" s="57"/>
      <c r="O129" s="59">
        <f t="shared" si="4"/>
        <v>0</v>
      </c>
      <c r="P129" s="59"/>
      <c r="Q129" s="59"/>
      <c r="S129" s="12"/>
      <c r="T129" s="73"/>
    </row>
    <row r="130" ht="15" customHeight="1" spans="1:30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5"/>
        <v>0</v>
      </c>
      <c r="L130" s="63"/>
      <c r="M130" s="63"/>
      <c r="N130" s="51"/>
      <c r="O130" s="53">
        <f t="shared" si="4"/>
        <v>0</v>
      </c>
      <c r="P130" s="53"/>
      <c r="Q130" s="63"/>
      <c r="R130" s="162"/>
      <c r="S130" s="12"/>
      <c r="T130" s="73"/>
      <c r="AC130" s="12"/>
      <c r="AD130" s="12"/>
    </row>
    <row r="131" ht="15" customHeight="1" spans="1:30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5"/>
        <v>6622.6</v>
      </c>
      <c r="L131" s="63">
        <v>6622.6</v>
      </c>
      <c r="M131" s="63"/>
      <c r="N131" s="51">
        <v>14</v>
      </c>
      <c r="O131" s="53">
        <f t="shared" si="4"/>
        <v>59242.97</v>
      </c>
      <c r="P131" s="53">
        <v>59242.97</v>
      </c>
      <c r="Q131" s="63"/>
      <c r="R131" s="162"/>
      <c r="S131" s="12"/>
      <c r="T131" s="73"/>
      <c r="AC131" s="12"/>
      <c r="AD131" s="12"/>
    </row>
    <row r="132" s="7" customFormat="1" ht="15" customHeight="1" spans="1:20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5"/>
        <v>0</v>
      </c>
      <c r="L132" s="59"/>
      <c r="M132" s="59"/>
      <c r="N132" s="57"/>
      <c r="O132" s="59">
        <f t="shared" si="4"/>
        <v>0</v>
      </c>
      <c r="P132" s="59"/>
      <c r="Q132" s="59"/>
      <c r="S132" s="12"/>
      <c r="T132" s="73"/>
    </row>
    <row r="133" s="9" customFormat="1" ht="15" customHeight="1" spans="1:20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41</v>
      </c>
      <c r="I133" s="51">
        <v>34</v>
      </c>
      <c r="J133" s="52">
        <v>34</v>
      </c>
      <c r="K133" s="53">
        <f t="shared" si="5"/>
        <v>53460.48</v>
      </c>
      <c r="L133" s="63">
        <v>41820.43</v>
      </c>
      <c r="M133" s="63">
        <v>11640.05</v>
      </c>
      <c r="N133" s="51">
        <v>8</v>
      </c>
      <c r="O133" s="53">
        <f t="shared" si="4"/>
        <v>46465.46</v>
      </c>
      <c r="P133" s="63">
        <v>46465.46</v>
      </c>
      <c r="Q133" s="63"/>
      <c r="R133" s="162"/>
      <c r="S133" s="12"/>
      <c r="T133" s="73"/>
    </row>
    <row r="134" s="7" customFormat="1" ht="15" customHeight="1" spans="1:20">
      <c r="A134" s="30">
        <v>66</v>
      </c>
      <c r="B134" s="31" t="s">
        <v>128</v>
      </c>
      <c r="C134" s="30" t="s">
        <v>21</v>
      </c>
      <c r="D134" s="31"/>
      <c r="E134" s="31"/>
      <c r="F134" s="31" t="s">
        <v>23</v>
      </c>
      <c r="G134" s="31" t="s">
        <v>37</v>
      </c>
      <c r="H134" s="105">
        <v>0</v>
      </c>
      <c r="I134" s="57"/>
      <c r="J134" s="58"/>
      <c r="K134" s="59">
        <f t="shared" si="5"/>
        <v>0</v>
      </c>
      <c r="L134" s="59"/>
      <c r="M134" s="59"/>
      <c r="N134" s="57"/>
      <c r="O134" s="59">
        <f t="shared" si="4"/>
        <v>0</v>
      </c>
      <c r="P134" s="59"/>
      <c r="Q134" s="59"/>
      <c r="S134" s="12"/>
      <c r="T134" s="73"/>
    </row>
    <row r="135" s="7" customFormat="1" ht="15" customHeight="1" spans="1:20">
      <c r="A135" s="30"/>
      <c r="B135" s="31" t="s">
        <v>128</v>
      </c>
      <c r="C135" s="30" t="s">
        <v>21</v>
      </c>
      <c r="D135" s="31"/>
      <c r="E135" s="36" t="s">
        <v>63</v>
      </c>
      <c r="F135" s="37" t="s">
        <v>233</v>
      </c>
      <c r="G135" s="31" t="s">
        <v>32</v>
      </c>
      <c r="H135" s="105">
        <v>12</v>
      </c>
      <c r="I135" s="57"/>
      <c r="J135" s="58"/>
      <c r="K135" s="59">
        <f t="shared" si="5"/>
        <v>0</v>
      </c>
      <c r="L135" s="59"/>
      <c r="M135" s="59"/>
      <c r="N135" s="57">
        <v>2</v>
      </c>
      <c r="O135" s="59">
        <f t="shared" si="4"/>
        <v>14527.7</v>
      </c>
      <c r="P135" s="59">
        <v>14527.7</v>
      </c>
      <c r="Q135" s="59"/>
      <c r="S135" s="12"/>
      <c r="T135" s="73"/>
    </row>
    <row r="136" s="9" customFormat="1" ht="15" customHeight="1" spans="1:20">
      <c r="A136" s="1">
        <v>67</v>
      </c>
      <c r="B136" s="28" t="s">
        <v>129</v>
      </c>
      <c r="C136" s="1" t="s">
        <v>54</v>
      </c>
      <c r="D136" s="28" t="s">
        <v>80</v>
      </c>
      <c r="E136" s="28" t="s">
        <v>22</v>
      </c>
      <c r="F136" s="28" t="s">
        <v>29</v>
      </c>
      <c r="G136" s="28" t="s">
        <v>24</v>
      </c>
      <c r="H136" s="2">
        <v>0</v>
      </c>
      <c r="I136" s="51"/>
      <c r="J136" s="52"/>
      <c r="K136" s="53">
        <f t="shared" si="5"/>
        <v>0</v>
      </c>
      <c r="L136" s="53"/>
      <c r="M136" s="63"/>
      <c r="N136" s="51"/>
      <c r="O136" s="53">
        <f t="shared" si="4"/>
        <v>0</v>
      </c>
      <c r="P136" s="53"/>
      <c r="Q136" s="63"/>
      <c r="R136" s="162"/>
      <c r="S136" s="12"/>
      <c r="T136" s="73"/>
    </row>
    <row r="137" ht="15" customHeight="1" spans="1:30">
      <c r="A137" s="33">
        <v>68</v>
      </c>
      <c r="B137" s="34" t="s">
        <v>130</v>
      </c>
      <c r="C137" s="33" t="s">
        <v>21</v>
      </c>
      <c r="D137" s="34"/>
      <c r="E137" s="34" t="s">
        <v>39</v>
      </c>
      <c r="F137" s="34" t="s">
        <v>295</v>
      </c>
      <c r="G137" s="34" t="s">
        <v>24</v>
      </c>
      <c r="H137" s="2">
        <v>16</v>
      </c>
      <c r="I137" s="51">
        <v>4</v>
      </c>
      <c r="J137" s="52">
        <v>5</v>
      </c>
      <c r="K137" s="53">
        <f t="shared" si="5"/>
        <v>9226.33</v>
      </c>
      <c r="L137" s="53">
        <v>6954.01</v>
      </c>
      <c r="M137" s="63">
        <v>2272.32</v>
      </c>
      <c r="N137" s="51">
        <v>6</v>
      </c>
      <c r="O137" s="53">
        <f t="shared" si="4"/>
        <v>60186.26</v>
      </c>
      <c r="P137" s="53">
        <v>60186.26</v>
      </c>
      <c r="Q137" s="63"/>
      <c r="R137" s="162"/>
      <c r="S137" s="12"/>
      <c r="T137" s="73"/>
      <c r="AC137" s="12"/>
      <c r="AD137" s="12"/>
    </row>
    <row r="138" s="7" customFormat="1" ht="15" customHeight="1" spans="1:20">
      <c r="A138" s="30"/>
      <c r="B138" s="31" t="s">
        <v>130</v>
      </c>
      <c r="C138" s="30" t="s">
        <v>21</v>
      </c>
      <c r="D138" s="31"/>
      <c r="E138" s="31" t="s">
        <v>39</v>
      </c>
      <c r="F138" s="31" t="s">
        <v>335</v>
      </c>
      <c r="G138" s="31" t="s">
        <v>26</v>
      </c>
      <c r="H138" s="105">
        <v>3</v>
      </c>
      <c r="I138" s="57">
        <v>2</v>
      </c>
      <c r="J138" s="58">
        <v>2</v>
      </c>
      <c r="K138" s="59">
        <f t="shared" si="5"/>
        <v>5367.3</v>
      </c>
      <c r="L138" s="112">
        <v>5367.3</v>
      </c>
      <c r="M138" s="59"/>
      <c r="N138" s="57">
        <v>3</v>
      </c>
      <c r="O138" s="59">
        <f t="shared" si="4"/>
        <v>7107.7</v>
      </c>
      <c r="P138" s="59">
        <v>7107.7</v>
      </c>
      <c r="Q138" s="59"/>
      <c r="S138" s="12"/>
      <c r="T138" s="73"/>
    </row>
    <row r="139" s="9" customFormat="1" ht="15" customHeight="1" spans="1:20">
      <c r="A139" s="33">
        <v>69</v>
      </c>
      <c r="B139" s="34" t="s">
        <v>131</v>
      </c>
      <c r="C139" s="33" t="s">
        <v>21</v>
      </c>
      <c r="D139" s="34"/>
      <c r="E139" s="34" t="s">
        <v>39</v>
      </c>
      <c r="F139" s="34" t="s">
        <v>296</v>
      </c>
      <c r="G139" s="34" t="s">
        <v>24</v>
      </c>
      <c r="H139" s="2">
        <v>24</v>
      </c>
      <c r="I139" s="51">
        <v>16</v>
      </c>
      <c r="J139" s="52">
        <v>16</v>
      </c>
      <c r="K139" s="53">
        <f t="shared" si="5"/>
        <v>11774.97</v>
      </c>
      <c r="L139" s="53">
        <v>11774.97</v>
      </c>
      <c r="M139" s="63"/>
      <c r="N139" s="51">
        <v>13</v>
      </c>
      <c r="O139" s="53">
        <f t="shared" si="4"/>
        <v>57450.96</v>
      </c>
      <c r="P139" s="53">
        <v>57450.96</v>
      </c>
      <c r="Q139" s="63"/>
      <c r="R139" s="162"/>
      <c r="S139" s="12"/>
      <c r="T139" s="73"/>
    </row>
    <row r="140" s="7" customFormat="1" ht="15" customHeight="1" spans="1:20">
      <c r="A140" s="30"/>
      <c r="B140" s="31" t="s">
        <v>131</v>
      </c>
      <c r="C140" s="30" t="s">
        <v>21</v>
      </c>
      <c r="D140" s="31"/>
      <c r="E140" s="31" t="s">
        <v>39</v>
      </c>
      <c r="F140" s="31" t="s">
        <v>23</v>
      </c>
      <c r="G140" s="31" t="s">
        <v>26</v>
      </c>
      <c r="H140" s="105">
        <v>0</v>
      </c>
      <c r="I140" s="57"/>
      <c r="J140" s="58"/>
      <c r="K140" s="59">
        <f t="shared" si="5"/>
        <v>0</v>
      </c>
      <c r="L140" s="59"/>
      <c r="M140" s="59"/>
      <c r="N140" s="57"/>
      <c r="O140" s="59">
        <f t="shared" si="4"/>
        <v>0</v>
      </c>
      <c r="P140" s="59"/>
      <c r="Q140" s="59"/>
      <c r="S140" s="12"/>
      <c r="T140" s="73"/>
    </row>
    <row r="141" ht="14.45" customHeight="1" spans="1:30">
      <c r="A141" s="33">
        <v>70</v>
      </c>
      <c r="B141" s="34" t="s">
        <v>132</v>
      </c>
      <c r="C141" s="33" t="s">
        <v>50</v>
      </c>
      <c r="D141" s="34" t="s">
        <v>133</v>
      </c>
      <c r="E141" s="34" t="s">
        <v>39</v>
      </c>
      <c r="F141" s="34" t="s">
        <v>297</v>
      </c>
      <c r="G141" s="34" t="s">
        <v>24</v>
      </c>
      <c r="H141" s="2">
        <v>43</v>
      </c>
      <c r="I141" s="51">
        <v>26</v>
      </c>
      <c r="J141" s="52">
        <v>27</v>
      </c>
      <c r="K141" s="53">
        <f t="shared" si="5"/>
        <v>39468.4</v>
      </c>
      <c r="L141" s="63">
        <v>39468.4</v>
      </c>
      <c r="M141" s="63"/>
      <c r="N141" s="51">
        <v>14</v>
      </c>
      <c r="O141" s="53">
        <f t="shared" si="4"/>
        <v>74820.15</v>
      </c>
      <c r="P141" s="53">
        <v>74820.15</v>
      </c>
      <c r="Q141" s="63"/>
      <c r="R141" s="162"/>
      <c r="S141" s="12"/>
      <c r="T141" s="73"/>
      <c r="AC141" s="12"/>
      <c r="AD141" s="12"/>
    </row>
    <row r="142" s="7" customFormat="1" ht="14.45" customHeight="1" spans="1:20">
      <c r="A142" s="30">
        <v>71</v>
      </c>
      <c r="B142" s="31" t="s">
        <v>134</v>
      </c>
      <c r="C142" s="30" t="s">
        <v>21</v>
      </c>
      <c r="D142" s="31"/>
      <c r="E142" s="31" t="s">
        <v>115</v>
      </c>
      <c r="F142" s="31" t="s">
        <v>31</v>
      </c>
      <c r="G142" s="31" t="s">
        <v>37</v>
      </c>
      <c r="H142" s="105">
        <v>0</v>
      </c>
      <c r="I142" s="57"/>
      <c r="J142" s="58"/>
      <c r="K142" s="59">
        <f t="shared" si="5"/>
        <v>0</v>
      </c>
      <c r="L142" s="59"/>
      <c r="M142" s="59"/>
      <c r="N142" s="57"/>
      <c r="O142" s="59">
        <f t="shared" si="4"/>
        <v>0</v>
      </c>
      <c r="P142" s="59"/>
      <c r="Q142" s="59"/>
      <c r="S142" s="12"/>
      <c r="T142" s="73"/>
    </row>
    <row r="143" s="9" customFormat="1" ht="15" customHeight="1" spans="1:20">
      <c r="A143" s="33">
        <v>72</v>
      </c>
      <c r="B143" s="34" t="s">
        <v>135</v>
      </c>
      <c r="C143" s="33" t="s">
        <v>21</v>
      </c>
      <c r="D143" s="34"/>
      <c r="E143" s="34" t="s">
        <v>39</v>
      </c>
      <c r="F143" s="34" t="s">
        <v>298</v>
      </c>
      <c r="G143" s="34" t="s">
        <v>24</v>
      </c>
      <c r="H143" s="2">
        <v>21</v>
      </c>
      <c r="I143" s="51">
        <v>9</v>
      </c>
      <c r="J143" s="52">
        <v>10</v>
      </c>
      <c r="K143" s="53">
        <f t="shared" si="5"/>
        <v>21752.53</v>
      </c>
      <c r="L143" s="53">
        <v>11972.14</v>
      </c>
      <c r="M143" s="63">
        <v>9780.39</v>
      </c>
      <c r="N143" s="51">
        <v>11</v>
      </c>
      <c r="O143" s="53">
        <f t="shared" si="4"/>
        <v>30269.11</v>
      </c>
      <c r="P143" s="53">
        <v>30269.11</v>
      </c>
      <c r="Q143" s="63"/>
      <c r="R143" s="162"/>
      <c r="S143" s="12"/>
      <c r="T143" s="73"/>
    </row>
    <row r="144" s="7" customFormat="1" ht="15" customHeight="1" spans="1:20">
      <c r="A144" s="30"/>
      <c r="B144" s="31" t="s">
        <v>135</v>
      </c>
      <c r="C144" s="30" t="s">
        <v>21</v>
      </c>
      <c r="D144" s="31"/>
      <c r="E144" s="31" t="s">
        <v>39</v>
      </c>
      <c r="F144" s="31" t="s">
        <v>234</v>
      </c>
      <c r="G144" s="31" t="s">
        <v>26</v>
      </c>
      <c r="H144" s="105">
        <v>9</v>
      </c>
      <c r="I144" s="57">
        <v>1</v>
      </c>
      <c r="J144" s="58">
        <v>1</v>
      </c>
      <c r="K144" s="59">
        <f t="shared" si="5"/>
        <v>3649.9</v>
      </c>
      <c r="L144" s="60">
        <v>3649.9</v>
      </c>
      <c r="M144" s="59"/>
      <c r="N144" s="57">
        <v>1</v>
      </c>
      <c r="O144" s="59">
        <f t="shared" si="4"/>
        <v>9857.3</v>
      </c>
      <c r="P144" s="59">
        <v>9857.3</v>
      </c>
      <c r="Q144" s="59"/>
      <c r="S144" s="12"/>
      <c r="T144" s="73"/>
    </row>
    <row r="145" ht="15" customHeight="1" spans="1:30">
      <c r="A145" s="33">
        <v>73</v>
      </c>
      <c r="B145" s="34" t="s">
        <v>136</v>
      </c>
      <c r="C145" s="33" t="s">
        <v>21</v>
      </c>
      <c r="D145" s="34"/>
      <c r="E145" s="34" t="s">
        <v>137</v>
      </c>
      <c r="F145" s="34" t="s">
        <v>299</v>
      </c>
      <c r="G145" s="34" t="s">
        <v>24</v>
      </c>
      <c r="H145" s="2">
        <v>33</v>
      </c>
      <c r="I145" s="51">
        <v>25</v>
      </c>
      <c r="J145" s="52">
        <v>28</v>
      </c>
      <c r="K145" s="53">
        <f t="shared" si="5"/>
        <v>47340.77</v>
      </c>
      <c r="L145" s="53">
        <v>30027.54</v>
      </c>
      <c r="M145" s="63">
        <v>17313.23</v>
      </c>
      <c r="N145" s="51">
        <v>18</v>
      </c>
      <c r="O145" s="53">
        <f t="shared" ref="O145:O208" si="6">P145+Q145</f>
        <v>73148.39</v>
      </c>
      <c r="P145" s="53">
        <v>73148.39</v>
      </c>
      <c r="Q145" s="63"/>
      <c r="R145" s="162"/>
      <c r="S145" s="12"/>
      <c r="T145" s="73"/>
      <c r="AC145" s="12"/>
      <c r="AD145" s="12"/>
    </row>
    <row r="146" s="7" customFormat="1" ht="15" customHeight="1" spans="1:20">
      <c r="A146" s="30"/>
      <c r="B146" s="31" t="s">
        <v>136</v>
      </c>
      <c r="C146" s="30" t="s">
        <v>21</v>
      </c>
      <c r="D146" s="31"/>
      <c r="E146" s="31" t="s">
        <v>235</v>
      </c>
      <c r="F146" s="31" t="s">
        <v>236</v>
      </c>
      <c r="G146" s="31" t="s">
        <v>37</v>
      </c>
      <c r="H146" s="105">
        <v>20</v>
      </c>
      <c r="I146" s="57">
        <v>5</v>
      </c>
      <c r="J146" s="58">
        <v>5</v>
      </c>
      <c r="K146" s="59">
        <f t="shared" si="5"/>
        <v>10533.9</v>
      </c>
      <c r="L146" s="59">
        <v>10533.9</v>
      </c>
      <c r="M146" s="59"/>
      <c r="N146" s="57">
        <v>25</v>
      </c>
      <c r="O146" s="59">
        <f t="shared" si="6"/>
        <v>99023.51</v>
      </c>
      <c r="P146" s="59">
        <v>99023.51</v>
      </c>
      <c r="Q146" s="102"/>
      <c r="R146" s="162"/>
      <c r="S146" s="12"/>
      <c r="T146" s="73"/>
    </row>
    <row r="147" ht="15" customHeight="1" spans="1:30">
      <c r="A147" s="33">
        <v>74</v>
      </c>
      <c r="B147" s="34" t="s">
        <v>139</v>
      </c>
      <c r="C147" s="33" t="s">
        <v>21</v>
      </c>
      <c r="D147" s="34"/>
      <c r="E147" s="34" t="s">
        <v>137</v>
      </c>
      <c r="F147" s="34" t="s">
        <v>300</v>
      </c>
      <c r="G147" s="34" t="s">
        <v>24</v>
      </c>
      <c r="H147" s="2">
        <v>34</v>
      </c>
      <c r="I147" s="51">
        <v>23</v>
      </c>
      <c r="J147" s="52">
        <v>31</v>
      </c>
      <c r="K147" s="53">
        <f t="shared" si="5"/>
        <v>24963.41</v>
      </c>
      <c r="L147" s="53">
        <v>24963.41</v>
      </c>
      <c r="M147" s="63"/>
      <c r="N147" s="51">
        <v>34</v>
      </c>
      <c r="O147" s="53">
        <f t="shared" si="6"/>
        <v>188091.61</v>
      </c>
      <c r="P147" s="63">
        <v>188091.61</v>
      </c>
      <c r="Q147" s="63"/>
      <c r="R147" s="162"/>
      <c r="S147" s="12"/>
      <c r="T147" s="73"/>
      <c r="AC147" s="12"/>
      <c r="AD147" s="12"/>
    </row>
    <row r="148" s="7" customFormat="1" ht="15" customHeight="1" spans="1:20">
      <c r="A148" s="30"/>
      <c r="B148" s="31" t="s">
        <v>139</v>
      </c>
      <c r="C148" s="30" t="s">
        <v>21</v>
      </c>
      <c r="D148" s="31"/>
      <c r="E148" s="31" t="s">
        <v>235</v>
      </c>
      <c r="F148" s="31" t="s">
        <v>237</v>
      </c>
      <c r="G148" s="31" t="s">
        <v>37</v>
      </c>
      <c r="H148" s="105">
        <v>19</v>
      </c>
      <c r="I148" s="57">
        <v>9</v>
      </c>
      <c r="J148" s="58">
        <v>9</v>
      </c>
      <c r="K148" s="59">
        <f t="shared" si="5"/>
        <v>22659.12</v>
      </c>
      <c r="L148" s="59">
        <v>22659.12</v>
      </c>
      <c r="M148" s="59"/>
      <c r="N148" s="57">
        <v>10</v>
      </c>
      <c r="O148" s="59">
        <f t="shared" si="6"/>
        <v>32231.76</v>
      </c>
      <c r="P148" s="59">
        <v>32231.76</v>
      </c>
      <c r="Q148" s="102"/>
      <c r="R148" s="162"/>
      <c r="S148" s="12"/>
      <c r="T148" s="73"/>
    </row>
    <row r="149" ht="28.9" customHeight="1" spans="1:30">
      <c r="A149" s="40">
        <v>75</v>
      </c>
      <c r="B149" s="39" t="s">
        <v>140</v>
      </c>
      <c r="C149" s="40" t="s">
        <v>54</v>
      </c>
      <c r="D149" s="39" t="s">
        <v>141</v>
      </c>
      <c r="E149" s="39" t="s">
        <v>39</v>
      </c>
      <c r="F149" s="34" t="s">
        <v>31</v>
      </c>
      <c r="G149" s="39" t="s">
        <v>24</v>
      </c>
      <c r="H149" s="2">
        <v>0</v>
      </c>
      <c r="I149" s="51"/>
      <c r="J149" s="52"/>
      <c r="K149" s="53">
        <f t="shared" si="5"/>
        <v>1344.7</v>
      </c>
      <c r="L149" s="53">
        <v>1344.7</v>
      </c>
      <c r="M149" s="53"/>
      <c r="N149" s="51"/>
      <c r="O149" s="53">
        <f t="shared" si="6"/>
        <v>11188.2</v>
      </c>
      <c r="P149" s="53">
        <v>11188.2</v>
      </c>
      <c r="Q149" s="63"/>
      <c r="R149" s="162"/>
      <c r="S149" s="12"/>
      <c r="T149" s="73"/>
      <c r="AC149" s="12"/>
      <c r="AD149" s="12"/>
    </row>
    <row r="150" s="7" customFormat="1" ht="29.25" customHeight="1" spans="1:20">
      <c r="A150" s="105"/>
      <c r="B150" s="106" t="s">
        <v>140</v>
      </c>
      <c r="C150" s="105" t="s">
        <v>54</v>
      </c>
      <c r="D150" s="106" t="s">
        <v>141</v>
      </c>
      <c r="E150" s="106" t="s">
        <v>39</v>
      </c>
      <c r="F150" s="106" t="s">
        <v>238</v>
      </c>
      <c r="G150" s="106" t="s">
        <v>26</v>
      </c>
      <c r="H150" s="105">
        <v>27</v>
      </c>
      <c r="I150" s="57">
        <v>5</v>
      </c>
      <c r="J150" s="64">
        <v>5</v>
      </c>
      <c r="K150" s="59">
        <f t="shared" si="5"/>
        <v>5831.8</v>
      </c>
      <c r="L150" s="59">
        <v>5831.8</v>
      </c>
      <c r="M150" s="59"/>
      <c r="N150" s="57">
        <v>16</v>
      </c>
      <c r="O150" s="59">
        <f t="shared" si="6"/>
        <v>41170.95</v>
      </c>
      <c r="P150" s="59">
        <v>41170.95</v>
      </c>
      <c r="Q150" s="59"/>
      <c r="S150" s="12"/>
      <c r="T150" s="73"/>
    </row>
    <row r="151" ht="26.25" customHeight="1" spans="1:30">
      <c r="A151" s="33">
        <v>76</v>
      </c>
      <c r="B151" s="34" t="s">
        <v>142</v>
      </c>
      <c r="C151" s="33" t="s">
        <v>21</v>
      </c>
      <c r="D151" s="34"/>
      <c r="E151" s="34" t="s">
        <v>39</v>
      </c>
      <c r="F151" s="34" t="s">
        <v>301</v>
      </c>
      <c r="G151" s="34" t="s">
        <v>24</v>
      </c>
      <c r="H151" s="2">
        <v>12</v>
      </c>
      <c r="I151" s="51">
        <v>7</v>
      </c>
      <c r="J151" s="52">
        <v>7</v>
      </c>
      <c r="K151" s="53">
        <f t="shared" ref="K151:K214" si="7">L151+M151</f>
        <v>2972.75</v>
      </c>
      <c r="L151" s="53">
        <v>2972.75</v>
      </c>
      <c r="M151" s="63"/>
      <c r="N151" s="51">
        <v>15</v>
      </c>
      <c r="O151" s="53">
        <f t="shared" si="6"/>
        <v>50767.71</v>
      </c>
      <c r="P151" s="53">
        <v>50767.71</v>
      </c>
      <c r="Q151" s="63"/>
      <c r="R151" s="162"/>
      <c r="S151" s="12"/>
      <c r="T151" s="73"/>
      <c r="AC151" s="12"/>
      <c r="AD151" s="12"/>
    </row>
    <row r="152" s="7" customFormat="1" ht="15" customHeight="1" spans="1:20">
      <c r="A152" s="30"/>
      <c r="B152" s="31" t="s">
        <v>142</v>
      </c>
      <c r="C152" s="30" t="s">
        <v>21</v>
      </c>
      <c r="D152" s="31"/>
      <c r="E152" s="31" t="s">
        <v>39</v>
      </c>
      <c r="F152" s="31" t="s">
        <v>239</v>
      </c>
      <c r="G152" s="31" t="s">
        <v>26</v>
      </c>
      <c r="H152" s="105">
        <v>4</v>
      </c>
      <c r="I152" s="57"/>
      <c r="J152" s="58"/>
      <c r="K152" s="59">
        <f t="shared" si="7"/>
        <v>0</v>
      </c>
      <c r="L152" s="59"/>
      <c r="M152" s="59"/>
      <c r="N152" s="57">
        <v>9</v>
      </c>
      <c r="O152" s="59">
        <f t="shared" si="6"/>
        <v>40199.02</v>
      </c>
      <c r="P152" s="113">
        <v>40199.02</v>
      </c>
      <c r="Q152" s="59"/>
      <c r="S152" s="12"/>
      <c r="T152" s="73"/>
    </row>
    <row r="153" ht="15" customHeight="1" spans="1:30">
      <c r="A153" s="33">
        <v>77</v>
      </c>
      <c r="B153" s="34" t="s">
        <v>143</v>
      </c>
      <c r="C153" s="33" t="s">
        <v>21</v>
      </c>
      <c r="D153" s="34"/>
      <c r="E153" s="34" t="s">
        <v>39</v>
      </c>
      <c r="F153" s="34" t="s">
        <v>302</v>
      </c>
      <c r="G153" s="34" t="s">
        <v>24</v>
      </c>
      <c r="H153" s="2">
        <v>13</v>
      </c>
      <c r="I153" s="51">
        <v>11</v>
      </c>
      <c r="J153" s="52">
        <v>11</v>
      </c>
      <c r="K153" s="53">
        <f t="shared" si="7"/>
        <v>33214.47</v>
      </c>
      <c r="L153" s="53">
        <v>33214.47</v>
      </c>
      <c r="M153" s="63"/>
      <c r="N153" s="51">
        <v>7</v>
      </c>
      <c r="O153" s="53">
        <f t="shared" si="6"/>
        <v>75790.71</v>
      </c>
      <c r="P153" s="53">
        <v>75790.71</v>
      </c>
      <c r="Q153" s="63"/>
      <c r="R153" s="162"/>
      <c r="S153" s="12"/>
      <c r="T153" s="73"/>
      <c r="AC153" s="12"/>
      <c r="AD153" s="12"/>
    </row>
    <row r="154" s="9" customFormat="1" ht="15" customHeight="1" spans="1:20">
      <c r="A154" s="33">
        <v>78</v>
      </c>
      <c r="B154" s="34" t="s">
        <v>144</v>
      </c>
      <c r="C154" s="33" t="s">
        <v>21</v>
      </c>
      <c r="D154" s="34"/>
      <c r="E154" s="34" t="s">
        <v>145</v>
      </c>
      <c r="F154" s="34" t="s">
        <v>303</v>
      </c>
      <c r="G154" s="34" t="s">
        <v>24</v>
      </c>
      <c r="H154" s="2">
        <v>19</v>
      </c>
      <c r="I154" s="51">
        <v>8</v>
      </c>
      <c r="J154" s="52">
        <v>8</v>
      </c>
      <c r="K154" s="53">
        <f t="shared" si="7"/>
        <v>9277.09</v>
      </c>
      <c r="L154" s="53">
        <v>7907.31</v>
      </c>
      <c r="M154" s="63">
        <v>1369.78</v>
      </c>
      <c r="N154" s="51">
        <v>18</v>
      </c>
      <c r="O154" s="53">
        <f t="shared" si="6"/>
        <v>61822.82</v>
      </c>
      <c r="P154" s="53">
        <v>61822.82</v>
      </c>
      <c r="Q154" s="63"/>
      <c r="R154" s="162"/>
      <c r="S154" s="12"/>
      <c r="T154" s="73"/>
    </row>
    <row r="155" s="7" customFormat="1" ht="15" customHeight="1" spans="1:20">
      <c r="A155" s="30"/>
      <c r="B155" s="31" t="s">
        <v>144</v>
      </c>
      <c r="C155" s="30" t="s">
        <v>21</v>
      </c>
      <c r="D155" s="31"/>
      <c r="E155" s="36" t="s">
        <v>145</v>
      </c>
      <c r="F155" s="37" t="s">
        <v>240</v>
      </c>
      <c r="G155" s="31" t="s">
        <v>32</v>
      </c>
      <c r="H155" s="105">
        <v>9</v>
      </c>
      <c r="I155" s="57">
        <v>3</v>
      </c>
      <c r="J155" s="58">
        <v>3</v>
      </c>
      <c r="K155" s="59">
        <f t="shared" si="7"/>
        <v>0</v>
      </c>
      <c r="L155" s="59"/>
      <c r="M155" s="59"/>
      <c r="N155" s="57">
        <v>1</v>
      </c>
      <c r="O155" s="59">
        <f t="shared" si="6"/>
        <v>5557.6</v>
      </c>
      <c r="P155" s="59">
        <v>5557.6</v>
      </c>
      <c r="Q155" s="59"/>
      <c r="S155" s="12"/>
      <c r="T155" s="73"/>
    </row>
    <row r="156" ht="15" customHeight="1" spans="1:30">
      <c r="A156" s="1">
        <v>79</v>
      </c>
      <c r="B156" s="28" t="s">
        <v>146</v>
      </c>
      <c r="C156" s="1" t="s">
        <v>21</v>
      </c>
      <c r="D156" s="28"/>
      <c r="E156" s="28" t="s">
        <v>39</v>
      </c>
      <c r="F156" s="34" t="s">
        <v>29</v>
      </c>
      <c r="G156" s="28" t="s">
        <v>24</v>
      </c>
      <c r="H156" s="2">
        <v>0</v>
      </c>
      <c r="I156" s="51"/>
      <c r="J156" s="52"/>
      <c r="K156" s="53">
        <f t="shared" si="7"/>
        <v>0</v>
      </c>
      <c r="L156" s="53"/>
      <c r="M156" s="63"/>
      <c r="N156" s="51"/>
      <c r="O156" s="53">
        <f t="shared" si="6"/>
        <v>0</v>
      </c>
      <c r="P156" s="53"/>
      <c r="Q156" s="63"/>
      <c r="R156" s="162"/>
      <c r="S156" s="12"/>
      <c r="T156" s="73"/>
      <c r="AC156" s="12"/>
      <c r="AD156" s="12"/>
    </row>
    <row r="157" s="7" customFormat="1" ht="15.75" customHeight="1" spans="1:20">
      <c r="A157" s="30"/>
      <c r="B157" s="31" t="s">
        <v>146</v>
      </c>
      <c r="C157" s="30" t="s">
        <v>21</v>
      </c>
      <c r="D157" s="31"/>
      <c r="E157" s="31" t="s">
        <v>39</v>
      </c>
      <c r="F157" s="31" t="s">
        <v>29</v>
      </c>
      <c r="G157" s="31" t="s">
        <v>37</v>
      </c>
      <c r="H157" s="105">
        <v>0</v>
      </c>
      <c r="I157" s="57"/>
      <c r="J157" s="58"/>
      <c r="K157" s="59">
        <f t="shared" si="7"/>
        <v>0</v>
      </c>
      <c r="L157" s="59"/>
      <c r="M157" s="59"/>
      <c r="N157" s="57"/>
      <c r="O157" s="59">
        <f t="shared" si="6"/>
        <v>0</v>
      </c>
      <c r="P157" s="59"/>
      <c r="Q157" s="59"/>
      <c r="S157" s="12"/>
      <c r="T157" s="73"/>
    </row>
    <row r="158" s="7" customFormat="1" ht="15" customHeight="1" spans="1:20">
      <c r="A158" s="30"/>
      <c r="B158" s="31" t="s">
        <v>146</v>
      </c>
      <c r="C158" s="30" t="s">
        <v>21</v>
      </c>
      <c r="D158" s="31"/>
      <c r="E158" s="31"/>
      <c r="F158" s="31" t="s">
        <v>29</v>
      </c>
      <c r="G158" s="31" t="s">
        <v>26</v>
      </c>
      <c r="H158" s="105">
        <v>12</v>
      </c>
      <c r="I158" s="57">
        <v>4</v>
      </c>
      <c r="J158" s="58">
        <v>4</v>
      </c>
      <c r="K158" s="59">
        <f t="shared" si="7"/>
        <v>2007</v>
      </c>
      <c r="L158" s="59">
        <v>2007</v>
      </c>
      <c r="M158" s="59"/>
      <c r="N158" s="57">
        <v>5</v>
      </c>
      <c r="O158" s="59">
        <f t="shared" si="6"/>
        <v>13934.4</v>
      </c>
      <c r="P158" s="59">
        <v>13934.4</v>
      </c>
      <c r="Q158" s="59"/>
      <c r="S158" s="12"/>
      <c r="T158" s="73"/>
    </row>
    <row r="159" ht="15" customHeight="1" spans="1:30">
      <c r="A159" s="1">
        <v>80</v>
      </c>
      <c r="B159" s="28" t="s">
        <v>147</v>
      </c>
      <c r="C159" s="1" t="s">
        <v>21</v>
      </c>
      <c r="D159" s="28"/>
      <c r="E159" s="28" t="s">
        <v>39</v>
      </c>
      <c r="F159" s="34" t="s">
        <v>304</v>
      </c>
      <c r="G159" s="28" t="s">
        <v>24</v>
      </c>
      <c r="H159" s="2">
        <v>16</v>
      </c>
      <c r="I159" s="51">
        <v>11</v>
      </c>
      <c r="J159" s="52">
        <v>11</v>
      </c>
      <c r="K159" s="53">
        <f t="shared" si="7"/>
        <v>18223.59</v>
      </c>
      <c r="L159" s="63">
        <v>11562.49</v>
      </c>
      <c r="M159" s="63">
        <v>6661.1</v>
      </c>
      <c r="N159" s="51">
        <v>5</v>
      </c>
      <c r="O159" s="53">
        <f t="shared" si="6"/>
        <v>37940.91</v>
      </c>
      <c r="P159" s="53">
        <v>37940.91</v>
      </c>
      <c r="Q159" s="63"/>
      <c r="R159" s="162"/>
      <c r="S159" s="12"/>
      <c r="T159" s="73"/>
      <c r="AC159" s="12"/>
      <c r="AD159" s="12"/>
    </row>
    <row r="160" s="7" customFormat="1" ht="15" customHeight="1" spans="1:20">
      <c r="A160" s="30"/>
      <c r="B160" s="31" t="s">
        <v>147</v>
      </c>
      <c r="C160" s="30" t="s">
        <v>21</v>
      </c>
      <c r="D160" s="31"/>
      <c r="E160" s="31" t="s">
        <v>39</v>
      </c>
      <c r="F160" s="31" t="s">
        <v>148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  <c r="S160" s="12"/>
      <c r="T160" s="73"/>
    </row>
    <row r="161" s="7" customFormat="1" ht="15" customHeight="1" spans="1:20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241</v>
      </c>
      <c r="G161" s="31" t="s">
        <v>26</v>
      </c>
      <c r="H161" s="105">
        <v>24</v>
      </c>
      <c r="I161" s="57">
        <v>8</v>
      </c>
      <c r="J161" s="58">
        <v>8</v>
      </c>
      <c r="K161" s="59">
        <f t="shared" si="7"/>
        <v>7744.2</v>
      </c>
      <c r="L161" s="60">
        <v>7744.2</v>
      </c>
      <c r="M161" s="59"/>
      <c r="N161" s="57">
        <v>7</v>
      </c>
      <c r="O161" s="59">
        <f t="shared" si="6"/>
        <v>16731.91</v>
      </c>
      <c r="P161" s="59">
        <v>16731.91</v>
      </c>
      <c r="Q161" s="59"/>
      <c r="S161" s="12"/>
      <c r="T161" s="73"/>
    </row>
    <row r="162" ht="15" customHeight="1" spans="1:30">
      <c r="A162" s="33">
        <v>81</v>
      </c>
      <c r="B162" s="34" t="s">
        <v>149</v>
      </c>
      <c r="C162" s="33" t="s">
        <v>21</v>
      </c>
      <c r="D162" s="34"/>
      <c r="E162" s="34" t="s">
        <v>150</v>
      </c>
      <c r="F162" s="34" t="s">
        <v>305</v>
      </c>
      <c r="G162" s="34" t="s">
        <v>24</v>
      </c>
      <c r="H162" s="2">
        <v>28</v>
      </c>
      <c r="I162" s="51">
        <v>23</v>
      </c>
      <c r="J162" s="52">
        <v>33</v>
      </c>
      <c r="K162" s="53">
        <f t="shared" si="7"/>
        <v>25909.05</v>
      </c>
      <c r="L162" s="53">
        <v>25909.05</v>
      </c>
      <c r="M162" s="63"/>
      <c r="N162" s="51">
        <v>21</v>
      </c>
      <c r="O162" s="53">
        <f t="shared" si="6"/>
        <v>46269.54</v>
      </c>
      <c r="P162" s="53">
        <v>46269.54</v>
      </c>
      <c r="Q162" s="63"/>
      <c r="R162" s="162"/>
      <c r="S162" s="12"/>
      <c r="T162" s="73"/>
      <c r="AC162" s="12"/>
      <c r="AD162" s="12"/>
    </row>
    <row r="163" s="7" customFormat="1" ht="29.25" customHeight="1" spans="1:20">
      <c r="A163" s="30"/>
      <c r="B163" s="31" t="s">
        <v>151</v>
      </c>
      <c r="C163" s="30" t="s">
        <v>21</v>
      </c>
      <c r="D163" s="31"/>
      <c r="E163" s="41" t="s">
        <v>150</v>
      </c>
      <c r="F163" s="41" t="s">
        <v>242</v>
      </c>
      <c r="G163" s="31" t="s">
        <v>44</v>
      </c>
      <c r="H163" s="105">
        <v>5</v>
      </c>
      <c r="I163" s="57"/>
      <c r="J163" s="58"/>
      <c r="K163" s="59">
        <f t="shared" si="7"/>
        <v>0</v>
      </c>
      <c r="L163" s="59"/>
      <c r="M163" s="59"/>
      <c r="N163" s="57">
        <v>5</v>
      </c>
      <c r="O163" s="59">
        <f t="shared" si="6"/>
        <v>8545.58</v>
      </c>
      <c r="P163" s="59">
        <v>8545.58</v>
      </c>
      <c r="Q163" s="59"/>
      <c r="S163" s="12"/>
      <c r="T163" s="73"/>
    </row>
    <row r="164" s="7" customFormat="1" customHeight="1" spans="1:20">
      <c r="A164" s="30"/>
      <c r="B164" s="31" t="s">
        <v>151</v>
      </c>
      <c r="C164" s="30" t="s">
        <v>21</v>
      </c>
      <c r="D164" s="31"/>
      <c r="E164" s="31" t="s">
        <v>150</v>
      </c>
      <c r="F164" s="31" t="s">
        <v>23</v>
      </c>
      <c r="G164" s="31" t="s">
        <v>37</v>
      </c>
      <c r="H164" s="105">
        <v>0</v>
      </c>
      <c r="I164" s="57"/>
      <c r="J164" s="58"/>
      <c r="K164" s="59">
        <f t="shared" si="7"/>
        <v>0</v>
      </c>
      <c r="L164" s="59"/>
      <c r="M164" s="59"/>
      <c r="N164" s="57"/>
      <c r="O164" s="59">
        <f t="shared" si="6"/>
        <v>0</v>
      </c>
      <c r="P164" s="59"/>
      <c r="Q164" s="59"/>
      <c r="S164" s="12"/>
      <c r="T164" s="73"/>
    </row>
    <row r="165" ht="15" customHeight="1" spans="1:30">
      <c r="A165" s="33">
        <v>82</v>
      </c>
      <c r="B165" s="34" t="s">
        <v>152</v>
      </c>
      <c r="C165" s="33" t="s">
        <v>21</v>
      </c>
      <c r="D165" s="34"/>
      <c r="E165" s="34" t="s">
        <v>39</v>
      </c>
      <c r="F165" s="34" t="s">
        <v>306</v>
      </c>
      <c r="G165" s="34" t="s">
        <v>24</v>
      </c>
      <c r="H165" s="2">
        <v>24</v>
      </c>
      <c r="I165" s="51">
        <v>15</v>
      </c>
      <c r="J165" s="52">
        <v>15</v>
      </c>
      <c r="K165" s="53">
        <f t="shared" si="7"/>
        <v>10169.77</v>
      </c>
      <c r="L165" s="53">
        <v>10169.77</v>
      </c>
      <c r="M165" s="63"/>
      <c r="N165" s="51">
        <v>4</v>
      </c>
      <c r="O165" s="53">
        <f t="shared" si="6"/>
        <v>14443.8</v>
      </c>
      <c r="P165" s="53">
        <v>14443.8</v>
      </c>
      <c r="Q165" s="63"/>
      <c r="R165" s="162"/>
      <c r="S165" s="12"/>
      <c r="T165" s="73"/>
      <c r="AC165" s="12"/>
      <c r="AD165" s="12"/>
    </row>
    <row r="166" ht="15" customHeight="1" spans="1:30">
      <c r="A166" s="30"/>
      <c r="B166" s="31" t="s">
        <v>152</v>
      </c>
      <c r="C166" s="30" t="s">
        <v>21</v>
      </c>
      <c r="D166" s="31"/>
      <c r="E166" s="31" t="s">
        <v>39</v>
      </c>
      <c r="F166" s="31" t="s">
        <v>31</v>
      </c>
      <c r="G166" s="31" t="s">
        <v>37</v>
      </c>
      <c r="H166" s="105">
        <v>0</v>
      </c>
      <c r="I166" s="57"/>
      <c r="J166" s="58"/>
      <c r="K166" s="59">
        <f t="shared" si="7"/>
        <v>0</v>
      </c>
      <c r="L166" s="59"/>
      <c r="M166" s="59"/>
      <c r="N166" s="57"/>
      <c r="O166" s="59">
        <f t="shared" si="6"/>
        <v>0</v>
      </c>
      <c r="P166" s="59"/>
      <c r="Q166" s="59"/>
      <c r="S166" s="12"/>
      <c r="T166" s="73"/>
      <c r="AC166" s="12"/>
      <c r="AD166" s="12"/>
    </row>
    <row r="167" ht="15" customHeight="1" spans="1:30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243</v>
      </c>
      <c r="G167" s="31" t="s">
        <v>26</v>
      </c>
      <c r="H167" s="105">
        <v>15</v>
      </c>
      <c r="I167" s="57">
        <v>2</v>
      </c>
      <c r="J167" s="58">
        <v>2</v>
      </c>
      <c r="K167" s="59">
        <f t="shared" si="7"/>
        <v>2305.2</v>
      </c>
      <c r="L167" s="112">
        <v>2305.2</v>
      </c>
      <c r="M167" s="59"/>
      <c r="N167" s="57">
        <v>9</v>
      </c>
      <c r="O167" s="59">
        <f t="shared" si="6"/>
        <v>19075.2</v>
      </c>
      <c r="P167" s="59">
        <v>19075.2</v>
      </c>
      <c r="Q167" s="59"/>
      <c r="S167" s="12"/>
      <c r="T167" s="73"/>
      <c r="AC167" s="12"/>
      <c r="AD167" s="12"/>
    </row>
    <row r="168" ht="15" customHeight="1" spans="1:30">
      <c r="A168" s="30"/>
      <c r="B168" s="31" t="s">
        <v>152</v>
      </c>
      <c r="C168" s="30" t="s">
        <v>21</v>
      </c>
      <c r="D168" s="31"/>
      <c r="E168" s="36" t="s">
        <v>39</v>
      </c>
      <c r="F168" s="37" t="s">
        <v>244</v>
      </c>
      <c r="G168" s="36" t="s">
        <v>32</v>
      </c>
      <c r="H168" s="95">
        <v>8</v>
      </c>
      <c r="I168" s="57">
        <v>1</v>
      </c>
      <c r="J168" s="58">
        <v>1</v>
      </c>
      <c r="K168" s="59">
        <f t="shared" si="7"/>
        <v>1921</v>
      </c>
      <c r="L168" s="59">
        <v>1921</v>
      </c>
      <c r="M168" s="59"/>
      <c r="N168" s="57">
        <v>10</v>
      </c>
      <c r="O168" s="59">
        <f t="shared" si="6"/>
        <v>19742.5</v>
      </c>
      <c r="P168" s="59">
        <v>19742.5</v>
      </c>
      <c r="Q168" s="59"/>
      <c r="S168" s="12"/>
      <c r="T168" s="73"/>
      <c r="AC168" s="12"/>
      <c r="AD168" s="12"/>
    </row>
    <row r="169" ht="15" customHeight="1" spans="1:30">
      <c r="A169" s="33">
        <v>83</v>
      </c>
      <c r="B169" s="34" t="s">
        <v>156</v>
      </c>
      <c r="C169" s="33" t="s">
        <v>21</v>
      </c>
      <c r="D169" s="34"/>
      <c r="E169" s="34" t="s">
        <v>39</v>
      </c>
      <c r="F169" s="34" t="s">
        <v>157</v>
      </c>
      <c r="G169" s="34" t="s">
        <v>24</v>
      </c>
      <c r="H169" s="2">
        <v>0</v>
      </c>
      <c r="I169" s="51"/>
      <c r="J169" s="52"/>
      <c r="K169" s="53">
        <f t="shared" si="7"/>
        <v>0</v>
      </c>
      <c r="L169" s="53"/>
      <c r="M169" s="63"/>
      <c r="N169" s="51"/>
      <c r="O169" s="53">
        <f t="shared" si="6"/>
        <v>93703.2</v>
      </c>
      <c r="P169" s="53">
        <v>93703.2</v>
      </c>
      <c r="Q169" s="63"/>
      <c r="R169" s="162"/>
      <c r="S169" s="12"/>
      <c r="T169" s="73"/>
      <c r="AC169" s="12"/>
      <c r="AD169" s="12"/>
    </row>
    <row r="170" ht="15" customHeight="1" spans="1:30">
      <c r="A170" s="33">
        <v>84</v>
      </c>
      <c r="B170" s="34" t="s">
        <v>158</v>
      </c>
      <c r="C170" s="33" t="s">
        <v>21</v>
      </c>
      <c r="D170" s="34"/>
      <c r="E170" s="34" t="s">
        <v>39</v>
      </c>
      <c r="F170" s="34" t="s">
        <v>307</v>
      </c>
      <c r="G170" s="34" t="s">
        <v>24</v>
      </c>
      <c r="H170" s="2">
        <v>25</v>
      </c>
      <c r="I170" s="51">
        <v>15</v>
      </c>
      <c r="J170" s="52">
        <v>19</v>
      </c>
      <c r="K170" s="53">
        <f t="shared" si="7"/>
        <v>12638.26</v>
      </c>
      <c r="L170" s="53">
        <v>12638.26</v>
      </c>
      <c r="M170" s="63"/>
      <c r="N170" s="51">
        <v>6</v>
      </c>
      <c r="O170" s="53">
        <f t="shared" si="6"/>
        <v>31880.81</v>
      </c>
      <c r="P170" s="53">
        <v>31880.81</v>
      </c>
      <c r="Q170" s="63"/>
      <c r="R170" s="162"/>
      <c r="S170" s="12"/>
      <c r="T170" s="73"/>
      <c r="AC170" s="12"/>
      <c r="AD170" s="12"/>
    </row>
    <row r="171" ht="15" customHeight="1" spans="1:30">
      <c r="A171" s="33">
        <v>85</v>
      </c>
      <c r="B171" s="34" t="s">
        <v>160</v>
      </c>
      <c r="C171" s="33" t="s">
        <v>21</v>
      </c>
      <c r="D171" s="34"/>
      <c r="E171" s="34" t="s">
        <v>39</v>
      </c>
      <c r="F171" s="34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>
        <v>2</v>
      </c>
      <c r="O171" s="53">
        <f t="shared" si="6"/>
        <v>4598.87</v>
      </c>
      <c r="P171" s="53">
        <v>4598.87</v>
      </c>
      <c r="Q171" s="63"/>
      <c r="R171" s="162"/>
      <c r="S171" s="12"/>
      <c r="T171" s="73"/>
      <c r="AC171" s="12"/>
      <c r="AD171" s="12"/>
    </row>
    <row r="172" ht="24.6" customHeight="1" spans="1:30">
      <c r="A172" s="40">
        <v>86</v>
      </c>
      <c r="B172" s="39" t="s">
        <v>161</v>
      </c>
      <c r="C172" s="40" t="s">
        <v>50</v>
      </c>
      <c r="D172" s="39" t="s">
        <v>162</v>
      </c>
      <c r="E172" s="39" t="s">
        <v>39</v>
      </c>
      <c r="F172" s="34" t="s">
        <v>163</v>
      </c>
      <c r="G172" s="39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>
        <v>6</v>
      </c>
      <c r="O172" s="53">
        <f t="shared" si="6"/>
        <v>2425.27</v>
      </c>
      <c r="P172" s="53">
        <v>2425.27</v>
      </c>
      <c r="Q172" s="63"/>
      <c r="R172" s="162"/>
      <c r="S172" s="12"/>
      <c r="T172" s="73"/>
      <c r="AC172" s="12"/>
      <c r="AD172" s="12"/>
    </row>
    <row r="173" ht="29.25" customHeight="1" spans="1:30">
      <c r="A173" s="105"/>
      <c r="B173" s="106" t="s">
        <v>161</v>
      </c>
      <c r="C173" s="105" t="s">
        <v>50</v>
      </c>
      <c r="D173" s="106" t="s">
        <v>162</v>
      </c>
      <c r="E173" s="106" t="s">
        <v>39</v>
      </c>
      <c r="F173" s="106" t="s">
        <v>31</v>
      </c>
      <c r="G173" s="106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  <c r="S173" s="12"/>
      <c r="T173" s="73"/>
      <c r="AC173" s="12"/>
      <c r="AD173" s="12"/>
    </row>
    <row r="174" ht="26.25" customHeight="1" spans="1:30">
      <c r="A174" s="108">
        <v>87</v>
      </c>
      <c r="B174" s="109" t="s">
        <v>164</v>
      </c>
      <c r="C174" s="108" t="s">
        <v>21</v>
      </c>
      <c r="D174" s="109"/>
      <c r="E174" s="109" t="s">
        <v>22</v>
      </c>
      <c r="F174" s="109" t="s">
        <v>29</v>
      </c>
      <c r="G174" s="109" t="s">
        <v>24</v>
      </c>
      <c r="H174" s="5">
        <v>0</v>
      </c>
      <c r="I174" s="51"/>
      <c r="J174" s="52"/>
      <c r="K174" s="53">
        <f t="shared" si="7"/>
        <v>0</v>
      </c>
      <c r="L174" s="114"/>
      <c r="M174" s="74"/>
      <c r="N174" s="51"/>
      <c r="O174" s="53">
        <f t="shared" si="6"/>
        <v>0</v>
      </c>
      <c r="P174" s="114"/>
      <c r="Q174" s="74"/>
      <c r="S174" s="12"/>
      <c r="T174" s="73"/>
      <c r="AC174" s="12"/>
      <c r="AD174" s="12"/>
    </row>
    <row r="175" ht="15.75" customHeight="1" spans="1:30">
      <c r="A175" s="33">
        <v>88</v>
      </c>
      <c r="B175" s="34" t="s">
        <v>165</v>
      </c>
      <c r="C175" s="33" t="s">
        <v>21</v>
      </c>
      <c r="D175" s="34"/>
      <c r="E175" s="34" t="s">
        <v>39</v>
      </c>
      <c r="F175" s="109" t="s">
        <v>29</v>
      </c>
      <c r="G175" s="34" t="s">
        <v>24</v>
      </c>
      <c r="H175" s="2">
        <v>0</v>
      </c>
      <c r="I175" s="51"/>
      <c r="J175" s="52"/>
      <c r="K175" s="53">
        <f t="shared" si="7"/>
        <v>0</v>
      </c>
      <c r="L175" s="53"/>
      <c r="M175" s="63"/>
      <c r="N175" s="51"/>
      <c r="O175" s="53">
        <f t="shared" si="6"/>
        <v>0</v>
      </c>
      <c r="P175" s="53"/>
      <c r="Q175" s="63"/>
      <c r="S175" s="12"/>
      <c r="T175" s="73"/>
      <c r="AC175" s="12"/>
      <c r="AD175" s="12"/>
    </row>
    <row r="176" ht="15" customHeight="1" spans="1:30">
      <c r="A176" s="33">
        <v>89</v>
      </c>
      <c r="B176" s="34" t="s">
        <v>166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7"/>
        <v>0</v>
      </c>
      <c r="L176" s="53"/>
      <c r="M176" s="63"/>
      <c r="N176" s="51">
        <v>1</v>
      </c>
      <c r="O176" s="53">
        <f t="shared" si="6"/>
        <v>0</v>
      </c>
      <c r="P176" s="53"/>
      <c r="Q176" s="63"/>
      <c r="S176" s="12"/>
      <c r="T176" s="73"/>
      <c r="AC176" s="12"/>
      <c r="AD176" s="12"/>
    </row>
    <row r="177" ht="15" customHeight="1" spans="1:30">
      <c r="A177" s="30"/>
      <c r="B177" s="31" t="s">
        <v>166</v>
      </c>
      <c r="C177" s="30" t="s">
        <v>21</v>
      </c>
      <c r="D177" s="31"/>
      <c r="E177" s="31" t="s">
        <v>39</v>
      </c>
      <c r="F177" s="31" t="s">
        <v>31</v>
      </c>
      <c r="G177" s="31" t="s">
        <v>26</v>
      </c>
      <c r="H177" s="105">
        <v>0</v>
      </c>
      <c r="I177" s="57"/>
      <c r="J177" s="58"/>
      <c r="K177" s="59">
        <f t="shared" si="7"/>
        <v>0</v>
      </c>
      <c r="L177" s="59"/>
      <c r="M177" s="59"/>
      <c r="N177" s="57"/>
      <c r="O177" s="59">
        <f t="shared" si="6"/>
        <v>0</v>
      </c>
      <c r="P177" s="59"/>
      <c r="Q177" s="59"/>
      <c r="S177" s="12"/>
      <c r="T177" s="73"/>
      <c r="AC177" s="12"/>
      <c r="AD177" s="12"/>
    </row>
    <row r="178" ht="15" customHeight="1" spans="1:30">
      <c r="A178" s="1">
        <v>90</v>
      </c>
      <c r="B178" s="28" t="s">
        <v>167</v>
      </c>
      <c r="C178" s="1" t="s">
        <v>21</v>
      </c>
      <c r="D178" s="28"/>
      <c r="E178" s="28" t="s">
        <v>22</v>
      </c>
      <c r="F178" s="34" t="s">
        <v>308</v>
      </c>
      <c r="G178" s="28" t="s">
        <v>24</v>
      </c>
      <c r="H178" s="2">
        <v>3</v>
      </c>
      <c r="I178" s="51">
        <v>3</v>
      </c>
      <c r="J178" s="52">
        <v>4</v>
      </c>
      <c r="K178" s="53">
        <f t="shared" si="7"/>
        <v>5101.21</v>
      </c>
      <c r="L178" s="53">
        <v>5101.21</v>
      </c>
      <c r="M178" s="63"/>
      <c r="N178" s="51">
        <v>18</v>
      </c>
      <c r="O178" s="53">
        <f t="shared" si="6"/>
        <v>46316.67</v>
      </c>
      <c r="P178" s="63">
        <v>46316.67</v>
      </c>
      <c r="Q178" s="63"/>
      <c r="R178" s="162"/>
      <c r="S178" s="12"/>
      <c r="T178" s="73"/>
      <c r="AC178" s="12"/>
      <c r="AD178" s="12"/>
    </row>
    <row r="179" ht="15" customHeight="1" spans="1:30">
      <c r="A179" s="30"/>
      <c r="B179" s="31" t="s">
        <v>167</v>
      </c>
      <c r="C179" s="30" t="s">
        <v>21</v>
      </c>
      <c r="D179" s="31"/>
      <c r="E179" s="31" t="s">
        <v>39</v>
      </c>
      <c r="F179" s="31" t="s">
        <v>245</v>
      </c>
      <c r="G179" s="31" t="s">
        <v>26</v>
      </c>
      <c r="H179" s="105">
        <v>4</v>
      </c>
      <c r="I179" s="57">
        <v>1</v>
      </c>
      <c r="J179" s="58">
        <v>1</v>
      </c>
      <c r="K179" s="59">
        <f t="shared" si="7"/>
        <v>1152.6</v>
      </c>
      <c r="L179" s="112">
        <v>1152.6</v>
      </c>
      <c r="M179" s="59"/>
      <c r="N179" s="57">
        <v>9</v>
      </c>
      <c r="O179" s="59">
        <f t="shared" si="6"/>
        <v>10757.6</v>
      </c>
      <c r="P179" s="59">
        <v>10757.6</v>
      </c>
      <c r="Q179" s="59"/>
      <c r="S179" s="12"/>
      <c r="T179" s="73"/>
      <c r="AC179" s="12"/>
      <c r="AD179" s="12"/>
    </row>
    <row r="180" ht="15" customHeight="1" spans="1:30">
      <c r="A180" s="30">
        <v>91</v>
      </c>
      <c r="B180" s="31" t="s">
        <v>168</v>
      </c>
      <c r="C180" s="30" t="s">
        <v>21</v>
      </c>
      <c r="D180" s="31"/>
      <c r="E180" s="31" t="s">
        <v>39</v>
      </c>
      <c r="F180" s="31" t="s">
        <v>246</v>
      </c>
      <c r="G180" s="31" t="s">
        <v>26</v>
      </c>
      <c r="H180" s="105">
        <v>8</v>
      </c>
      <c r="I180" s="57"/>
      <c r="J180" s="58"/>
      <c r="K180" s="59">
        <f t="shared" si="7"/>
        <v>0</v>
      </c>
      <c r="L180" s="59"/>
      <c r="M180" s="59"/>
      <c r="N180" s="57">
        <v>6</v>
      </c>
      <c r="O180" s="59">
        <f t="shared" si="6"/>
        <v>9837.2</v>
      </c>
      <c r="P180" s="59">
        <v>9837.2</v>
      </c>
      <c r="Q180" s="59"/>
      <c r="S180" s="12"/>
      <c r="T180" s="73"/>
      <c r="AC180" s="12"/>
      <c r="AD180" s="12"/>
    </row>
    <row r="181" ht="15" customHeight="1" spans="1:30">
      <c r="A181" s="1">
        <v>92</v>
      </c>
      <c r="B181" s="28" t="s">
        <v>169</v>
      </c>
      <c r="C181" s="1" t="s">
        <v>21</v>
      </c>
      <c r="D181" s="28"/>
      <c r="E181" s="28" t="s">
        <v>170</v>
      </c>
      <c r="F181" s="34" t="s">
        <v>309</v>
      </c>
      <c r="G181" s="28" t="s">
        <v>24</v>
      </c>
      <c r="H181" s="2">
        <v>17</v>
      </c>
      <c r="I181" s="51">
        <v>12</v>
      </c>
      <c r="J181" s="52">
        <v>12</v>
      </c>
      <c r="K181" s="53">
        <f t="shared" si="7"/>
        <v>7699.7</v>
      </c>
      <c r="L181" s="53">
        <v>7699.7</v>
      </c>
      <c r="M181" s="63"/>
      <c r="N181" s="51">
        <v>4</v>
      </c>
      <c r="O181" s="53">
        <f t="shared" si="6"/>
        <v>11150.24</v>
      </c>
      <c r="P181" s="63">
        <v>11150.24</v>
      </c>
      <c r="Q181" s="63"/>
      <c r="R181" s="162"/>
      <c r="S181" s="12"/>
      <c r="T181" s="73"/>
      <c r="AC181" s="12"/>
      <c r="AD181" s="12"/>
    </row>
    <row r="182" s="7" customFormat="1" ht="15" customHeight="1" spans="1:20">
      <c r="A182" s="30"/>
      <c r="B182" s="31" t="s">
        <v>169</v>
      </c>
      <c r="C182" s="30" t="s">
        <v>21</v>
      </c>
      <c r="D182" s="31"/>
      <c r="E182" s="31" t="s">
        <v>170</v>
      </c>
      <c r="F182" s="31" t="s">
        <v>29</v>
      </c>
      <c r="G182" s="31" t="s">
        <v>37</v>
      </c>
      <c r="H182" s="105">
        <v>0</v>
      </c>
      <c r="I182" s="57"/>
      <c r="J182" s="58"/>
      <c r="K182" s="59">
        <f t="shared" si="7"/>
        <v>0</v>
      </c>
      <c r="L182" s="59"/>
      <c r="M182" s="59"/>
      <c r="N182" s="57"/>
      <c r="O182" s="59">
        <f t="shared" si="6"/>
        <v>0</v>
      </c>
      <c r="P182" s="59"/>
      <c r="Q182" s="59"/>
      <c r="S182" s="12"/>
      <c r="T182" s="73"/>
    </row>
    <row r="183" s="7" customFormat="1" ht="15" customHeight="1" spans="1:20">
      <c r="A183" s="30"/>
      <c r="B183" s="31" t="s">
        <v>169</v>
      </c>
      <c r="C183" s="30" t="s">
        <v>21</v>
      </c>
      <c r="D183" s="31"/>
      <c r="E183" s="36" t="s">
        <v>170</v>
      </c>
      <c r="F183" s="37" t="s">
        <v>247</v>
      </c>
      <c r="G183" s="31" t="s">
        <v>32</v>
      </c>
      <c r="H183" s="105">
        <v>29</v>
      </c>
      <c r="I183" s="57">
        <v>13</v>
      </c>
      <c r="J183" s="58">
        <v>13</v>
      </c>
      <c r="K183" s="59">
        <f t="shared" si="7"/>
        <v>3842</v>
      </c>
      <c r="L183" s="59">
        <v>3842</v>
      </c>
      <c r="M183" s="59"/>
      <c r="N183" s="57">
        <v>11</v>
      </c>
      <c r="O183" s="59">
        <f t="shared" si="6"/>
        <v>60263.9</v>
      </c>
      <c r="P183" s="59">
        <v>60263.9</v>
      </c>
      <c r="Q183" s="59"/>
      <c r="S183" s="12"/>
      <c r="T183" s="73"/>
    </row>
    <row r="184" s="7" customFormat="1" ht="15" customHeight="1" spans="1:20">
      <c r="A184" s="30">
        <v>93</v>
      </c>
      <c r="B184" s="31" t="s">
        <v>171</v>
      </c>
      <c r="C184" s="30" t="s">
        <v>21</v>
      </c>
      <c r="D184" s="31"/>
      <c r="E184" s="31" t="s">
        <v>39</v>
      </c>
      <c r="F184" s="31" t="s">
        <v>248</v>
      </c>
      <c r="G184" s="31" t="s">
        <v>37</v>
      </c>
      <c r="H184" s="105">
        <v>5</v>
      </c>
      <c r="I184" s="57">
        <v>2</v>
      </c>
      <c r="J184" s="58">
        <v>2</v>
      </c>
      <c r="K184" s="59">
        <f t="shared" si="7"/>
        <v>4802.5</v>
      </c>
      <c r="L184" s="59">
        <v>4802.5</v>
      </c>
      <c r="M184" s="59"/>
      <c r="N184" s="57">
        <v>6</v>
      </c>
      <c r="O184" s="59">
        <f t="shared" si="6"/>
        <v>20161.05</v>
      </c>
      <c r="P184" s="59">
        <v>20161.05</v>
      </c>
      <c r="Q184" s="59"/>
      <c r="R184" s="162"/>
      <c r="S184" s="12"/>
      <c r="T184" s="73"/>
    </row>
    <row r="185" s="7" customFormat="1" ht="15" customHeight="1" spans="1:20">
      <c r="A185" s="30"/>
      <c r="B185" s="31" t="s">
        <v>171</v>
      </c>
      <c r="C185" s="30" t="s">
        <v>21</v>
      </c>
      <c r="D185" s="31"/>
      <c r="E185" s="31" t="s">
        <v>39</v>
      </c>
      <c r="F185" s="31" t="s">
        <v>249</v>
      </c>
      <c r="G185" s="31" t="s">
        <v>26</v>
      </c>
      <c r="H185" s="105">
        <v>10</v>
      </c>
      <c r="I185" s="57">
        <v>2</v>
      </c>
      <c r="J185" s="58">
        <v>2</v>
      </c>
      <c r="K185" s="59">
        <f t="shared" si="7"/>
        <v>6915.6</v>
      </c>
      <c r="L185" s="60">
        <v>6915.6</v>
      </c>
      <c r="M185" s="59"/>
      <c r="N185" s="57">
        <v>5</v>
      </c>
      <c r="O185" s="59">
        <f t="shared" si="6"/>
        <v>6915.6</v>
      </c>
      <c r="P185" s="59">
        <v>6915.6</v>
      </c>
      <c r="Q185" s="59"/>
      <c r="S185" s="12"/>
      <c r="T185" s="73"/>
    </row>
    <row r="186" ht="24.75" customHeight="1" spans="1:30">
      <c r="A186" s="40">
        <v>94</v>
      </c>
      <c r="B186" s="39" t="s">
        <v>172</v>
      </c>
      <c r="C186" s="40" t="s">
        <v>50</v>
      </c>
      <c r="D186" s="39" t="s">
        <v>173</v>
      </c>
      <c r="E186" s="39" t="s">
        <v>39</v>
      </c>
      <c r="F186" s="39" t="s">
        <v>23</v>
      </c>
      <c r="G186" s="39" t="s">
        <v>24</v>
      </c>
      <c r="H186" s="2">
        <v>0</v>
      </c>
      <c r="I186" s="51"/>
      <c r="J186" s="52"/>
      <c r="K186" s="53">
        <f t="shared" si="7"/>
        <v>0</v>
      </c>
      <c r="L186" s="53"/>
      <c r="M186" s="63"/>
      <c r="N186" s="51">
        <v>3</v>
      </c>
      <c r="O186" s="53">
        <f t="shared" si="6"/>
        <v>21163.84</v>
      </c>
      <c r="P186" s="53">
        <v>21163.84</v>
      </c>
      <c r="Q186" s="63"/>
      <c r="R186" s="162"/>
      <c r="S186" s="12"/>
      <c r="T186" s="73"/>
      <c r="AC186" s="12"/>
      <c r="AD186" s="12"/>
    </row>
    <row r="187" ht="24.75" customHeight="1" spans="1:30">
      <c r="A187" s="40">
        <v>95</v>
      </c>
      <c r="B187" s="39" t="s">
        <v>174</v>
      </c>
      <c r="C187" s="40" t="s">
        <v>21</v>
      </c>
      <c r="D187" s="39"/>
      <c r="E187" s="39" t="s">
        <v>39</v>
      </c>
      <c r="F187" s="34" t="s">
        <v>310</v>
      </c>
      <c r="G187" s="39" t="s">
        <v>24</v>
      </c>
      <c r="H187" s="2">
        <v>17</v>
      </c>
      <c r="I187" s="51">
        <v>14</v>
      </c>
      <c r="J187" s="52">
        <v>16</v>
      </c>
      <c r="K187" s="53">
        <f t="shared" si="7"/>
        <v>14427.78</v>
      </c>
      <c r="L187" s="53">
        <v>8560.7</v>
      </c>
      <c r="M187" s="63">
        <v>5867.08</v>
      </c>
      <c r="N187" s="51">
        <v>4</v>
      </c>
      <c r="O187" s="53">
        <f t="shared" si="6"/>
        <v>23881.49</v>
      </c>
      <c r="P187" s="53">
        <v>23881.49</v>
      </c>
      <c r="Q187" s="63"/>
      <c r="R187" s="162"/>
      <c r="S187" s="12"/>
      <c r="T187" s="73"/>
      <c r="AC187" s="12"/>
      <c r="AD187" s="12"/>
    </row>
    <row r="188" s="7" customFormat="1" ht="24.75" customHeight="1" spans="1:20">
      <c r="A188" s="105"/>
      <c r="B188" s="106" t="s">
        <v>174</v>
      </c>
      <c r="C188" s="105" t="s">
        <v>21</v>
      </c>
      <c r="D188" s="106"/>
      <c r="E188" s="106" t="s">
        <v>175</v>
      </c>
      <c r="F188" s="106" t="s">
        <v>23</v>
      </c>
      <c r="G188" s="106" t="s">
        <v>44</v>
      </c>
      <c r="H188" s="105">
        <v>0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  <c r="S188" s="12"/>
      <c r="T188" s="73"/>
    </row>
    <row r="189" s="9" customFormat="1" ht="38.45" customHeight="1" spans="1:20">
      <c r="A189" s="40">
        <v>96</v>
      </c>
      <c r="B189" s="39" t="s">
        <v>176</v>
      </c>
      <c r="C189" s="40" t="s">
        <v>21</v>
      </c>
      <c r="D189" s="39"/>
      <c r="E189" s="39" t="s">
        <v>39</v>
      </c>
      <c r="F189" s="39" t="s">
        <v>23</v>
      </c>
      <c r="G189" s="39" t="s">
        <v>24</v>
      </c>
      <c r="H189" s="2">
        <v>0</v>
      </c>
      <c r="I189" s="51"/>
      <c r="J189" s="52"/>
      <c r="K189" s="53">
        <f t="shared" si="7"/>
        <v>0</v>
      </c>
      <c r="L189" s="53"/>
      <c r="M189" s="63"/>
      <c r="N189" s="51"/>
      <c r="O189" s="53">
        <f t="shared" si="6"/>
        <v>0</v>
      </c>
      <c r="P189" s="53"/>
      <c r="Q189" s="63"/>
      <c r="R189" s="162"/>
      <c r="S189" s="12"/>
      <c r="T189" s="73"/>
    </row>
    <row r="190" s="9" customFormat="1" ht="38.45" customHeight="1" spans="1:20">
      <c r="A190" s="33">
        <v>97</v>
      </c>
      <c r="B190" s="34" t="s">
        <v>177</v>
      </c>
      <c r="C190" s="33" t="s">
        <v>21</v>
      </c>
      <c r="D190" s="34"/>
      <c r="E190" s="34" t="s">
        <v>63</v>
      </c>
      <c r="F190" s="39" t="s">
        <v>23</v>
      </c>
      <c r="G190" s="34" t="s">
        <v>24</v>
      </c>
      <c r="H190" s="2">
        <v>0</v>
      </c>
      <c r="I190" s="51"/>
      <c r="J190" s="65"/>
      <c r="K190" s="53">
        <f t="shared" si="7"/>
        <v>0</v>
      </c>
      <c r="L190" s="53"/>
      <c r="M190" s="63"/>
      <c r="N190" s="51">
        <v>2</v>
      </c>
      <c r="O190" s="53">
        <f t="shared" si="6"/>
        <v>23553.36</v>
      </c>
      <c r="P190" s="53">
        <v>23553.36</v>
      </c>
      <c r="Q190" s="63"/>
      <c r="R190" s="162"/>
      <c r="S190" s="12"/>
      <c r="T190" s="73"/>
    </row>
    <row r="191" s="7" customFormat="1" ht="15.75" customHeight="1" spans="1:20">
      <c r="A191" s="30"/>
      <c r="B191" s="31" t="s">
        <v>177</v>
      </c>
      <c r="C191" s="30" t="s">
        <v>21</v>
      </c>
      <c r="D191" s="31"/>
      <c r="E191" s="36" t="s">
        <v>58</v>
      </c>
      <c r="F191" s="37" t="s">
        <v>250</v>
      </c>
      <c r="G191" s="31" t="s">
        <v>32</v>
      </c>
      <c r="H191" s="105">
        <v>21</v>
      </c>
      <c r="I191" s="57"/>
      <c r="J191" s="58"/>
      <c r="K191" s="59">
        <f t="shared" si="7"/>
        <v>0</v>
      </c>
      <c r="L191" s="59"/>
      <c r="M191" s="59"/>
      <c r="N191" s="57">
        <v>3</v>
      </c>
      <c r="O191" s="59">
        <f t="shared" si="6"/>
        <v>16721.54</v>
      </c>
      <c r="P191" s="59">
        <v>16721.54</v>
      </c>
      <c r="Q191" s="59"/>
      <c r="S191" s="12"/>
      <c r="T191" s="73"/>
    </row>
    <row r="192" s="7" customFormat="1" ht="15.75" customHeight="1" spans="1:20">
      <c r="A192" s="30">
        <v>98</v>
      </c>
      <c r="B192" s="116" t="s">
        <v>326</v>
      </c>
      <c r="C192" s="117" t="s">
        <v>21</v>
      </c>
      <c r="D192" s="116"/>
      <c r="E192" s="116" t="s">
        <v>258</v>
      </c>
      <c r="F192" s="116" t="s">
        <v>327</v>
      </c>
      <c r="G192" s="116" t="s">
        <v>44</v>
      </c>
      <c r="H192" s="117">
        <v>8</v>
      </c>
      <c r="I192" s="57">
        <v>2</v>
      </c>
      <c r="J192" s="58">
        <v>2</v>
      </c>
      <c r="K192" s="59">
        <f t="shared" si="7"/>
        <v>1404.9</v>
      </c>
      <c r="L192" s="59">
        <v>1404.9</v>
      </c>
      <c r="M192" s="59"/>
      <c r="N192" s="57"/>
      <c r="O192" s="59">
        <f t="shared" si="6"/>
        <v>0</v>
      </c>
      <c r="P192" s="59"/>
      <c r="Q192" s="59"/>
      <c r="S192" s="12"/>
      <c r="T192" s="73"/>
    </row>
    <row r="193" ht="16.5" customHeight="1" spans="1:30">
      <c r="A193" s="33">
        <v>99</v>
      </c>
      <c r="B193" s="34" t="s">
        <v>178</v>
      </c>
      <c r="C193" s="33" t="s">
        <v>21</v>
      </c>
      <c r="D193" s="34"/>
      <c r="E193" s="34" t="s">
        <v>39</v>
      </c>
      <c r="F193" s="34" t="s">
        <v>311</v>
      </c>
      <c r="G193" s="34" t="s">
        <v>24</v>
      </c>
      <c r="H193" s="2">
        <v>32</v>
      </c>
      <c r="I193" s="51">
        <v>21</v>
      </c>
      <c r="J193" s="52">
        <v>22</v>
      </c>
      <c r="K193" s="53">
        <f t="shared" si="7"/>
        <v>30797.33</v>
      </c>
      <c r="L193" s="63">
        <v>16022.48</v>
      </c>
      <c r="M193" s="63">
        <v>14774.85</v>
      </c>
      <c r="N193" s="51">
        <v>5</v>
      </c>
      <c r="O193" s="53">
        <f t="shared" si="6"/>
        <v>30433.5</v>
      </c>
      <c r="P193" s="53">
        <v>18164.01</v>
      </c>
      <c r="Q193" s="63">
        <v>12269.49</v>
      </c>
      <c r="R193" s="162"/>
      <c r="S193" s="12"/>
      <c r="T193" s="73"/>
      <c r="AC193" s="12"/>
      <c r="AD193" s="12"/>
    </row>
    <row r="194" s="7" customFormat="1" ht="16.5" customHeight="1" spans="1:20">
      <c r="A194" s="30"/>
      <c r="B194" s="31" t="s">
        <v>178</v>
      </c>
      <c r="C194" s="30" t="s">
        <v>21</v>
      </c>
      <c r="D194" s="31"/>
      <c r="E194" s="31" t="s">
        <v>39</v>
      </c>
      <c r="F194" s="31" t="s">
        <v>251</v>
      </c>
      <c r="G194" s="31" t="s">
        <v>26</v>
      </c>
      <c r="H194" s="105">
        <v>27</v>
      </c>
      <c r="I194" s="57">
        <v>11</v>
      </c>
      <c r="J194" s="58">
        <v>11</v>
      </c>
      <c r="K194" s="59">
        <f t="shared" si="7"/>
        <v>13114.4</v>
      </c>
      <c r="L194" s="112">
        <v>13114.4</v>
      </c>
      <c r="M194" s="59"/>
      <c r="N194" s="57">
        <v>11</v>
      </c>
      <c r="O194" s="59">
        <f t="shared" si="6"/>
        <v>27144.85</v>
      </c>
      <c r="P194" s="59">
        <v>27144.85</v>
      </c>
      <c r="Q194" s="59"/>
      <c r="S194" s="12"/>
      <c r="T194" s="73"/>
    </row>
    <row r="195" s="9" customFormat="1" ht="16.5" customHeight="1" spans="1:20">
      <c r="A195" s="33">
        <v>100</v>
      </c>
      <c r="B195" s="34" t="s">
        <v>179</v>
      </c>
      <c r="C195" s="33" t="s">
        <v>21</v>
      </c>
      <c r="D195" s="34"/>
      <c r="E195" s="34" t="s">
        <v>22</v>
      </c>
      <c r="F195" s="34" t="s">
        <v>312</v>
      </c>
      <c r="G195" s="34" t="s">
        <v>24</v>
      </c>
      <c r="H195" s="2">
        <v>60</v>
      </c>
      <c r="I195" s="51">
        <v>41</v>
      </c>
      <c r="J195" s="52">
        <v>41</v>
      </c>
      <c r="K195" s="53">
        <f t="shared" si="7"/>
        <v>77485.8</v>
      </c>
      <c r="L195" s="63">
        <v>57540.85</v>
      </c>
      <c r="M195" s="63">
        <v>19944.95</v>
      </c>
      <c r="N195" s="51">
        <v>15</v>
      </c>
      <c r="O195" s="53">
        <f t="shared" si="6"/>
        <v>103541.77</v>
      </c>
      <c r="P195" s="53">
        <v>103541.77</v>
      </c>
      <c r="Q195" s="63"/>
      <c r="R195" s="162"/>
      <c r="S195" s="12"/>
      <c r="T195" s="73"/>
    </row>
    <row r="196" s="9" customFormat="1" ht="16.5" customHeight="1" spans="1:20">
      <c r="A196" s="119"/>
      <c r="B196" s="120" t="s">
        <v>179</v>
      </c>
      <c r="C196" s="121" t="s">
        <v>21</v>
      </c>
      <c r="D196" s="120"/>
      <c r="E196" s="120" t="s">
        <v>22</v>
      </c>
      <c r="F196" s="120" t="s">
        <v>4</v>
      </c>
      <c r="G196" s="120" t="s">
        <v>37</v>
      </c>
      <c r="H196" s="183">
        <v>13</v>
      </c>
      <c r="I196" s="91">
        <v>2</v>
      </c>
      <c r="J196" s="92">
        <v>2</v>
      </c>
      <c r="K196" s="59">
        <f t="shared" si="7"/>
        <v>6854.02</v>
      </c>
      <c r="L196" s="93">
        <v>6854.02</v>
      </c>
      <c r="M196" s="94"/>
      <c r="N196" s="91"/>
      <c r="O196" s="59">
        <f t="shared" si="6"/>
        <v>0</v>
      </c>
      <c r="P196" s="93"/>
      <c r="Q196" s="94"/>
      <c r="R196" s="7"/>
      <c r="S196" s="12"/>
      <c r="T196" s="73"/>
    </row>
    <row r="197" s="9" customFormat="1" ht="16.5" customHeight="1" spans="1:20">
      <c r="A197" s="121"/>
      <c r="B197" s="120" t="s">
        <v>179</v>
      </c>
      <c r="C197" s="121" t="s">
        <v>21</v>
      </c>
      <c r="D197" s="120"/>
      <c r="E197" s="120" t="s">
        <v>22</v>
      </c>
      <c r="F197" s="120" t="s">
        <v>252</v>
      </c>
      <c r="G197" s="120" t="s">
        <v>26</v>
      </c>
      <c r="H197" s="183">
        <v>24</v>
      </c>
      <c r="I197" s="91">
        <v>6</v>
      </c>
      <c r="J197" s="92">
        <v>6</v>
      </c>
      <c r="K197" s="59">
        <f t="shared" si="7"/>
        <v>21824.8</v>
      </c>
      <c r="L197" s="112">
        <v>21824.8</v>
      </c>
      <c r="M197" s="94"/>
      <c r="N197" s="91"/>
      <c r="O197" s="59">
        <f t="shared" si="6"/>
        <v>0</v>
      </c>
      <c r="P197" s="93"/>
      <c r="Q197" s="94"/>
      <c r="R197" s="7"/>
      <c r="S197" s="12"/>
      <c r="T197" s="73"/>
    </row>
    <row r="198" ht="23.45" customHeight="1" spans="1:30">
      <c r="A198" s="40">
        <v>101</v>
      </c>
      <c r="B198" s="39" t="s">
        <v>181</v>
      </c>
      <c r="C198" s="40" t="s">
        <v>54</v>
      </c>
      <c r="D198" s="39" t="s">
        <v>182</v>
      </c>
      <c r="E198" s="39" t="s">
        <v>39</v>
      </c>
      <c r="F198" s="34" t="s">
        <v>313</v>
      </c>
      <c r="G198" s="39" t="s">
        <v>24</v>
      </c>
      <c r="H198" s="2">
        <v>39</v>
      </c>
      <c r="I198" s="51">
        <v>29</v>
      </c>
      <c r="J198" s="65">
        <v>29</v>
      </c>
      <c r="K198" s="53">
        <f t="shared" si="7"/>
        <v>19869.4</v>
      </c>
      <c r="L198" s="53">
        <v>16478.85</v>
      </c>
      <c r="M198" s="63">
        <v>3390.55</v>
      </c>
      <c r="N198" s="51">
        <v>9</v>
      </c>
      <c r="O198" s="53">
        <f t="shared" si="6"/>
        <v>98732.87</v>
      </c>
      <c r="P198" s="63">
        <v>98732.87</v>
      </c>
      <c r="Q198" s="63"/>
      <c r="R198" s="162"/>
      <c r="S198" s="12"/>
      <c r="T198" s="73"/>
      <c r="AC198" s="12"/>
      <c r="AD198" s="12"/>
    </row>
    <row r="199" s="7" customFormat="1" ht="27" customHeight="1" spans="1:20">
      <c r="A199" s="105"/>
      <c r="B199" s="106" t="s">
        <v>181</v>
      </c>
      <c r="C199" s="105" t="s">
        <v>54</v>
      </c>
      <c r="D199" s="106" t="s">
        <v>182</v>
      </c>
      <c r="E199" s="106" t="s">
        <v>39</v>
      </c>
      <c r="F199" s="106" t="s">
        <v>253</v>
      </c>
      <c r="G199" s="106" t="s">
        <v>26</v>
      </c>
      <c r="H199" s="105">
        <v>44</v>
      </c>
      <c r="I199" s="57">
        <v>20</v>
      </c>
      <c r="J199" s="64">
        <v>20</v>
      </c>
      <c r="K199" s="59">
        <f t="shared" si="7"/>
        <v>30700.05</v>
      </c>
      <c r="L199" s="112">
        <v>30700.05</v>
      </c>
      <c r="M199" s="59"/>
      <c r="N199" s="57">
        <v>24</v>
      </c>
      <c r="O199" s="59">
        <f t="shared" si="6"/>
        <v>64809.78</v>
      </c>
      <c r="P199" s="59">
        <v>64809.78</v>
      </c>
      <c r="Q199" s="59"/>
      <c r="S199" s="12"/>
      <c r="T199" s="73"/>
    </row>
    <row r="200" ht="27.75" customHeight="1" spans="1:30">
      <c r="A200" s="33">
        <v>102</v>
      </c>
      <c r="B200" s="34" t="s">
        <v>183</v>
      </c>
      <c r="C200" s="33" t="s">
        <v>21</v>
      </c>
      <c r="D200" s="34"/>
      <c r="E200" s="34" t="s">
        <v>184</v>
      </c>
      <c r="F200" s="34" t="s">
        <v>23</v>
      </c>
      <c r="G200" s="34" t="s">
        <v>24</v>
      </c>
      <c r="H200" s="2">
        <v>0</v>
      </c>
      <c r="I200" s="51"/>
      <c r="J200" s="52"/>
      <c r="K200" s="53">
        <f t="shared" si="7"/>
        <v>0</v>
      </c>
      <c r="L200" s="53"/>
      <c r="M200" s="63"/>
      <c r="N200" s="51">
        <v>1</v>
      </c>
      <c r="O200" s="53">
        <f t="shared" si="6"/>
        <v>41992.39</v>
      </c>
      <c r="P200" s="53">
        <v>41992.39</v>
      </c>
      <c r="Q200" s="63"/>
      <c r="R200" s="162"/>
      <c r="S200" s="12"/>
      <c r="T200" s="73"/>
      <c r="AC200" s="12"/>
      <c r="AD200" s="12"/>
    </row>
    <row r="201" s="7" customFormat="1" ht="16.5" customHeight="1" spans="1:20">
      <c r="A201" s="30"/>
      <c r="B201" s="31" t="s">
        <v>183</v>
      </c>
      <c r="C201" s="30" t="s">
        <v>21</v>
      </c>
      <c r="D201" s="31"/>
      <c r="E201" s="31" t="s">
        <v>184</v>
      </c>
      <c r="F201" s="31" t="s">
        <v>23</v>
      </c>
      <c r="G201" s="31" t="s">
        <v>32</v>
      </c>
      <c r="H201" s="105">
        <v>0</v>
      </c>
      <c r="I201" s="57"/>
      <c r="J201" s="58"/>
      <c r="K201" s="59">
        <f t="shared" si="7"/>
        <v>0</v>
      </c>
      <c r="L201" s="59"/>
      <c r="M201" s="59"/>
      <c r="N201" s="57"/>
      <c r="O201" s="59">
        <f t="shared" si="6"/>
        <v>0</v>
      </c>
      <c r="P201" s="59"/>
      <c r="Q201" s="59"/>
      <c r="S201" s="12"/>
      <c r="T201" s="73"/>
    </row>
    <row r="202" s="7" customFormat="1" ht="16.5" customHeight="1" spans="1:20">
      <c r="A202" s="30">
        <v>103</v>
      </c>
      <c r="B202" s="31" t="s">
        <v>185</v>
      </c>
      <c r="C202" s="30" t="s">
        <v>21</v>
      </c>
      <c r="D202" s="31"/>
      <c r="E202" s="31" t="s">
        <v>22</v>
      </c>
      <c r="F202" s="31" t="s">
        <v>254</v>
      </c>
      <c r="G202" s="31" t="s">
        <v>26</v>
      </c>
      <c r="H202" s="105">
        <v>38</v>
      </c>
      <c r="I202" s="57">
        <v>14</v>
      </c>
      <c r="J202" s="58">
        <v>14</v>
      </c>
      <c r="K202" s="59">
        <f t="shared" si="7"/>
        <v>16647.5</v>
      </c>
      <c r="L202" s="112">
        <v>16647.5</v>
      </c>
      <c r="M202" s="59"/>
      <c r="N202" s="57">
        <v>10</v>
      </c>
      <c r="O202" s="59">
        <f t="shared" si="6"/>
        <v>28275.5</v>
      </c>
      <c r="P202" s="59">
        <v>28275.5</v>
      </c>
      <c r="Q202" s="59"/>
      <c r="S202" s="12"/>
      <c r="T202" s="73"/>
    </row>
    <row r="203" ht="16.5" customHeight="1" spans="1:30">
      <c r="A203" s="1">
        <v>104</v>
      </c>
      <c r="B203" s="28" t="s">
        <v>186</v>
      </c>
      <c r="C203" s="1" t="s">
        <v>21</v>
      </c>
      <c r="D203" s="28"/>
      <c r="E203" s="28" t="s">
        <v>39</v>
      </c>
      <c r="F203" s="28" t="s">
        <v>29</v>
      </c>
      <c r="G203" s="28" t="s">
        <v>24</v>
      </c>
      <c r="H203" s="2">
        <v>0</v>
      </c>
      <c r="I203" s="51"/>
      <c r="J203" s="52"/>
      <c r="K203" s="53">
        <f t="shared" si="7"/>
        <v>0</v>
      </c>
      <c r="L203" s="53"/>
      <c r="M203" s="63"/>
      <c r="N203" s="51"/>
      <c r="O203" s="53">
        <f t="shared" si="6"/>
        <v>11555.7</v>
      </c>
      <c r="P203" s="53">
        <v>11555.7</v>
      </c>
      <c r="Q203" s="63"/>
      <c r="R203" s="162"/>
      <c r="S203" s="12"/>
      <c r="T203" s="73"/>
      <c r="AC203" s="12"/>
      <c r="AD203" s="12"/>
    </row>
    <row r="204" s="7" customFormat="1" ht="18.75" customHeight="1" spans="1:20">
      <c r="A204" s="30"/>
      <c r="B204" s="31" t="s">
        <v>186</v>
      </c>
      <c r="C204" s="30" t="s">
        <v>21</v>
      </c>
      <c r="D204" s="31"/>
      <c r="E204" s="31" t="s">
        <v>39</v>
      </c>
      <c r="F204" s="31" t="s">
        <v>255</v>
      </c>
      <c r="G204" s="31" t="s">
        <v>26</v>
      </c>
      <c r="H204" s="105">
        <v>25</v>
      </c>
      <c r="I204" s="57">
        <v>11</v>
      </c>
      <c r="J204" s="58">
        <v>11</v>
      </c>
      <c r="K204" s="59">
        <f t="shared" si="7"/>
        <v>17575.22</v>
      </c>
      <c r="L204" s="112">
        <v>17575.22</v>
      </c>
      <c r="M204" s="59"/>
      <c r="N204" s="57">
        <v>8</v>
      </c>
      <c r="O204" s="59">
        <f t="shared" si="6"/>
        <v>35692.43</v>
      </c>
      <c r="P204" s="59">
        <v>35692.43</v>
      </c>
      <c r="Q204" s="59"/>
      <c r="S204" s="12"/>
      <c r="T204" s="73"/>
    </row>
    <row r="205" ht="20.25" customHeight="1" spans="1:30">
      <c r="A205" s="33">
        <v>105</v>
      </c>
      <c r="B205" s="34" t="s">
        <v>187</v>
      </c>
      <c r="C205" s="33" t="s">
        <v>21</v>
      </c>
      <c r="D205" s="34"/>
      <c r="E205" s="34" t="s">
        <v>63</v>
      </c>
      <c r="F205" s="34" t="s">
        <v>314</v>
      </c>
      <c r="G205" s="34" t="s">
        <v>24</v>
      </c>
      <c r="H205" s="2">
        <v>8</v>
      </c>
      <c r="I205" s="51">
        <v>5</v>
      </c>
      <c r="J205" s="52">
        <v>5</v>
      </c>
      <c r="K205" s="53">
        <f t="shared" si="7"/>
        <v>10302.75</v>
      </c>
      <c r="L205" s="53">
        <v>1565.62</v>
      </c>
      <c r="M205" s="63">
        <v>8737.13</v>
      </c>
      <c r="N205" s="51">
        <v>6</v>
      </c>
      <c r="O205" s="53">
        <f t="shared" si="6"/>
        <v>20930.72</v>
      </c>
      <c r="P205" s="53">
        <v>20930.72</v>
      </c>
      <c r="Q205" s="63"/>
      <c r="R205" s="162"/>
      <c r="S205" s="12"/>
      <c r="T205" s="73"/>
      <c r="AC205" s="12"/>
      <c r="AD205" s="12"/>
    </row>
    <row r="206" s="7" customFormat="1" ht="16.9" customHeight="1" spans="1:20">
      <c r="A206" s="30"/>
      <c r="B206" s="31" t="s">
        <v>188</v>
      </c>
      <c r="C206" s="30" t="s">
        <v>21</v>
      </c>
      <c r="D206" s="31"/>
      <c r="E206" s="36" t="s">
        <v>63</v>
      </c>
      <c r="F206" s="37" t="s">
        <v>256</v>
      </c>
      <c r="G206" s="31" t="s">
        <v>32</v>
      </c>
      <c r="H206" s="105">
        <v>8</v>
      </c>
      <c r="I206" s="57">
        <v>1</v>
      </c>
      <c r="J206" s="58">
        <v>1</v>
      </c>
      <c r="K206" s="59">
        <f t="shared" si="7"/>
        <v>3073.6</v>
      </c>
      <c r="L206" s="59">
        <v>3073.6</v>
      </c>
      <c r="M206" s="59"/>
      <c r="N206" s="57">
        <v>6</v>
      </c>
      <c r="O206" s="59">
        <f t="shared" si="6"/>
        <v>42311.83</v>
      </c>
      <c r="P206" s="59">
        <v>42311.83</v>
      </c>
      <c r="Q206" s="59"/>
      <c r="S206" s="12"/>
      <c r="T206" s="73"/>
    </row>
    <row r="207" ht="16.9" customHeight="1" spans="1:30">
      <c r="A207" s="1">
        <v>106</v>
      </c>
      <c r="B207" s="28" t="s">
        <v>189</v>
      </c>
      <c r="C207" s="1" t="s">
        <v>21</v>
      </c>
      <c r="D207" s="28"/>
      <c r="E207" s="28" t="s">
        <v>39</v>
      </c>
      <c r="F207" s="34" t="s">
        <v>315</v>
      </c>
      <c r="G207" s="28" t="s">
        <v>24</v>
      </c>
      <c r="H207" s="2">
        <v>40</v>
      </c>
      <c r="I207" s="51">
        <v>26</v>
      </c>
      <c r="J207" s="52">
        <v>28</v>
      </c>
      <c r="K207" s="53">
        <f t="shared" si="7"/>
        <v>53433.06</v>
      </c>
      <c r="L207" s="63">
        <v>47172.15</v>
      </c>
      <c r="M207" s="63">
        <v>6260.91</v>
      </c>
      <c r="N207" s="51">
        <v>1</v>
      </c>
      <c r="O207" s="53">
        <f t="shared" si="6"/>
        <v>39425.21</v>
      </c>
      <c r="P207" s="63">
        <v>39425.21</v>
      </c>
      <c r="Q207" s="63"/>
      <c r="R207" s="162"/>
      <c r="S207" s="12"/>
      <c r="T207" s="73"/>
      <c r="AC207" s="12"/>
      <c r="AD207" s="12"/>
    </row>
    <row r="208" s="7" customFormat="1" ht="16.9" customHeight="1" spans="1:20">
      <c r="A208" s="30"/>
      <c r="B208" s="31" t="s">
        <v>189</v>
      </c>
      <c r="C208" s="30" t="s">
        <v>21</v>
      </c>
      <c r="D208" s="31"/>
      <c r="E208" s="31" t="s">
        <v>39</v>
      </c>
      <c r="F208" s="31" t="s">
        <v>257</v>
      </c>
      <c r="G208" s="31" t="s">
        <v>26</v>
      </c>
      <c r="H208" s="105">
        <v>13</v>
      </c>
      <c r="I208" s="57">
        <v>4</v>
      </c>
      <c r="J208" s="58">
        <v>4</v>
      </c>
      <c r="K208" s="59">
        <f t="shared" si="7"/>
        <v>7027.4</v>
      </c>
      <c r="L208" s="112">
        <v>7027.4</v>
      </c>
      <c r="M208" s="59"/>
      <c r="N208" s="57">
        <v>1</v>
      </c>
      <c r="O208" s="59">
        <f t="shared" si="6"/>
        <v>4226.2</v>
      </c>
      <c r="P208" s="59">
        <v>4226.2</v>
      </c>
      <c r="Q208" s="59"/>
      <c r="S208" s="12"/>
      <c r="T208" s="73"/>
    </row>
    <row r="209" s="7" customFormat="1" ht="16.9" customHeight="1" spans="1:20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23</v>
      </c>
      <c r="G209" s="31" t="s">
        <v>44</v>
      </c>
      <c r="H209" s="105">
        <v>0</v>
      </c>
      <c r="I209" s="57"/>
      <c r="J209" s="58"/>
      <c r="K209" s="59">
        <f t="shared" si="7"/>
        <v>0</v>
      </c>
      <c r="L209" s="59"/>
      <c r="M209" s="59"/>
      <c r="N209" s="57"/>
      <c r="O209" s="59">
        <f t="shared" ref="O209:O224" si="8">P209+Q209</f>
        <v>0</v>
      </c>
      <c r="P209" s="59"/>
      <c r="Q209" s="59"/>
      <c r="S209" s="12"/>
      <c r="T209" s="73"/>
    </row>
    <row r="210" ht="24.6" customHeight="1" spans="1:30">
      <c r="A210" s="2">
        <v>107</v>
      </c>
      <c r="B210" s="122" t="s">
        <v>190</v>
      </c>
      <c r="C210" s="2" t="s">
        <v>54</v>
      </c>
      <c r="D210" s="122" t="s">
        <v>182</v>
      </c>
      <c r="E210" s="122" t="s">
        <v>39</v>
      </c>
      <c r="F210" s="122"/>
      <c r="G210" s="122" t="s">
        <v>24</v>
      </c>
      <c r="H210" s="2">
        <v>0</v>
      </c>
      <c r="I210" s="51"/>
      <c r="J210" s="52"/>
      <c r="K210" s="53">
        <f t="shared" si="7"/>
        <v>0</v>
      </c>
      <c r="L210" s="53"/>
      <c r="M210" s="63"/>
      <c r="N210" s="51"/>
      <c r="O210" s="53">
        <f t="shared" si="8"/>
        <v>0</v>
      </c>
      <c r="P210" s="53"/>
      <c r="Q210" s="63"/>
      <c r="R210" s="162"/>
      <c r="S210" s="12"/>
      <c r="T210" s="73"/>
      <c r="AC210" s="12"/>
      <c r="AD210" s="12"/>
    </row>
    <row r="211" s="7" customFormat="1" ht="32.25" customHeight="1" spans="1:20">
      <c r="A211" s="105"/>
      <c r="B211" s="106" t="s">
        <v>190</v>
      </c>
      <c r="C211" s="105" t="s">
        <v>54</v>
      </c>
      <c r="D211" s="106" t="s">
        <v>182</v>
      </c>
      <c r="E211" s="106" t="s">
        <v>39</v>
      </c>
      <c r="F211" s="106" t="s">
        <v>31</v>
      </c>
      <c r="G211" s="106" t="s">
        <v>26</v>
      </c>
      <c r="H211" s="105">
        <v>0</v>
      </c>
      <c r="I211" s="57"/>
      <c r="J211" s="64"/>
      <c r="K211" s="59">
        <f t="shared" si="7"/>
        <v>0</v>
      </c>
      <c r="L211" s="59"/>
      <c r="M211" s="59"/>
      <c r="N211" s="57"/>
      <c r="O211" s="59">
        <f t="shared" si="8"/>
        <v>0</v>
      </c>
      <c r="P211" s="59"/>
      <c r="Q211" s="59"/>
      <c r="S211" s="12"/>
      <c r="T211" s="73"/>
    </row>
    <row r="212" ht="34.9" customHeight="1" spans="1:30">
      <c r="A212" s="40">
        <v>108</v>
      </c>
      <c r="B212" s="39" t="s">
        <v>191</v>
      </c>
      <c r="C212" s="40" t="s">
        <v>54</v>
      </c>
      <c r="D212" s="39" t="s">
        <v>192</v>
      </c>
      <c r="E212" s="39" t="s">
        <v>39</v>
      </c>
      <c r="F212" s="34" t="s">
        <v>316</v>
      </c>
      <c r="G212" s="39" t="s">
        <v>24</v>
      </c>
      <c r="H212" s="2">
        <v>26</v>
      </c>
      <c r="I212" s="51">
        <v>15</v>
      </c>
      <c r="J212" s="65">
        <v>16</v>
      </c>
      <c r="K212" s="53">
        <f t="shared" si="7"/>
        <v>23651.92</v>
      </c>
      <c r="L212" s="63">
        <v>23651.92</v>
      </c>
      <c r="M212" s="63"/>
      <c r="N212" s="51">
        <v>6</v>
      </c>
      <c r="O212" s="53">
        <f t="shared" si="8"/>
        <v>60343.7</v>
      </c>
      <c r="P212" s="53">
        <v>60343.7</v>
      </c>
      <c r="Q212" s="63"/>
      <c r="R212" s="162"/>
      <c r="S212" s="12"/>
      <c r="T212" s="73"/>
      <c r="AC212" s="12"/>
      <c r="AD212" s="12"/>
    </row>
    <row r="213" ht="34.9" customHeight="1" spans="1:30">
      <c r="A213" s="40">
        <v>109</v>
      </c>
      <c r="B213" s="39" t="s">
        <v>336</v>
      </c>
      <c r="C213" s="40" t="s">
        <v>21</v>
      </c>
      <c r="D213" s="39"/>
      <c r="E213" s="39" t="s">
        <v>39</v>
      </c>
      <c r="F213" s="34" t="s">
        <v>337</v>
      </c>
      <c r="G213" s="39" t="s">
        <v>24</v>
      </c>
      <c r="H213" s="2">
        <v>16</v>
      </c>
      <c r="I213" s="51">
        <v>6</v>
      </c>
      <c r="J213" s="65">
        <v>6</v>
      </c>
      <c r="K213" s="53">
        <f t="shared" si="7"/>
        <v>2928.56</v>
      </c>
      <c r="L213" s="53"/>
      <c r="M213" s="63">
        <v>2928.56</v>
      </c>
      <c r="N213" s="51"/>
      <c r="O213" s="53">
        <f t="shared" si="8"/>
        <v>0</v>
      </c>
      <c r="P213" s="53"/>
      <c r="Q213" s="63"/>
      <c r="R213" s="162"/>
      <c r="S213" s="12"/>
      <c r="T213" s="73"/>
      <c r="AC213" s="12"/>
      <c r="AD213" s="12"/>
    </row>
    <row r="214" s="7" customFormat="1" ht="34.9" customHeight="1" spans="1:20">
      <c r="A214" s="105"/>
      <c r="B214" s="106" t="s">
        <v>336</v>
      </c>
      <c r="C214" s="105" t="s">
        <v>21</v>
      </c>
      <c r="D214" s="106"/>
      <c r="E214" s="106" t="s">
        <v>39</v>
      </c>
      <c r="F214" s="31" t="s">
        <v>338</v>
      </c>
      <c r="G214" s="106" t="s">
        <v>26</v>
      </c>
      <c r="H214" s="105">
        <v>8</v>
      </c>
      <c r="I214" s="57">
        <v>1</v>
      </c>
      <c r="J214" s="64">
        <v>1</v>
      </c>
      <c r="K214" s="59">
        <f t="shared" si="7"/>
        <v>1545.39</v>
      </c>
      <c r="L214" s="59">
        <v>1545.39</v>
      </c>
      <c r="M214" s="59"/>
      <c r="N214" s="57"/>
      <c r="O214" s="59">
        <f t="shared" si="8"/>
        <v>0</v>
      </c>
      <c r="P214" s="59"/>
      <c r="Q214" s="59"/>
      <c r="S214" s="12"/>
      <c r="T214" s="73"/>
    </row>
    <row r="215" ht="28.5" customHeight="1" spans="1:30">
      <c r="A215" s="40">
        <v>110</v>
      </c>
      <c r="B215" s="39" t="s">
        <v>193</v>
      </c>
      <c r="C215" s="40" t="s">
        <v>21</v>
      </c>
      <c r="D215" s="39"/>
      <c r="E215" s="39" t="s">
        <v>39</v>
      </c>
      <c r="F215" s="34" t="s">
        <v>23</v>
      </c>
      <c r="G215" s="39" t="s">
        <v>24</v>
      </c>
      <c r="H215" s="2">
        <v>0</v>
      </c>
      <c r="I215" s="51"/>
      <c r="J215" s="65"/>
      <c r="K215" s="53">
        <f t="shared" ref="K215:K224" si="9">L215+M215</f>
        <v>0</v>
      </c>
      <c r="L215" s="53"/>
      <c r="M215" s="63"/>
      <c r="N215" s="51"/>
      <c r="O215" s="53">
        <f t="shared" si="8"/>
        <v>0</v>
      </c>
      <c r="P215" s="53"/>
      <c r="Q215" s="63"/>
      <c r="R215" s="162"/>
      <c r="S215" s="12"/>
      <c r="T215" s="73"/>
      <c r="AB215" s="12"/>
      <c r="AC215" s="12"/>
      <c r="AD215" s="12"/>
    </row>
    <row r="216" ht="19.5" customHeight="1" spans="1:30">
      <c r="A216" s="40">
        <v>111</v>
      </c>
      <c r="B216" s="39" t="s">
        <v>194</v>
      </c>
      <c r="C216" s="40" t="s">
        <v>21</v>
      </c>
      <c r="D216" s="39"/>
      <c r="E216" s="39" t="s">
        <v>63</v>
      </c>
      <c r="F216" s="34" t="s">
        <v>317</v>
      </c>
      <c r="G216" s="39" t="s">
        <v>24</v>
      </c>
      <c r="H216" s="2">
        <v>21</v>
      </c>
      <c r="I216" s="51">
        <v>4</v>
      </c>
      <c r="J216" s="65">
        <v>4</v>
      </c>
      <c r="K216" s="53">
        <f t="shared" si="9"/>
        <v>1368.71</v>
      </c>
      <c r="L216" s="53">
        <v>1368.71</v>
      </c>
      <c r="M216" s="63"/>
      <c r="N216" s="51">
        <v>9</v>
      </c>
      <c r="O216" s="53">
        <f t="shared" si="8"/>
        <v>19390.32</v>
      </c>
      <c r="P216" s="63">
        <v>19390.32</v>
      </c>
      <c r="Q216" s="63"/>
      <c r="R216" s="162"/>
      <c r="S216" s="12"/>
      <c r="T216" s="73"/>
      <c r="AB216" s="12"/>
      <c r="AC216" s="12"/>
      <c r="AD216" s="12"/>
    </row>
    <row r="217" s="7" customFormat="1" ht="30.6" customHeight="1" spans="1:20">
      <c r="A217" s="30"/>
      <c r="B217" s="31" t="s">
        <v>194</v>
      </c>
      <c r="C217" s="30" t="s">
        <v>21</v>
      </c>
      <c r="D217" s="31"/>
      <c r="E217" s="31" t="s">
        <v>63</v>
      </c>
      <c r="F217" s="31" t="s">
        <v>195</v>
      </c>
      <c r="G217" s="31" t="s">
        <v>44</v>
      </c>
      <c r="H217" s="105">
        <v>0</v>
      </c>
      <c r="I217" s="57"/>
      <c r="J217" s="64"/>
      <c r="K217" s="59">
        <f t="shared" si="9"/>
        <v>0</v>
      </c>
      <c r="L217" s="59"/>
      <c r="M217" s="59"/>
      <c r="N217" s="57">
        <v>1</v>
      </c>
      <c r="O217" s="59">
        <f t="shared" si="8"/>
        <v>3457.8</v>
      </c>
      <c r="P217" s="59">
        <v>3457.8</v>
      </c>
      <c r="Q217" s="59"/>
      <c r="S217" s="12"/>
      <c r="T217" s="73"/>
    </row>
    <row r="218" s="7" customFormat="1" ht="27" customHeight="1" spans="1:20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23</v>
      </c>
      <c r="G218" s="31" t="s">
        <v>32</v>
      </c>
      <c r="H218" s="105">
        <v>0</v>
      </c>
      <c r="I218" s="57"/>
      <c r="J218" s="58"/>
      <c r="K218" s="59">
        <f t="shared" si="9"/>
        <v>0</v>
      </c>
      <c r="L218" s="59"/>
      <c r="M218" s="59"/>
      <c r="N218" s="57"/>
      <c r="O218" s="59">
        <f t="shared" si="8"/>
        <v>1574.43</v>
      </c>
      <c r="P218" s="59">
        <v>1574.43</v>
      </c>
      <c r="Q218" s="59"/>
      <c r="S218" s="12"/>
      <c r="T218" s="73"/>
    </row>
    <row r="219" s="7" customFormat="1" ht="27" customHeight="1" spans="1:20">
      <c r="A219" s="123">
        <v>112</v>
      </c>
      <c r="B219" s="124" t="s">
        <v>196</v>
      </c>
      <c r="C219" s="123" t="s">
        <v>21</v>
      </c>
      <c r="D219" s="124"/>
      <c r="E219" s="124" t="s">
        <v>78</v>
      </c>
      <c r="F219" s="34" t="s">
        <v>318</v>
      </c>
      <c r="G219" s="124" t="s">
        <v>24</v>
      </c>
      <c r="H219" s="5">
        <v>27</v>
      </c>
      <c r="I219" s="145">
        <v>5</v>
      </c>
      <c r="J219" s="146">
        <v>6</v>
      </c>
      <c r="K219" s="53">
        <f t="shared" si="9"/>
        <v>4656.5</v>
      </c>
      <c r="L219" s="114">
        <v>4656.5</v>
      </c>
      <c r="M219" s="114"/>
      <c r="N219" s="145">
        <v>1</v>
      </c>
      <c r="O219" s="53">
        <f t="shared" si="8"/>
        <v>950.9</v>
      </c>
      <c r="P219" s="114">
        <v>950.9</v>
      </c>
      <c r="Q219" s="114"/>
      <c r="R219" s="162"/>
      <c r="S219" s="12"/>
      <c r="T219" s="73"/>
    </row>
    <row r="220" s="7" customFormat="1" ht="27" customHeight="1" spans="1:20">
      <c r="A220" s="125"/>
      <c r="B220" s="126" t="s">
        <v>197</v>
      </c>
      <c r="C220" s="125" t="s">
        <v>21</v>
      </c>
      <c r="D220" s="126"/>
      <c r="E220" s="126" t="s">
        <v>78</v>
      </c>
      <c r="F220" s="126" t="s">
        <v>29</v>
      </c>
      <c r="G220" s="126" t="s">
        <v>26</v>
      </c>
      <c r="H220" s="176">
        <v>0</v>
      </c>
      <c r="I220" s="148"/>
      <c r="J220" s="149"/>
      <c r="K220" s="59">
        <f t="shared" si="9"/>
        <v>0</v>
      </c>
      <c r="L220" s="150"/>
      <c r="M220" s="150"/>
      <c r="N220" s="148"/>
      <c r="O220" s="93">
        <f t="shared" si="8"/>
        <v>0</v>
      </c>
      <c r="P220" s="150"/>
      <c r="Q220" s="150"/>
      <c r="S220" s="12"/>
      <c r="T220" s="73"/>
    </row>
    <row r="221" s="7" customFormat="1" ht="27" customHeight="1" spans="1:20">
      <c r="A221" s="128"/>
      <c r="B221" s="129" t="s">
        <v>197</v>
      </c>
      <c r="C221" s="128" t="s">
        <v>21</v>
      </c>
      <c r="D221" s="129"/>
      <c r="E221" s="129" t="s">
        <v>258</v>
      </c>
      <c r="F221" s="129" t="s">
        <v>259</v>
      </c>
      <c r="G221" s="129" t="s">
        <v>44</v>
      </c>
      <c r="H221" s="184">
        <v>19</v>
      </c>
      <c r="I221" s="151">
        <v>8</v>
      </c>
      <c r="J221" s="152">
        <v>8</v>
      </c>
      <c r="K221" s="59">
        <f t="shared" si="9"/>
        <v>11574.7</v>
      </c>
      <c r="L221" s="153">
        <v>11574.7</v>
      </c>
      <c r="M221" s="153"/>
      <c r="N221" s="151">
        <v>5</v>
      </c>
      <c r="O221" s="93">
        <f t="shared" si="8"/>
        <v>7744.2</v>
      </c>
      <c r="P221" s="153">
        <v>7744.2</v>
      </c>
      <c r="Q221" s="153"/>
      <c r="S221" s="12"/>
      <c r="T221" s="73"/>
    </row>
    <row r="222" s="8" customFormat="1" ht="27" customHeight="1" spans="1:29">
      <c r="A222" s="123">
        <v>113</v>
      </c>
      <c r="B222" s="124" t="s">
        <v>198</v>
      </c>
      <c r="C222" s="123" t="s">
        <v>21</v>
      </c>
      <c r="D222" s="124"/>
      <c r="E222" s="124" t="s">
        <v>58</v>
      </c>
      <c r="F222" s="34" t="s">
        <v>319</v>
      </c>
      <c r="G222" s="124" t="s">
        <v>24</v>
      </c>
      <c r="H222" s="5">
        <v>22</v>
      </c>
      <c r="I222" s="145">
        <v>17</v>
      </c>
      <c r="J222" s="154">
        <v>18</v>
      </c>
      <c r="K222" s="53">
        <f t="shared" si="9"/>
        <v>18431.51</v>
      </c>
      <c r="L222" s="114">
        <v>14066.61</v>
      </c>
      <c r="M222" s="74">
        <v>4364.9</v>
      </c>
      <c r="N222" s="145">
        <v>1</v>
      </c>
      <c r="O222" s="53">
        <f t="shared" si="8"/>
        <v>14327.87</v>
      </c>
      <c r="P222" s="114">
        <v>14327.87</v>
      </c>
      <c r="Q222" s="74"/>
      <c r="R222" s="162"/>
      <c r="T222" s="73"/>
      <c r="X222" s="12"/>
      <c r="Y222" s="12"/>
      <c r="Z222" s="12"/>
      <c r="AA222" s="12"/>
      <c r="AB222" s="12"/>
      <c r="AC222" s="12"/>
    </row>
    <row r="223" s="7" customFormat="1" ht="27" customHeight="1" spans="1:20">
      <c r="A223" s="128"/>
      <c r="B223" s="31" t="s">
        <v>198</v>
      </c>
      <c r="C223" s="30" t="s">
        <v>21</v>
      </c>
      <c r="D223" s="31"/>
      <c r="E223" s="31" t="s">
        <v>58</v>
      </c>
      <c r="F223" s="31" t="s">
        <v>23</v>
      </c>
      <c r="G223" s="31" t="s">
        <v>44</v>
      </c>
      <c r="H223" s="105">
        <v>0</v>
      </c>
      <c r="I223" s="57"/>
      <c r="J223" s="58"/>
      <c r="K223" s="59">
        <f t="shared" si="9"/>
        <v>0</v>
      </c>
      <c r="L223" s="59"/>
      <c r="M223" s="59"/>
      <c r="N223" s="57"/>
      <c r="O223" s="59">
        <f t="shared" si="8"/>
        <v>0</v>
      </c>
      <c r="P223" s="59"/>
      <c r="Q223" s="59"/>
      <c r="R223" s="162"/>
      <c r="T223" s="73"/>
    </row>
    <row r="224" s="7" customFormat="1" ht="18.75" customHeight="1" spans="1:20">
      <c r="A224" s="131"/>
      <c r="B224" s="132" t="s">
        <v>198</v>
      </c>
      <c r="C224" s="133" t="s">
        <v>21</v>
      </c>
      <c r="D224" s="132"/>
      <c r="E224" s="132" t="s">
        <v>76</v>
      </c>
      <c r="F224" s="37" t="s">
        <v>323</v>
      </c>
      <c r="G224" s="132" t="s">
        <v>32</v>
      </c>
      <c r="H224" s="185">
        <v>17</v>
      </c>
      <c r="I224" s="155">
        <v>9</v>
      </c>
      <c r="J224" s="156">
        <v>9</v>
      </c>
      <c r="K224" s="59">
        <f t="shared" si="9"/>
        <v>8894.23</v>
      </c>
      <c r="L224" s="153">
        <v>8894.23</v>
      </c>
      <c r="M224" s="157"/>
      <c r="N224" s="155">
        <v>1</v>
      </c>
      <c r="O224" s="59">
        <f t="shared" si="8"/>
        <v>2945.6</v>
      </c>
      <c r="P224" s="157">
        <v>2945.6</v>
      </c>
      <c r="Q224" s="157"/>
      <c r="T224" s="73"/>
    </row>
    <row r="225" s="8" customFormat="1" ht="16.5" customHeight="1" spans="1:32">
      <c r="A225" s="137" t="s">
        <v>199</v>
      </c>
      <c r="B225" s="137"/>
      <c r="C225" s="138"/>
      <c r="D225" s="139"/>
      <c r="E225" s="139"/>
      <c r="F225" s="139"/>
      <c r="G225" s="139"/>
      <c r="H225" s="138">
        <f>SUM(H10:H224)</f>
        <v>2585</v>
      </c>
      <c r="I225" s="138">
        <f t="shared" ref="I225:Q225" si="10">SUM(I10:I224)</f>
        <v>1303</v>
      </c>
      <c r="J225" s="138">
        <f t="shared" si="10"/>
        <v>1407</v>
      </c>
      <c r="K225" s="158">
        <f t="shared" si="10"/>
        <v>1997942.23</v>
      </c>
      <c r="L225" s="158">
        <f t="shared" si="10"/>
        <v>1786544.25</v>
      </c>
      <c r="M225" s="138">
        <f t="shared" si="10"/>
        <v>211397.98</v>
      </c>
      <c r="N225" s="138">
        <f t="shared" si="10"/>
        <v>1171</v>
      </c>
      <c r="O225" s="158">
        <f t="shared" si="10"/>
        <v>6446675.85</v>
      </c>
      <c r="P225" s="158">
        <f t="shared" si="10"/>
        <v>6423964.52</v>
      </c>
      <c r="Q225" s="158">
        <f t="shared" si="10"/>
        <v>22711.33</v>
      </c>
      <c r="R225" s="187"/>
      <c r="T225" s="73"/>
      <c r="AA225" s="12"/>
      <c r="AB225" s="12"/>
      <c r="AC225" s="12"/>
      <c r="AD225" s="12"/>
      <c r="AE225" s="12"/>
      <c r="AF225" s="12"/>
    </row>
    <row r="226" s="8" customFormat="1" ht="15" customHeight="1" spans="1:32">
      <c r="A226" s="141"/>
      <c r="B226" s="142"/>
      <c r="C226" s="141"/>
      <c r="D226" s="142"/>
      <c r="E226" s="142"/>
      <c r="F226" s="142"/>
      <c r="G226" s="142"/>
      <c r="H226" s="159"/>
      <c r="I226" s="159"/>
      <c r="J226" s="159"/>
      <c r="K226" s="159"/>
      <c r="L226" s="159"/>
      <c r="M226" s="186"/>
      <c r="N226" s="159"/>
      <c r="O226" s="159"/>
      <c r="P226" s="141"/>
      <c r="Q226" s="121"/>
      <c r="R226" s="7"/>
      <c r="T226" s="73"/>
      <c r="AA226" s="12"/>
      <c r="AB226" s="12"/>
      <c r="AC226" s="12"/>
      <c r="AD226" s="12"/>
      <c r="AE226" s="12"/>
      <c r="AF226" s="12"/>
    </row>
    <row r="227" s="8" customFormat="1" spans="1:2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U227" s="12"/>
      <c r="V227" s="12"/>
      <c r="W227" s="12"/>
      <c r="X227" s="12"/>
      <c r="Y227" s="12"/>
      <c r="Z227" s="12"/>
    </row>
    <row r="228" s="8" customFormat="1" hidden="1" spans="1:2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U228" s="12"/>
      <c r="V228" s="12"/>
      <c r="W228" s="12"/>
      <c r="X228" s="12"/>
      <c r="Y228" s="12"/>
      <c r="Z228" s="12"/>
    </row>
    <row r="229" s="8" customFormat="1" hidden="1" spans="1:2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U229" s="12"/>
      <c r="V229" s="12"/>
      <c r="W229" s="12"/>
      <c r="X229" s="12"/>
      <c r="Y229" s="12"/>
      <c r="Z229" s="12"/>
    </row>
    <row r="230" s="8" customFormat="1" hidden="1" spans="1:2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U230" s="12"/>
      <c r="V230" s="12"/>
      <c r="W230" s="12"/>
      <c r="X230" s="12"/>
      <c r="Y230" s="12"/>
      <c r="Z230" s="12"/>
    </row>
    <row r="231" s="8" customFormat="1" hidden="1" spans="1:2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U231" s="12"/>
      <c r="V231" s="12"/>
      <c r="W231" s="12"/>
      <c r="X231" s="12"/>
      <c r="Y231" s="12"/>
      <c r="Z231" s="12"/>
    </row>
    <row r="232" s="8" customFormat="1" hidden="1" spans="1:26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U232" s="12"/>
      <c r="V232" s="12"/>
      <c r="W232" s="12"/>
      <c r="X232" s="12"/>
      <c r="Y232" s="12"/>
      <c r="Z232" s="12"/>
    </row>
    <row r="233" s="8" customFormat="1" hidden="1" spans="1:26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U233" s="12"/>
      <c r="V233" s="12"/>
      <c r="W233" s="12"/>
      <c r="X233" s="12"/>
      <c r="Y233" s="12"/>
      <c r="Z233" s="12"/>
    </row>
    <row r="234" hidden="1" spans="13:30">
      <c r="M234" s="12"/>
      <c r="Q234" s="12"/>
      <c r="R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hidden="1" spans="13:30">
      <c r="M235" s="12"/>
      <c r="Q235" s="12"/>
      <c r="R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1:30">
      <c r="K236" s="160"/>
      <c r="L236" s="161"/>
      <c r="M236" s="161"/>
      <c r="N236" s="161"/>
      <c r="O236" s="160"/>
      <c r="P236" s="161"/>
      <c r="Q236" s="160"/>
      <c r="R236" s="161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1:30">
      <c r="K237" s="161"/>
      <c r="L237" s="161"/>
      <c r="M237" s="160">
        <f>K225+O225</f>
        <v>8444618.08</v>
      </c>
      <c r="N237" s="160"/>
      <c r="O237" s="160"/>
      <c r="P237" s="161"/>
      <c r="Q237" s="160"/>
      <c r="R237" s="161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1:30">
      <c r="K238" s="161"/>
      <c r="L238" s="161"/>
      <c r="M238" s="161"/>
      <c r="N238" s="161"/>
      <c r="O238" s="160"/>
      <c r="P238" s="161"/>
      <c r="Q238" s="160"/>
      <c r="R238" s="161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pans="13:30">
      <c r="M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</row>
    <row r="240" s="11" customFormat="1" spans="1:18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</row>
    <row r="241" spans="12:30">
      <c r="L241" s="164"/>
      <c r="M241" s="12"/>
      <c r="P241" s="163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3:30">
      <c r="M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3:30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3:30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3:30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3:30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3:30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</row>
    <row r="248" spans="13:30">
      <c r="M248" s="12"/>
      <c r="Q248" s="12"/>
      <c r="R248" s="12"/>
      <c r="W248" s="12"/>
      <c r="X248" s="12"/>
      <c r="Y248" s="12"/>
      <c r="Z248" s="12"/>
      <c r="AA248" s="12"/>
      <c r="AB248" s="12"/>
      <c r="AC248" s="12"/>
      <c r="AD248" s="12"/>
    </row>
    <row r="249" spans="13:30">
      <c r="M249" s="12"/>
      <c r="Q249" s="12"/>
      <c r="R249" s="12"/>
      <c r="W249" s="12"/>
      <c r="X249" s="12"/>
      <c r="Y249" s="12"/>
      <c r="Z249" s="12"/>
      <c r="AA249" s="12"/>
      <c r="AB249" s="12"/>
      <c r="AC249" s="12"/>
      <c r="AD249" s="12"/>
    </row>
    <row r="250" spans="13:30">
      <c r="M250" s="12"/>
      <c r="Q250" s="12"/>
      <c r="R250" s="12"/>
      <c r="W250" s="12"/>
      <c r="X250" s="12"/>
      <c r="Y250" s="12"/>
      <c r="Z250" s="12"/>
      <c r="AA250" s="12"/>
      <c r="AB250" s="12"/>
      <c r="AC250" s="12"/>
      <c r="AD250" s="12"/>
    </row>
    <row r="251" spans="13:30">
      <c r="M251" s="12"/>
      <c r="Q251" s="12"/>
      <c r="R251" s="12"/>
      <c r="W251" s="12"/>
      <c r="X251" s="12"/>
      <c r="Y251" s="12"/>
      <c r="Z251" s="12"/>
      <c r="AA251" s="12"/>
      <c r="AB251" s="12"/>
      <c r="AC251" s="12"/>
      <c r="AD251" s="12"/>
    </row>
    <row r="252" spans="13:30">
      <c r="M252" s="12"/>
      <c r="Q252" s="12"/>
      <c r="R252" s="12"/>
      <c r="W252" s="12"/>
      <c r="X252" s="12"/>
      <c r="Y252" s="12"/>
      <c r="Z252" s="12"/>
      <c r="AA252" s="12"/>
      <c r="AB252" s="12"/>
      <c r="AC252" s="12"/>
      <c r="AD252" s="12"/>
    </row>
    <row r="253" spans="13:30">
      <c r="M253" s="12"/>
      <c r="Q253" s="12"/>
      <c r="R253" s="12"/>
      <c r="W253" s="12"/>
      <c r="X253" s="12"/>
      <c r="Y253" s="12"/>
      <c r="Z253" s="12"/>
      <c r="AA253" s="12"/>
      <c r="AB253" s="12"/>
      <c r="AC253" s="12"/>
      <c r="AD253" s="12"/>
    </row>
    <row r="254" spans="13:19">
      <c r="M254" s="12"/>
      <c r="Q254" s="12"/>
      <c r="R254" s="12"/>
      <c r="S254" s="12"/>
    </row>
    <row r="255" spans="13:19">
      <c r="M255" s="12"/>
      <c r="Q255" s="12"/>
      <c r="R255" s="12"/>
      <c r="S255" s="12"/>
    </row>
    <row r="256" spans="13:19">
      <c r="M256" s="12"/>
      <c r="Q256" s="12"/>
      <c r="R256" s="12"/>
      <c r="S256" s="12"/>
    </row>
    <row r="257" spans="13:19">
      <c r="M257" s="12"/>
      <c r="Q257" s="12"/>
      <c r="R257" s="12"/>
      <c r="S257" s="12"/>
    </row>
    <row r="258" spans="13:19">
      <c r="M258" s="12"/>
      <c r="Q258" s="12"/>
      <c r="R258" s="12"/>
      <c r="S258" s="12"/>
    </row>
    <row r="259" spans="13:19">
      <c r="M259" s="12"/>
      <c r="Q259" s="12"/>
      <c r="R259" s="12"/>
      <c r="S259" s="12"/>
    </row>
    <row r="260" spans="13:19">
      <c r="M260" s="12"/>
      <c r="Q260" s="12"/>
      <c r="R260" s="12"/>
      <c r="S260" s="12"/>
    </row>
    <row r="261" spans="13:19">
      <c r="M261" s="12"/>
      <c r="Q261" s="12"/>
      <c r="R261" s="12"/>
      <c r="S261" s="12"/>
    </row>
    <row r="262" spans="13:19">
      <c r="M262" s="12"/>
      <c r="Q262" s="12"/>
      <c r="R262" s="12"/>
      <c r="S262" s="12"/>
    </row>
    <row r="263" spans="13:19">
      <c r="M263" s="12"/>
      <c r="Q263" s="12"/>
      <c r="R263" s="12"/>
      <c r="S263" s="12"/>
    </row>
    <row r="264" spans="13:19">
      <c r="M264" s="12"/>
      <c r="Q264" s="12"/>
      <c r="R264" s="12"/>
      <c r="S264" s="12"/>
    </row>
    <row r="265" spans="13:19">
      <c r="M265" s="12"/>
      <c r="Q265" s="12"/>
      <c r="R265" s="12"/>
      <c r="S265" s="12"/>
    </row>
    <row r="266" spans="13:19">
      <c r="M266" s="12"/>
      <c r="Q266" s="12"/>
      <c r="R266" s="12"/>
      <c r="S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8">
      <c r="M269" s="12"/>
      <c r="Q269" s="12"/>
      <c r="R269" s="12"/>
    </row>
    <row r="270" spans="13:18">
      <c r="M270" s="12"/>
      <c r="Q270" s="12"/>
      <c r="R270" s="12"/>
    </row>
    <row r="271" spans="13:18">
      <c r="M271" s="12"/>
      <c r="Q271" s="12"/>
      <c r="R271" s="12"/>
    </row>
    <row r="272" spans="13:18">
      <c r="M272" s="12"/>
      <c r="Q272" s="12"/>
      <c r="R272" s="12"/>
    </row>
    <row r="273" spans="13:18">
      <c r="M273" s="12"/>
      <c r="Q273" s="12"/>
      <c r="R273" s="12"/>
    </row>
    <row r="274" spans="13:18">
      <c r="M274" s="12"/>
      <c r="Q274" s="12"/>
      <c r="R274" s="12"/>
    </row>
    <row r="275" spans="13:18">
      <c r="M275" s="12"/>
      <c r="Q275" s="12"/>
      <c r="R275" s="12"/>
    </row>
    <row r="276" spans="13:18">
      <c r="M276" s="12"/>
      <c r="Q276" s="12"/>
      <c r="R276" s="12"/>
    </row>
    <row r="277" spans="13:18">
      <c r="M277" s="12"/>
      <c r="Q277" s="12"/>
      <c r="R277" s="12"/>
    </row>
    <row r="278" spans="13:18">
      <c r="M278" s="12"/>
      <c r="Q278" s="12"/>
      <c r="R278" s="12"/>
    </row>
    <row r="279" spans="13:18">
      <c r="M279" s="12"/>
      <c r="Q279" s="12"/>
      <c r="R279" s="12"/>
    </row>
    <row r="280" spans="13:18">
      <c r="M280" s="12"/>
      <c r="Q280" s="12"/>
      <c r="R280" s="12"/>
    </row>
    <row r="281" spans="13:18">
      <c r="M281" s="12"/>
      <c r="Q281" s="12"/>
      <c r="R281" s="12"/>
    </row>
    <row r="282" spans="13:18">
      <c r="M282" s="12"/>
      <c r="Q282" s="12"/>
      <c r="R282" s="12"/>
    </row>
    <row r="283" spans="13:18">
      <c r="M283" s="12"/>
      <c r="Q283" s="12"/>
      <c r="R283" s="12"/>
    </row>
    <row r="284" spans="13:18">
      <c r="M284" s="12"/>
      <c r="Q284" s="12"/>
      <c r="R284" s="12"/>
    </row>
    <row r="285" spans="13:18">
      <c r="M285" s="12"/>
      <c r="Q285" s="12"/>
      <c r="R285" s="12"/>
    </row>
    <row r="286" spans="13:18">
      <c r="M286" s="12"/>
      <c r="Q286" s="12"/>
      <c r="R286" s="12"/>
    </row>
    <row r="287" spans="13:18">
      <c r="M287" s="12"/>
      <c r="Q287" s="12"/>
      <c r="R287" s="12"/>
    </row>
    <row r="288" spans="13:18">
      <c r="M288" s="12"/>
      <c r="Q288" s="12"/>
      <c r="R288" s="12"/>
    </row>
    <row r="289" spans="13:18">
      <c r="M289" s="12"/>
      <c r="Q289" s="12"/>
      <c r="R289" s="12"/>
    </row>
    <row r="290" spans="13:18">
      <c r="M290" s="12"/>
      <c r="Q290" s="12"/>
      <c r="R290" s="12"/>
    </row>
    <row r="291" spans="13:18">
      <c r="M291" s="12"/>
      <c r="Q291" s="12"/>
      <c r="R291" s="12"/>
    </row>
    <row r="292" spans="13:18">
      <c r="M292" s="12"/>
      <c r="Q292" s="12"/>
      <c r="R292" s="12"/>
    </row>
    <row r="293" spans="13:18">
      <c r="M293" s="12"/>
      <c r="Q293" s="12"/>
      <c r="R293" s="12"/>
    </row>
    <row r="294" spans="13:18">
      <c r="M294" s="12"/>
      <c r="Q294" s="12"/>
      <c r="R294" s="12"/>
    </row>
    <row r="295" spans="13:18">
      <c r="M295" s="12"/>
      <c r="Q295" s="12"/>
      <c r="R295" s="12"/>
    </row>
    <row r="296" spans="13:18">
      <c r="M296" s="12"/>
      <c r="Q296" s="12"/>
      <c r="R296" s="12"/>
    </row>
    <row r="297" spans="13:18">
      <c r="M297" s="12"/>
      <c r="Q297" s="12"/>
      <c r="R297" s="12"/>
    </row>
    <row r="298" spans="13:18">
      <c r="M298" s="12"/>
      <c r="Q298" s="12"/>
      <c r="R298" s="12"/>
    </row>
    <row r="299" spans="13:18">
      <c r="M299" s="12"/>
      <c r="Q299" s="12"/>
      <c r="R299" s="12"/>
    </row>
    <row r="300" spans="13:18">
      <c r="M300" s="12"/>
      <c r="Q300" s="12"/>
      <c r="R300" s="12"/>
    </row>
    <row r="301" spans="13:18">
      <c r="M301" s="12"/>
      <c r="Q301" s="12"/>
      <c r="R301" s="12"/>
    </row>
    <row r="302" spans="13:18">
      <c r="M302" s="12"/>
      <c r="Q302" s="12"/>
      <c r="R302" s="12"/>
    </row>
    <row r="303" spans="13:18">
      <c r="M303" s="12"/>
      <c r="Q303" s="12"/>
      <c r="R303" s="12"/>
    </row>
    <row r="304" spans="13:18">
      <c r="M304" s="12"/>
      <c r="Q304" s="12"/>
      <c r="R304" s="12"/>
    </row>
    <row r="305" spans="13:18">
      <c r="M305" s="12"/>
      <c r="Q305" s="12"/>
      <c r="R305" s="12"/>
    </row>
    <row r="306" spans="13:18">
      <c r="M306" s="12"/>
      <c r="Q306" s="12"/>
      <c r="R306" s="12"/>
    </row>
    <row r="307" spans="13:18">
      <c r="M307" s="12"/>
      <c r="Q307" s="12"/>
      <c r="R307" s="12"/>
    </row>
    <row r="308" spans="13:18">
      <c r="M308" s="12"/>
      <c r="Q308" s="12"/>
      <c r="R308" s="12"/>
    </row>
    <row r="309" spans="13:18">
      <c r="M309" s="12"/>
      <c r="Q309" s="12"/>
      <c r="R309" s="12"/>
    </row>
    <row r="310" spans="13:18">
      <c r="M310" s="12"/>
      <c r="Q310" s="12"/>
      <c r="R310" s="12"/>
    </row>
    <row r="311" spans="13:18">
      <c r="M311" s="12"/>
      <c r="Q311" s="12"/>
      <c r="R311" s="12"/>
    </row>
    <row r="312" spans="13:18">
      <c r="M312" s="12"/>
      <c r="Q312" s="12"/>
      <c r="R312" s="12"/>
    </row>
    <row r="313" spans="13:18">
      <c r="M313" s="12"/>
      <c r="Q313" s="12"/>
      <c r="R313" s="12"/>
    </row>
    <row r="314" spans="13:18">
      <c r="M314" s="12"/>
      <c r="Q314" s="12"/>
      <c r="R314" s="12"/>
    </row>
    <row r="315" spans="13:18">
      <c r="M315" s="12"/>
      <c r="Q315" s="12"/>
      <c r="R315" s="12"/>
    </row>
    <row r="316" spans="13:18">
      <c r="M316" s="12"/>
      <c r="Q316" s="12"/>
      <c r="R316" s="12"/>
    </row>
    <row r="317" spans="13:18">
      <c r="M317" s="12"/>
      <c r="Q317" s="12"/>
      <c r="R317" s="12"/>
    </row>
    <row r="318" spans="13:18">
      <c r="M318" s="12"/>
      <c r="Q318" s="12"/>
      <c r="R318" s="12"/>
    </row>
    <row r="319" spans="13:18">
      <c r="M319" s="12"/>
      <c r="Q319" s="12"/>
      <c r="R319" s="12"/>
    </row>
    <row r="320" spans="13:18">
      <c r="M320" s="12"/>
      <c r="Q320" s="12"/>
      <c r="R320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25:B225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320"/>
  <sheetViews>
    <sheetView zoomScale="85" zoomScaleNormal="85" topLeftCell="A134" workbookViewId="0">
      <selection activeCell="L168" sqref="L168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18" width="11.5666666666667" style="7" customWidth="1"/>
    <col min="19" max="19" width="17" style="8" customWidth="1"/>
    <col min="20" max="20" width="12.8583333333333" style="8" customWidth="1"/>
    <col min="21" max="21" width="9" style="8"/>
    <col min="22" max="22" width="10.1416666666667" style="8" customWidth="1"/>
    <col min="23" max="23" width="13" style="8" customWidth="1"/>
    <col min="24" max="30" width="9" style="8"/>
    <col min="31" max="16384" width="9" style="12"/>
  </cols>
  <sheetData>
    <row r="1" ht="101.25" hidden="1" customHeight="1" spans="1:19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</row>
    <row r="2" spans="1:19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</row>
    <row r="3" ht="15" customHeight="1" spans="1:19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</row>
    <row r="4" spans="1:19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</row>
    <row r="5" ht="13.9" customHeight="1" spans="1:19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</row>
    <row r="6" spans="1:19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S6" s="12"/>
    </row>
    <row r="7" ht="59.45" customHeight="1" spans="1:19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S7" s="12"/>
    </row>
    <row r="8" ht="126.6" customHeight="1" spans="1:19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S8" s="12"/>
    </row>
    <row r="9" ht="15" customHeight="1" spans="1:19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S9" s="12"/>
    </row>
    <row r="10" s="6" customFormat="1" ht="15" customHeight="1" spans="1:32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27" si="1">L10+M10</f>
        <v>0</v>
      </c>
      <c r="L10" s="54"/>
      <c r="M10" s="72"/>
      <c r="N10" s="51"/>
      <c r="O10" s="53">
        <f t="shared" ref="O10:O75" si="2">P10+Q10</f>
        <v>0</v>
      </c>
      <c r="P10" s="56"/>
      <c r="Q10" s="72"/>
      <c r="R10" s="7"/>
      <c r="S10" s="8"/>
      <c r="T10" s="73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="7" customFormat="1" ht="15" customHeight="1" spans="1:20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41</v>
      </c>
      <c r="I11" s="57">
        <v>13</v>
      </c>
      <c r="J11" s="58">
        <v>13</v>
      </c>
      <c r="K11" s="59">
        <f t="shared" si="1"/>
        <v>21369.46</v>
      </c>
      <c r="L11" s="60">
        <v>21369.46</v>
      </c>
      <c r="M11" s="61"/>
      <c r="N11" s="57">
        <v>15</v>
      </c>
      <c r="O11" s="59">
        <f t="shared" si="2"/>
        <v>69359.5</v>
      </c>
      <c r="P11" s="59">
        <v>69359.5</v>
      </c>
      <c r="Q11" s="59"/>
      <c r="T11" s="73"/>
    </row>
    <row r="12" s="8" customFormat="1" ht="15" customHeight="1" spans="1:23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37</v>
      </c>
      <c r="I12" s="51">
        <v>22</v>
      </c>
      <c r="J12" s="52">
        <v>30</v>
      </c>
      <c r="K12" s="53">
        <f t="shared" si="1"/>
        <v>46718.58</v>
      </c>
      <c r="L12" s="53">
        <v>46718.58</v>
      </c>
      <c r="M12" s="63"/>
      <c r="N12" s="51">
        <v>34</v>
      </c>
      <c r="O12" s="53">
        <f t="shared" si="2"/>
        <v>161574.07</v>
      </c>
      <c r="P12" s="63">
        <v>161574.07</v>
      </c>
      <c r="Q12" s="63"/>
      <c r="R12" s="162"/>
      <c r="T12" s="73"/>
      <c r="V12" s="73"/>
      <c r="W12" s="73"/>
    </row>
    <row r="13" s="7" customFormat="1" ht="15" customHeight="1" spans="1:20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T13" s="73"/>
    </row>
    <row r="14" s="9" customFormat="1" ht="15" customHeight="1" spans="1:20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6</v>
      </c>
      <c r="I14" s="51">
        <v>3</v>
      </c>
      <c r="J14" s="52">
        <v>3</v>
      </c>
      <c r="K14" s="53">
        <f t="shared" si="1"/>
        <v>2765.64</v>
      </c>
      <c r="L14" s="53">
        <v>2765.64</v>
      </c>
      <c r="M14" s="63"/>
      <c r="N14" s="51"/>
      <c r="O14" s="53">
        <f t="shared" si="2"/>
        <v>0</v>
      </c>
      <c r="P14" s="53"/>
      <c r="Q14" s="63"/>
      <c r="R14" s="7"/>
      <c r="T14" s="73"/>
    </row>
    <row r="15" s="7" customFormat="1" ht="13.9" customHeight="1" spans="1:20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0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T15" s="73"/>
    </row>
    <row r="16" s="9" customFormat="1" ht="15" customHeight="1" spans="1:20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47</v>
      </c>
      <c r="I16" s="51">
        <v>32</v>
      </c>
      <c r="J16" s="52">
        <v>38</v>
      </c>
      <c r="K16" s="53">
        <f t="shared" si="1"/>
        <v>68941.91</v>
      </c>
      <c r="L16" s="53">
        <v>68941.91</v>
      </c>
      <c r="M16" s="63"/>
      <c r="N16" s="51">
        <v>30</v>
      </c>
      <c r="O16" s="53">
        <f t="shared" si="2"/>
        <v>152965.89</v>
      </c>
      <c r="P16" s="53">
        <v>152965.89</v>
      </c>
      <c r="Q16" s="63"/>
      <c r="R16" s="162"/>
      <c r="T16" s="73"/>
    </row>
    <row r="17" s="7" customFormat="1" ht="15" customHeight="1" spans="1:20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T17" s="73"/>
    </row>
    <row r="18" s="6" customFormat="1" ht="15" customHeight="1" spans="1:63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8"/>
      <c r="T18" s="73"/>
      <c r="U18" s="8"/>
      <c r="V18" s="8"/>
      <c r="W18" s="8"/>
      <c r="X18" s="8"/>
      <c r="Y18" s="8"/>
      <c r="Z18" s="8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</row>
    <row r="19" ht="15" customHeight="1" spans="1:30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T19" s="73"/>
      <c r="AA19" s="12"/>
      <c r="AB19" s="12"/>
      <c r="AC19" s="12"/>
      <c r="AD19" s="12"/>
    </row>
    <row r="20" s="9" customFormat="1" ht="15" customHeight="1" spans="1:20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45</v>
      </c>
      <c r="I20" s="51">
        <v>32</v>
      </c>
      <c r="J20" s="52">
        <v>36</v>
      </c>
      <c r="K20" s="53">
        <f t="shared" si="1"/>
        <v>54054.75</v>
      </c>
      <c r="L20" s="53">
        <v>54054.75</v>
      </c>
      <c r="M20" s="63"/>
      <c r="N20" s="51">
        <v>32</v>
      </c>
      <c r="O20" s="53">
        <f t="shared" si="2"/>
        <v>302827.03</v>
      </c>
      <c r="P20" s="53">
        <v>302827.03</v>
      </c>
      <c r="Q20" s="63"/>
      <c r="R20" s="162"/>
      <c r="T20" s="73"/>
    </row>
    <row r="21" s="7" customFormat="1" ht="15" customHeight="1" spans="1:20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8140.3</v>
      </c>
      <c r="P21" s="59">
        <v>8140.3</v>
      </c>
      <c r="Q21" s="59"/>
      <c r="R21" s="162"/>
      <c r="T21" s="73"/>
    </row>
    <row r="22" s="7" customFormat="1" ht="37.5" customHeight="1" spans="1:20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2</v>
      </c>
      <c r="J22" s="64">
        <v>2</v>
      </c>
      <c r="K22" s="59">
        <f t="shared" si="1"/>
        <v>4130.15</v>
      </c>
      <c r="L22" s="59">
        <v>4130.15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T22" s="73"/>
    </row>
    <row r="23" ht="15" customHeight="1" spans="1:30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>
        <v>1</v>
      </c>
      <c r="O23" s="53">
        <f t="shared" si="2"/>
        <v>0</v>
      </c>
      <c r="P23" s="53"/>
      <c r="Q23" s="63"/>
      <c r="R23" s="162"/>
      <c r="T23" s="73"/>
      <c r="AA23" s="12"/>
      <c r="AB23" s="12"/>
      <c r="AC23" s="12"/>
      <c r="AD23" s="12"/>
    </row>
    <row r="24" s="7" customFormat="1" ht="31.5" customHeight="1" spans="1:20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T24" s="73"/>
    </row>
    <row r="25" s="7" customFormat="1" ht="15" customHeight="1" spans="1:20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T25" s="73"/>
    </row>
    <row r="26" s="7" customFormat="1" ht="15" customHeight="1" spans="1:20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T26" s="73"/>
    </row>
    <row r="27" s="7" customFormat="1" ht="36.75" customHeight="1" spans="1:20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24</v>
      </c>
      <c r="I27" s="51">
        <v>15</v>
      </c>
      <c r="J27" s="65">
        <v>15</v>
      </c>
      <c r="K27" s="53">
        <f t="shared" si="1"/>
        <v>9308.8</v>
      </c>
      <c r="L27" s="53">
        <v>9308.8</v>
      </c>
      <c r="M27" s="53"/>
      <c r="N27" s="51"/>
      <c r="O27" s="53">
        <f t="shared" si="2"/>
        <v>0</v>
      </c>
      <c r="P27" s="53"/>
      <c r="Q27" s="53"/>
      <c r="T27" s="73"/>
    </row>
    <row r="28" s="7" customFormat="1" ht="15" customHeight="1" spans="1:20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16</v>
      </c>
      <c r="I28" s="57">
        <v>4</v>
      </c>
      <c r="J28" s="58">
        <v>4</v>
      </c>
      <c r="K28" s="59">
        <f t="shared" ref="K28:K77" si="3">L28+M28</f>
        <v>5609.32</v>
      </c>
      <c r="L28" s="59">
        <v>5609.32</v>
      </c>
      <c r="M28" s="59"/>
      <c r="N28" s="57"/>
      <c r="O28" s="59">
        <f t="shared" si="2"/>
        <v>0</v>
      </c>
      <c r="P28" s="59"/>
      <c r="Q28" s="59"/>
      <c r="T28" s="73"/>
    </row>
    <row r="29" s="7" customFormat="1" ht="15" customHeight="1" spans="1:20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34</v>
      </c>
      <c r="I29" s="57">
        <v>8</v>
      </c>
      <c r="J29" s="58">
        <v>8</v>
      </c>
      <c r="K29" s="59">
        <f t="shared" si="3"/>
        <v>12677.73</v>
      </c>
      <c r="L29" s="60">
        <v>12677.73</v>
      </c>
      <c r="M29" s="59"/>
      <c r="N29" s="57">
        <v>6</v>
      </c>
      <c r="O29" s="59">
        <f t="shared" si="2"/>
        <v>15315.11</v>
      </c>
      <c r="P29" s="59">
        <v>15315.11</v>
      </c>
      <c r="Q29" s="59"/>
      <c r="T29" s="73"/>
    </row>
    <row r="30" ht="29.25" customHeight="1" spans="1:30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3"/>
        <v>0</v>
      </c>
      <c r="L30" s="53"/>
      <c r="M30" s="63"/>
      <c r="N30" s="51"/>
      <c r="O30" s="53">
        <f t="shared" si="2"/>
        <v>0</v>
      </c>
      <c r="P30" s="53"/>
      <c r="Q30" s="63"/>
      <c r="T30" s="73"/>
      <c r="Z30" s="12"/>
      <c r="AA30" s="12"/>
      <c r="AB30" s="12"/>
      <c r="AC30" s="12"/>
      <c r="AD30" s="12"/>
    </row>
    <row r="31" ht="27.6" customHeight="1" spans="1:30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20</v>
      </c>
      <c r="I31" s="51">
        <v>9</v>
      </c>
      <c r="J31" s="65">
        <v>9</v>
      </c>
      <c r="K31" s="53">
        <f t="shared" si="3"/>
        <v>8118.72</v>
      </c>
      <c r="L31" s="63">
        <v>8118.72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T31" s="73"/>
      <c r="Z31" s="12"/>
      <c r="AA31" s="12"/>
      <c r="AB31" s="12"/>
      <c r="AC31" s="12"/>
      <c r="AD31" s="12"/>
    </row>
    <row r="32" s="7" customFormat="1" ht="27.75" customHeight="1" spans="1:20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3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T32" s="73"/>
    </row>
    <row r="33" s="9" customFormat="1" ht="15" customHeight="1" spans="1:20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3"/>
        <v>27093.77</v>
      </c>
      <c r="L33" s="63">
        <v>27093.77</v>
      </c>
      <c r="M33" s="63"/>
      <c r="N33" s="51">
        <v>32</v>
      </c>
      <c r="O33" s="53">
        <f t="shared" si="2"/>
        <v>176071.34</v>
      </c>
      <c r="P33" s="63">
        <v>176071.34</v>
      </c>
      <c r="Q33" s="63"/>
      <c r="R33" s="162"/>
      <c r="T33" s="73"/>
    </row>
    <row r="34" s="7" customFormat="1" ht="15" customHeight="1" spans="1:20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3"/>
        <v>0</v>
      </c>
      <c r="L34" s="59"/>
      <c r="M34" s="59"/>
      <c r="N34" s="57"/>
      <c r="O34" s="59">
        <f t="shared" si="2"/>
        <v>0</v>
      </c>
      <c r="P34" s="59"/>
      <c r="Q34" s="59"/>
      <c r="T34" s="73"/>
    </row>
    <row r="35" s="7" customFormat="1" ht="15" customHeight="1" spans="1:20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3"/>
        <v>0</v>
      </c>
      <c r="L35" s="59"/>
      <c r="M35" s="59"/>
      <c r="N35" s="57">
        <v>6</v>
      </c>
      <c r="O35" s="59">
        <f t="shared" si="2"/>
        <v>25325.7</v>
      </c>
      <c r="P35" s="59">
        <v>25325.7</v>
      </c>
      <c r="Q35" s="59"/>
      <c r="T35" s="73"/>
    </row>
    <row r="36" s="9" customFormat="1" ht="15" customHeight="1" spans="1:20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23</v>
      </c>
      <c r="I36" s="51">
        <v>10</v>
      </c>
      <c r="J36" s="52">
        <v>14</v>
      </c>
      <c r="K36" s="53">
        <f t="shared" si="3"/>
        <v>26286.41</v>
      </c>
      <c r="L36" s="63">
        <v>26286.41</v>
      </c>
      <c r="M36" s="63"/>
      <c r="N36" s="51">
        <v>5</v>
      </c>
      <c r="O36" s="53">
        <f t="shared" si="2"/>
        <v>61960.76</v>
      </c>
      <c r="P36" s="53">
        <v>61960.76</v>
      </c>
      <c r="Q36" s="63"/>
      <c r="R36" s="162"/>
      <c r="T36" s="73"/>
    </row>
    <row r="37" s="7" customFormat="1" ht="15" customHeight="1" spans="1:20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3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T37" s="73"/>
    </row>
    <row r="38" ht="15" customHeight="1" spans="1:30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3"/>
        <v>0</v>
      </c>
      <c r="L38" s="63"/>
      <c r="M38" s="63"/>
      <c r="N38" s="51">
        <v>2</v>
      </c>
      <c r="O38" s="53">
        <f t="shared" si="2"/>
        <v>40836.45</v>
      </c>
      <c r="P38" s="53">
        <v>40836.45</v>
      </c>
      <c r="Q38" s="63"/>
      <c r="R38" s="162"/>
      <c r="T38" s="73"/>
      <c r="Z38" s="12"/>
      <c r="AA38" s="12"/>
      <c r="AB38" s="12"/>
      <c r="AC38" s="12"/>
      <c r="AD38" s="12"/>
    </row>
    <row r="39" s="7" customFormat="1" ht="15.6" customHeight="1" spans="1:20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6</v>
      </c>
      <c r="I39" s="57"/>
      <c r="J39" s="58"/>
      <c r="K39" s="59">
        <f t="shared" si="3"/>
        <v>0</v>
      </c>
      <c r="L39" s="59"/>
      <c r="M39" s="59"/>
      <c r="N39" s="57">
        <v>7</v>
      </c>
      <c r="O39" s="59">
        <f t="shared" si="2"/>
        <v>16960.89</v>
      </c>
      <c r="P39" s="59">
        <v>16960.89</v>
      </c>
      <c r="Q39" s="59"/>
      <c r="T39" s="73"/>
    </row>
    <row r="40" s="9" customFormat="1" ht="15" customHeight="1" spans="1:20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13</v>
      </c>
      <c r="I40" s="51">
        <v>5</v>
      </c>
      <c r="J40" s="52">
        <v>7</v>
      </c>
      <c r="K40" s="53">
        <f t="shared" si="3"/>
        <v>8592.92</v>
      </c>
      <c r="L40" s="63">
        <v>8592.92</v>
      </c>
      <c r="M40" s="63"/>
      <c r="N40" s="51">
        <v>10</v>
      </c>
      <c r="O40" s="53">
        <f t="shared" si="2"/>
        <v>79882.83</v>
      </c>
      <c r="P40" s="53">
        <v>79882.83</v>
      </c>
      <c r="Q40" s="74"/>
      <c r="R40" s="162"/>
      <c r="T40" s="73"/>
    </row>
    <row r="41" s="7" customFormat="1" ht="15" customHeight="1" spans="1:20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16</v>
      </c>
      <c r="I41" s="57">
        <v>1</v>
      </c>
      <c r="J41" s="58">
        <v>1</v>
      </c>
      <c r="K41" s="59">
        <f t="shared" si="3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T41" s="73"/>
    </row>
    <row r="42" ht="15" customHeight="1" spans="1:30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34</v>
      </c>
      <c r="I42" s="51">
        <v>24</v>
      </c>
      <c r="J42" s="52">
        <v>27</v>
      </c>
      <c r="K42" s="53">
        <f t="shared" si="3"/>
        <v>32899.38</v>
      </c>
      <c r="L42" s="63">
        <v>32899.38</v>
      </c>
      <c r="M42" s="63"/>
      <c r="N42" s="51">
        <v>13</v>
      </c>
      <c r="O42" s="53">
        <f t="shared" si="2"/>
        <v>98464.86</v>
      </c>
      <c r="P42" s="53">
        <v>98464.86</v>
      </c>
      <c r="Q42" s="75"/>
      <c r="R42" s="162"/>
      <c r="T42" s="73"/>
      <c r="Z42" s="12"/>
      <c r="AA42" s="12"/>
      <c r="AB42" s="12"/>
      <c r="AC42" s="12"/>
      <c r="AD42" s="12"/>
    </row>
    <row r="43" s="7" customFormat="1" ht="14.45" customHeight="1" spans="1:20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15</v>
      </c>
      <c r="I43" s="57">
        <v>1</v>
      </c>
      <c r="J43" s="58">
        <v>1</v>
      </c>
      <c r="K43" s="59">
        <f t="shared" si="3"/>
        <v>2305.2</v>
      </c>
      <c r="L43" s="59">
        <v>2305.2</v>
      </c>
      <c r="M43" s="59"/>
      <c r="N43" s="57">
        <v>11</v>
      </c>
      <c r="O43" s="59">
        <f t="shared" si="2"/>
        <v>72486</v>
      </c>
      <c r="P43" s="59">
        <v>72486</v>
      </c>
      <c r="Q43" s="59"/>
      <c r="T43" s="73"/>
    </row>
    <row r="44" ht="15" customHeight="1" spans="1:30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21</v>
      </c>
      <c r="I44" s="51">
        <v>8</v>
      </c>
      <c r="J44" s="52">
        <v>8</v>
      </c>
      <c r="K44" s="53">
        <f t="shared" si="3"/>
        <v>5647.04</v>
      </c>
      <c r="L44" s="63">
        <v>5647.04</v>
      </c>
      <c r="M44" s="63"/>
      <c r="N44" s="51">
        <v>8</v>
      </c>
      <c r="O44" s="53">
        <f t="shared" si="2"/>
        <v>25721.13</v>
      </c>
      <c r="P44" s="53">
        <v>25721.13</v>
      </c>
      <c r="Q44" s="63"/>
      <c r="R44" s="162"/>
      <c r="T44" s="73"/>
      <c r="Z44" s="12"/>
      <c r="AA44" s="12"/>
      <c r="AB44" s="12"/>
      <c r="AC44" s="12"/>
      <c r="AD44" s="12"/>
    </row>
    <row r="45" s="7" customFormat="1" ht="15" customHeight="1" spans="1:20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20</v>
      </c>
      <c r="I45" s="57">
        <v>2</v>
      </c>
      <c r="J45" s="58">
        <v>2</v>
      </c>
      <c r="K45" s="59">
        <f t="shared" si="3"/>
        <v>2497.3</v>
      </c>
      <c r="L45" s="60">
        <v>2497.3</v>
      </c>
      <c r="M45" s="59"/>
      <c r="N45" s="57">
        <v>8</v>
      </c>
      <c r="O45" s="59">
        <f t="shared" si="2"/>
        <v>21575.84</v>
      </c>
      <c r="P45" s="68">
        <v>21575.84</v>
      </c>
      <c r="Q45" s="59"/>
      <c r="T45" s="73"/>
    </row>
    <row r="46" s="9" customFormat="1" ht="15" customHeight="1" spans="1:20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27</v>
      </c>
      <c r="I46" s="51">
        <v>9</v>
      </c>
      <c r="J46" s="52">
        <v>12</v>
      </c>
      <c r="K46" s="53">
        <f t="shared" si="3"/>
        <v>21688.79</v>
      </c>
      <c r="L46" s="63">
        <v>21688.79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T46" s="73"/>
    </row>
    <row r="47" s="7" customFormat="1" ht="15" customHeight="1" spans="1:20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3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S47" s="12"/>
      <c r="T47" s="73"/>
    </row>
    <row r="48" ht="15" customHeight="1" spans="1:30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3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2"/>
      <c r="T48" s="73"/>
      <c r="AB48" s="12"/>
      <c r="AC48" s="12"/>
      <c r="AD48" s="12"/>
    </row>
    <row r="49" s="7" customFormat="1" ht="15.6" customHeight="1" spans="1:20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9</v>
      </c>
      <c r="I49" s="57"/>
      <c r="J49" s="58"/>
      <c r="K49" s="59">
        <f t="shared" si="3"/>
        <v>0</v>
      </c>
      <c r="L49" s="59"/>
      <c r="M49" s="59"/>
      <c r="N49" s="57">
        <v>4</v>
      </c>
      <c r="O49" s="59">
        <f t="shared" si="2"/>
        <v>8406.5</v>
      </c>
      <c r="P49" s="59">
        <v>8406.5</v>
      </c>
      <c r="Q49" s="59"/>
      <c r="S49" s="12"/>
      <c r="T49" s="73"/>
    </row>
    <row r="50" ht="15" customHeight="1" spans="1:30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3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2"/>
      <c r="T50" s="73"/>
      <c r="AB50" s="12"/>
      <c r="AC50" s="12"/>
      <c r="AD50" s="12"/>
    </row>
    <row r="51" s="7" customFormat="1" ht="13.9" customHeight="1" spans="1:20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2</v>
      </c>
      <c r="J51" s="58">
        <v>2</v>
      </c>
      <c r="K51" s="59">
        <f t="shared" si="3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S51" s="12"/>
      <c r="T51" s="73"/>
    </row>
    <row r="52" spans="1:30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18</v>
      </c>
      <c r="I52" s="51">
        <v>13</v>
      </c>
      <c r="J52" s="52">
        <v>14</v>
      </c>
      <c r="K52" s="53">
        <f t="shared" si="3"/>
        <v>20511.28</v>
      </c>
      <c r="L52" s="63">
        <v>20511.28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2"/>
      <c r="T52" s="73"/>
      <c r="AC52" s="12"/>
      <c r="AD52" s="12"/>
    </row>
    <row r="53" s="7" customFormat="1" ht="13.9" customHeight="1" spans="1:20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12</v>
      </c>
      <c r="I53" s="57">
        <v>2</v>
      </c>
      <c r="J53" s="58">
        <v>2</v>
      </c>
      <c r="K53" s="59">
        <f t="shared" si="3"/>
        <v>0</v>
      </c>
      <c r="L53" s="59"/>
      <c r="M53" s="59"/>
      <c r="N53" s="57">
        <v>6</v>
      </c>
      <c r="O53" s="59">
        <f t="shared" si="2"/>
        <v>31502.73</v>
      </c>
      <c r="P53" s="59">
        <v>31502.73</v>
      </c>
      <c r="Q53" s="59"/>
      <c r="S53" s="12"/>
      <c r="T53" s="73"/>
    </row>
    <row r="54" ht="15" customHeight="1" spans="1:30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8</v>
      </c>
      <c r="I54" s="51"/>
      <c r="J54" s="52"/>
      <c r="K54" s="53">
        <f t="shared" si="3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2"/>
      <c r="T54" s="73"/>
      <c r="AC54" s="12"/>
      <c r="AD54" s="12"/>
    </row>
    <row r="55" s="7" customFormat="1" ht="15" customHeight="1" spans="1:20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3"/>
        <v>0</v>
      </c>
      <c r="L55" s="59"/>
      <c r="M55" s="59"/>
      <c r="N55" s="57"/>
      <c r="O55" s="59">
        <f t="shared" si="2"/>
        <v>0</v>
      </c>
      <c r="P55" s="59"/>
      <c r="Q55" s="59"/>
      <c r="S55" s="12"/>
      <c r="T55" s="73"/>
    </row>
    <row r="56" ht="15" customHeight="1" spans="1:30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3"/>
        <v>0</v>
      </c>
      <c r="L56" s="63"/>
      <c r="M56" s="63"/>
      <c r="N56" s="51"/>
      <c r="O56" s="53">
        <f t="shared" si="2"/>
        <v>0</v>
      </c>
      <c r="P56" s="53"/>
      <c r="Q56" s="63"/>
      <c r="S56" s="12"/>
      <c r="T56" s="73"/>
      <c r="AC56" s="12"/>
      <c r="AD56" s="12"/>
    </row>
    <row r="57" s="9" customFormat="1" ht="15" customHeight="1" spans="1:20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44</v>
      </c>
      <c r="I57" s="51">
        <v>32</v>
      </c>
      <c r="J57" s="52">
        <v>34</v>
      </c>
      <c r="K57" s="53">
        <f t="shared" si="3"/>
        <v>55137.71</v>
      </c>
      <c r="L57" s="63">
        <v>55137.71</v>
      </c>
      <c r="M57" s="63"/>
      <c r="N57" s="51">
        <v>15</v>
      </c>
      <c r="O57" s="53">
        <f t="shared" si="2"/>
        <v>131770.58</v>
      </c>
      <c r="P57" s="53">
        <v>131770.58</v>
      </c>
      <c r="Q57" s="63"/>
      <c r="R57" s="162"/>
      <c r="S57" s="12"/>
      <c r="T57" s="73"/>
    </row>
    <row r="58" s="7" customFormat="1" ht="15" customHeight="1" spans="1:20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2</v>
      </c>
      <c r="J58" s="58">
        <v>2</v>
      </c>
      <c r="K58" s="59">
        <f t="shared" si="3"/>
        <v>1806.3</v>
      </c>
      <c r="L58" s="59">
        <v>1806.3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2"/>
      <c r="T58" s="73"/>
    </row>
    <row r="59" s="7" customFormat="1" ht="15" customHeight="1" spans="1:20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3"/>
        <v>0</v>
      </c>
      <c r="L59" s="59"/>
      <c r="M59" s="59"/>
      <c r="N59" s="57"/>
      <c r="O59" s="59">
        <f t="shared" si="2"/>
        <v>0</v>
      </c>
      <c r="P59" s="59"/>
      <c r="Q59" s="59"/>
      <c r="S59" s="12"/>
      <c r="T59" s="73"/>
    </row>
    <row r="60" s="7" customFormat="1" ht="15" customHeight="1" spans="1:20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12</v>
      </c>
      <c r="J60" s="58">
        <v>12</v>
      </c>
      <c r="K60" s="59">
        <f t="shared" si="3"/>
        <v>22504.25</v>
      </c>
      <c r="L60" s="59">
        <v>22504.25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S60" s="12"/>
      <c r="T60" s="73"/>
    </row>
    <row r="61" s="10" customFormat="1" spans="1:2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3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12"/>
      <c r="T61" s="73"/>
      <c r="U61" s="77"/>
      <c r="V61" s="77"/>
      <c r="W61" s="77"/>
      <c r="X61" s="77"/>
      <c r="Y61" s="77"/>
      <c r="Z61" s="77"/>
      <c r="AA61" s="77"/>
      <c r="AB61" s="77"/>
    </row>
    <row r="62" s="10" customFormat="1" spans="1:2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3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12"/>
      <c r="T62" s="73"/>
      <c r="U62" s="77"/>
      <c r="V62" s="77"/>
      <c r="W62" s="77"/>
      <c r="X62" s="77"/>
      <c r="Y62" s="77"/>
      <c r="Z62" s="77"/>
      <c r="AA62" s="77"/>
      <c r="AB62" s="77"/>
    </row>
    <row r="63" s="10" customFormat="1" spans="1:2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32</v>
      </c>
      <c r="I63" s="52">
        <v>18</v>
      </c>
      <c r="J63" s="52">
        <v>19</v>
      </c>
      <c r="K63" s="53">
        <f t="shared" si="3"/>
        <v>27901.09</v>
      </c>
      <c r="L63" s="63">
        <v>27901.09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2"/>
      <c r="T63" s="73"/>
      <c r="U63" s="77"/>
      <c r="V63" s="77"/>
      <c r="W63" s="77"/>
      <c r="X63" s="77"/>
      <c r="Y63" s="77"/>
      <c r="Z63" s="77"/>
      <c r="AA63" s="77"/>
      <c r="AB63" s="77"/>
    </row>
    <row r="64" s="9" customFormat="1" ht="24.75" customHeight="1" spans="1:20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24</v>
      </c>
      <c r="I64" s="51">
        <v>13</v>
      </c>
      <c r="J64" s="52">
        <v>13</v>
      </c>
      <c r="K64" s="53">
        <f t="shared" si="3"/>
        <v>28367.37</v>
      </c>
      <c r="L64" s="63">
        <v>28367.37</v>
      </c>
      <c r="M64" s="63"/>
      <c r="N64" s="51">
        <v>8</v>
      </c>
      <c r="O64" s="53">
        <f t="shared" si="2"/>
        <v>91030.45</v>
      </c>
      <c r="P64" s="53">
        <v>91030.45</v>
      </c>
      <c r="Q64" s="63"/>
      <c r="R64" s="162"/>
      <c r="S64" s="12"/>
      <c r="T64" s="73"/>
    </row>
    <row r="65" ht="15" customHeight="1" spans="1:30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26</v>
      </c>
      <c r="I65" s="51">
        <v>22</v>
      </c>
      <c r="J65" s="52">
        <v>25</v>
      </c>
      <c r="K65" s="53">
        <f t="shared" si="3"/>
        <v>37580.38</v>
      </c>
      <c r="L65" s="63">
        <v>37580.38</v>
      </c>
      <c r="M65" s="63"/>
      <c r="N65" s="51">
        <v>12</v>
      </c>
      <c r="O65" s="53">
        <f t="shared" si="2"/>
        <v>56131.95</v>
      </c>
      <c r="P65" s="53">
        <v>56131.95</v>
      </c>
      <c r="Q65" s="63"/>
      <c r="R65" s="162"/>
      <c r="S65" s="12"/>
      <c r="T65" s="73"/>
      <c r="AC65" s="12"/>
      <c r="AD65" s="12"/>
    </row>
    <row r="66" s="7" customFormat="1" ht="15" customHeight="1" spans="1:20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8</v>
      </c>
      <c r="I66" s="57">
        <v>1</v>
      </c>
      <c r="J66" s="58">
        <v>1</v>
      </c>
      <c r="K66" s="59">
        <f t="shared" si="3"/>
        <v>0</v>
      </c>
      <c r="L66" s="59"/>
      <c r="M66" s="59"/>
      <c r="N66" s="57">
        <v>5</v>
      </c>
      <c r="O66" s="59">
        <f t="shared" si="2"/>
        <v>18153.45</v>
      </c>
      <c r="P66" s="59">
        <v>18153.45</v>
      </c>
      <c r="Q66" s="59"/>
      <c r="S66" s="12"/>
      <c r="T66" s="73"/>
    </row>
    <row r="67" s="9" customFormat="1" ht="15" customHeight="1" spans="1:20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3"/>
        <v>0</v>
      </c>
      <c r="L67" s="53"/>
      <c r="M67" s="63"/>
      <c r="N67" s="51"/>
      <c r="O67" s="53">
        <f t="shared" si="2"/>
        <v>10864.62</v>
      </c>
      <c r="P67" s="53">
        <v>10864.62</v>
      </c>
      <c r="Q67" s="63"/>
      <c r="R67" s="162"/>
      <c r="S67" s="12"/>
      <c r="T67" s="73"/>
    </row>
    <row r="68" s="7" customFormat="1" ht="15.6" customHeight="1" spans="1:20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3"/>
        <v>0</v>
      </c>
      <c r="L68" s="59"/>
      <c r="M68" s="59"/>
      <c r="N68" s="57"/>
      <c r="O68" s="59">
        <f t="shared" si="2"/>
        <v>0</v>
      </c>
      <c r="P68" s="59"/>
      <c r="Q68" s="59"/>
      <c r="S68" s="12"/>
      <c r="T68" s="73"/>
    </row>
    <row r="69" s="7" customFormat="1" ht="15.6" customHeight="1" spans="1:20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/>
      <c r="L69" s="59"/>
      <c r="M69" s="59"/>
      <c r="N69" s="57"/>
      <c r="O69" s="59"/>
      <c r="P69" s="59"/>
      <c r="Q69" s="59"/>
      <c r="S69" s="12"/>
      <c r="T69" s="73"/>
    </row>
    <row r="70" s="9" customFormat="1" ht="15" customHeight="1" spans="1:20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21</v>
      </c>
      <c r="I70" s="51">
        <v>10</v>
      </c>
      <c r="J70" s="52">
        <v>13</v>
      </c>
      <c r="K70" s="53">
        <f t="shared" si="3"/>
        <v>15791.2</v>
      </c>
      <c r="L70" s="53">
        <v>15791.2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2"/>
      <c r="T70" s="73"/>
    </row>
    <row r="71" s="9" customFormat="1" ht="15" customHeight="1" spans="1:20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12</v>
      </c>
      <c r="I71" s="51">
        <v>5</v>
      </c>
      <c r="J71" s="52">
        <v>5</v>
      </c>
      <c r="K71" s="53">
        <f t="shared" si="3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2"/>
      <c r="T71" s="73"/>
    </row>
    <row r="72" s="7" customFormat="1" ht="15" customHeight="1" spans="1:20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3"/>
        <v>0</v>
      </c>
      <c r="L72" s="59"/>
      <c r="M72" s="59"/>
      <c r="N72" s="57">
        <v>1</v>
      </c>
      <c r="O72" s="59">
        <f t="shared" si="2"/>
        <v>3073.6</v>
      </c>
      <c r="P72" s="59">
        <v>3073.6</v>
      </c>
      <c r="Q72" s="59"/>
      <c r="S72" s="12"/>
      <c r="T72" s="73"/>
    </row>
    <row r="73" s="7" customFormat="1" ht="15" customHeight="1" spans="1:20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34</v>
      </c>
      <c r="I73" s="51">
        <v>25</v>
      </c>
      <c r="J73" s="52">
        <v>27</v>
      </c>
      <c r="K73" s="53">
        <f t="shared" si="3"/>
        <v>55751.75</v>
      </c>
      <c r="L73" s="53">
        <v>55751.75</v>
      </c>
      <c r="M73" s="53"/>
      <c r="N73" s="51"/>
      <c r="O73" s="53">
        <f t="shared" si="2"/>
        <v>0</v>
      </c>
      <c r="P73" s="53"/>
      <c r="Q73" s="53"/>
      <c r="R73" s="162"/>
      <c r="S73" s="12"/>
      <c r="T73" s="73"/>
    </row>
    <row r="74" s="7" customFormat="1" ht="15" customHeight="1" spans="1:20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2"/>
      <c r="T74" s="73"/>
    </row>
    <row r="75" ht="15" customHeight="1" spans="1:30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27</v>
      </c>
      <c r="I75" s="51">
        <v>20</v>
      </c>
      <c r="J75" s="52">
        <v>22</v>
      </c>
      <c r="K75" s="53">
        <f t="shared" si="3"/>
        <v>30123.96</v>
      </c>
      <c r="L75" s="63">
        <v>30123.96</v>
      </c>
      <c r="M75" s="63"/>
      <c r="N75" s="51">
        <v>17</v>
      </c>
      <c r="O75" s="53">
        <f t="shared" si="2"/>
        <v>82884.58</v>
      </c>
      <c r="P75" s="53">
        <v>82884.58</v>
      </c>
      <c r="Q75" s="63"/>
      <c r="R75" s="162"/>
      <c r="S75" s="12"/>
      <c r="T75" s="73"/>
      <c r="AC75" s="12"/>
      <c r="AD75" s="12"/>
    </row>
    <row r="76" s="7" customFormat="1" ht="15" customHeight="1" spans="1:20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15</v>
      </c>
      <c r="I76" s="57">
        <v>9</v>
      </c>
      <c r="J76" s="58">
        <v>9</v>
      </c>
      <c r="K76" s="59">
        <f t="shared" si="3"/>
        <v>5763</v>
      </c>
      <c r="L76" s="59">
        <v>5763</v>
      </c>
      <c r="M76" s="59"/>
      <c r="N76" s="57">
        <v>6</v>
      </c>
      <c r="O76" s="59">
        <f>P76+Q76</f>
        <v>17393.15</v>
      </c>
      <c r="P76" s="59">
        <v>17393.15</v>
      </c>
      <c r="Q76" s="59"/>
      <c r="S76" s="12"/>
      <c r="T76" s="73"/>
    </row>
    <row r="77" ht="15" customHeight="1" spans="1:30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28</v>
      </c>
      <c r="I77" s="51">
        <v>18</v>
      </c>
      <c r="J77" s="52">
        <v>20</v>
      </c>
      <c r="K77" s="53">
        <f t="shared" si="3"/>
        <v>15336.14</v>
      </c>
      <c r="L77" s="63">
        <v>15336.14</v>
      </c>
      <c r="M77" s="63"/>
      <c r="N77" s="51">
        <v>7</v>
      </c>
      <c r="O77" s="53">
        <f>P77+Q77</f>
        <v>36604.2</v>
      </c>
      <c r="P77" s="53">
        <v>36604.2</v>
      </c>
      <c r="Q77" s="63"/>
      <c r="R77" s="162"/>
      <c r="S77" s="12"/>
      <c r="T77" s="73"/>
      <c r="AC77" s="12"/>
      <c r="AD77" s="12"/>
    </row>
    <row r="78" ht="15" customHeight="1" spans="1:30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2"/>
      <c r="T78" s="73"/>
      <c r="AC78" s="12"/>
      <c r="AD78" s="12"/>
    </row>
    <row r="79" s="9" customFormat="1" ht="15" customHeight="1" spans="1:20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27</v>
      </c>
      <c r="I79" s="51">
        <v>9</v>
      </c>
      <c r="J79" s="52">
        <v>9</v>
      </c>
      <c r="K79" s="53">
        <f>L79+M79</f>
        <v>26870.71</v>
      </c>
      <c r="L79" s="63">
        <v>26870.71</v>
      </c>
      <c r="M79" s="63"/>
      <c r="N79" s="51">
        <v>16</v>
      </c>
      <c r="O79" s="53">
        <f t="shared" ref="O79:O144" si="4">P79+Q79</f>
        <v>192806.31</v>
      </c>
      <c r="P79" s="53">
        <v>192806.31</v>
      </c>
      <c r="Q79" s="63"/>
      <c r="R79" s="162"/>
      <c r="S79" s="12"/>
      <c r="T79" s="73"/>
    </row>
    <row r="80" s="7" customFormat="1" ht="15" customHeight="1" spans="1:20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4"/>
        <v>0</v>
      </c>
      <c r="P80" s="59"/>
      <c r="Q80" s="59"/>
      <c r="S80" s="12"/>
      <c r="T80" s="73"/>
    </row>
    <row r="81" ht="15" customHeight="1" spans="1:30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29</v>
      </c>
      <c r="I81" s="51">
        <v>14</v>
      </c>
      <c r="J81" s="52">
        <v>15</v>
      </c>
      <c r="K81" s="53">
        <f>L81+M81</f>
        <v>38595.29</v>
      </c>
      <c r="L81" s="63">
        <v>38595.29</v>
      </c>
      <c r="M81" s="63"/>
      <c r="N81" s="51">
        <v>14</v>
      </c>
      <c r="O81" s="53">
        <f t="shared" si="4"/>
        <v>202452.99</v>
      </c>
      <c r="P81" s="63">
        <v>202452.99</v>
      </c>
      <c r="Q81" s="63"/>
      <c r="R81" s="162"/>
      <c r="S81" s="12"/>
      <c r="T81" s="73"/>
      <c r="AC81" s="12"/>
      <c r="AD81" s="12"/>
    </row>
    <row r="82" s="7" customFormat="1" ht="15" customHeight="1" spans="1:20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4"/>
        <v>5630.9</v>
      </c>
      <c r="P82" s="59">
        <v>5630.9</v>
      </c>
      <c r="Q82" s="59"/>
      <c r="S82" s="12"/>
      <c r="T82" s="73"/>
    </row>
    <row r="83" s="7" customFormat="1" ht="15" customHeight="1" spans="1:20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16</v>
      </c>
      <c r="I83" s="57">
        <v>5</v>
      </c>
      <c r="J83" s="58">
        <v>5</v>
      </c>
      <c r="K83" s="59">
        <f>L83+M83</f>
        <v>5465.1</v>
      </c>
      <c r="L83" s="112">
        <v>5465.1</v>
      </c>
      <c r="M83" s="59"/>
      <c r="N83" s="57">
        <v>7</v>
      </c>
      <c r="O83" s="59">
        <f t="shared" si="4"/>
        <v>50808.1</v>
      </c>
      <c r="P83" s="59">
        <v>50808.1</v>
      </c>
      <c r="Q83" s="59"/>
      <c r="S83" s="12"/>
      <c r="T83" s="73"/>
    </row>
    <row r="84" s="7" customFormat="1" ht="15" customHeight="1" spans="1:20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4"/>
        <v>0</v>
      </c>
      <c r="P84" s="59"/>
      <c r="Q84" s="59"/>
      <c r="S84" s="12"/>
      <c r="T84" s="73"/>
    </row>
    <row r="85" s="7" customFormat="1" ht="15" customHeight="1" spans="1:20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0" si="5">L85+M85</f>
        <v>0</v>
      </c>
      <c r="L85" s="59"/>
      <c r="M85" s="59"/>
      <c r="N85" s="57">
        <v>7</v>
      </c>
      <c r="O85" s="59">
        <f t="shared" si="4"/>
        <v>45387.15</v>
      </c>
      <c r="P85" s="59">
        <v>45387.15</v>
      </c>
      <c r="Q85" s="59"/>
      <c r="S85" s="12"/>
      <c r="T85" s="73"/>
    </row>
    <row r="86" s="7" customFormat="1" ht="15" customHeight="1" spans="1:20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25</v>
      </c>
      <c r="I86" s="51">
        <v>20</v>
      </c>
      <c r="J86" s="52">
        <v>20</v>
      </c>
      <c r="K86" s="53">
        <f t="shared" si="5"/>
        <v>19473.56</v>
      </c>
      <c r="L86" s="53">
        <v>19473.56</v>
      </c>
      <c r="M86" s="53"/>
      <c r="N86" s="51"/>
      <c r="O86" s="53">
        <f t="shared" si="4"/>
        <v>0</v>
      </c>
      <c r="P86" s="53"/>
      <c r="Q86" s="53"/>
      <c r="R86" s="162"/>
      <c r="S86" s="12"/>
      <c r="T86" s="73"/>
    </row>
    <row r="87" ht="15" customHeight="1" spans="1:30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7</v>
      </c>
      <c r="I87" s="51">
        <v>7</v>
      </c>
      <c r="J87" s="52">
        <v>8</v>
      </c>
      <c r="K87" s="53">
        <f t="shared" si="5"/>
        <v>9910.21</v>
      </c>
      <c r="L87" s="63">
        <v>9910.21</v>
      </c>
      <c r="M87" s="63"/>
      <c r="N87" s="51">
        <v>21</v>
      </c>
      <c r="O87" s="53">
        <f t="shared" si="4"/>
        <v>101098.95</v>
      </c>
      <c r="P87" s="53">
        <v>101098.95</v>
      </c>
      <c r="Q87" s="63"/>
      <c r="R87" s="162"/>
      <c r="S87" s="12"/>
      <c r="T87" s="73"/>
      <c r="AC87" s="12"/>
      <c r="AD87" s="12"/>
    </row>
    <row r="88" s="7" customFormat="1" ht="15" customHeight="1" spans="1:20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19</v>
      </c>
      <c r="I88" s="57">
        <v>3</v>
      </c>
      <c r="J88" s="58">
        <v>3</v>
      </c>
      <c r="K88" s="59">
        <f t="shared" si="5"/>
        <v>8644.5</v>
      </c>
      <c r="L88" s="59">
        <v>8644.5</v>
      </c>
      <c r="M88" s="59"/>
      <c r="N88" s="57">
        <v>18</v>
      </c>
      <c r="O88" s="59">
        <f t="shared" si="4"/>
        <v>60230.49</v>
      </c>
      <c r="P88" s="95">
        <v>60230.49</v>
      </c>
      <c r="Q88" s="59"/>
      <c r="S88" s="12"/>
      <c r="T88" s="73"/>
    </row>
    <row r="89" s="6" customFormat="1" ht="15" customHeight="1" spans="1:28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5"/>
        <v>0</v>
      </c>
      <c r="L89" s="63"/>
      <c r="M89" s="63"/>
      <c r="N89" s="51"/>
      <c r="O89" s="53">
        <f t="shared" si="4"/>
        <v>1841</v>
      </c>
      <c r="P89" s="53">
        <v>1841</v>
      </c>
      <c r="Q89" s="63"/>
      <c r="R89" s="162"/>
      <c r="S89" s="12"/>
      <c r="T89" s="73"/>
      <c r="U89" s="8"/>
      <c r="V89" s="8"/>
      <c r="W89" s="8"/>
      <c r="X89" s="8"/>
      <c r="Y89" s="8"/>
      <c r="Z89" s="8"/>
      <c r="AA89" s="8"/>
      <c r="AB89" s="8"/>
    </row>
    <row r="90" s="7" customFormat="1" ht="15" customHeight="1" spans="1:20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5"/>
        <v>1728.9</v>
      </c>
      <c r="L90" s="112">
        <v>1728.9</v>
      </c>
      <c r="M90" s="59"/>
      <c r="N90" s="57">
        <v>8</v>
      </c>
      <c r="O90" s="59">
        <f t="shared" si="4"/>
        <v>9358.4</v>
      </c>
      <c r="P90" s="59">
        <v>9358.4</v>
      </c>
      <c r="Q90" s="59"/>
      <c r="S90" s="12"/>
      <c r="T90" s="73"/>
    </row>
    <row r="91" ht="15" customHeight="1" spans="1:30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5"/>
        <v>3133.99</v>
      </c>
      <c r="L91" s="63">
        <v>3133.99</v>
      </c>
      <c r="M91" s="63"/>
      <c r="N91" s="51">
        <v>8</v>
      </c>
      <c r="O91" s="53">
        <f t="shared" si="4"/>
        <v>24485.3</v>
      </c>
      <c r="P91" s="53">
        <v>24485.3</v>
      </c>
      <c r="Q91" s="63"/>
      <c r="R91" s="162"/>
      <c r="S91" s="12"/>
      <c r="T91" s="73"/>
      <c r="AC91" s="12"/>
      <c r="AD91" s="12"/>
    </row>
    <row r="92" s="7" customFormat="1" ht="15" customHeight="1" spans="1:20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5"/>
        <v>0</v>
      </c>
      <c r="L92" s="59"/>
      <c r="M92" s="59"/>
      <c r="N92" s="57">
        <v>3</v>
      </c>
      <c r="O92" s="59">
        <f t="shared" si="4"/>
        <v>9605</v>
      </c>
      <c r="P92" s="59">
        <v>9605</v>
      </c>
      <c r="Q92" s="59"/>
      <c r="S92" s="12"/>
      <c r="T92" s="73"/>
    </row>
    <row r="93" s="6" customFormat="1" ht="15" customHeight="1" spans="1:28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58</v>
      </c>
      <c r="I93" s="51">
        <v>48</v>
      </c>
      <c r="J93" s="52">
        <v>52</v>
      </c>
      <c r="K93" s="53">
        <f t="shared" si="5"/>
        <v>66089.04</v>
      </c>
      <c r="L93" s="63">
        <v>66089.04</v>
      </c>
      <c r="M93" s="63"/>
      <c r="N93" s="51">
        <v>39</v>
      </c>
      <c r="O93" s="53">
        <f t="shared" si="4"/>
        <v>142460.33</v>
      </c>
      <c r="P93" s="53">
        <v>142460.33</v>
      </c>
      <c r="Q93" s="63"/>
      <c r="R93" s="162"/>
      <c r="S93" s="12"/>
      <c r="T93" s="73"/>
      <c r="U93" s="8"/>
      <c r="V93" s="8"/>
      <c r="W93" s="8"/>
      <c r="X93" s="8"/>
      <c r="Y93" s="8"/>
      <c r="Z93" s="8"/>
      <c r="AA93" s="8"/>
      <c r="AB93" s="8"/>
    </row>
    <row r="94" s="7" customFormat="1" ht="15" customHeight="1" spans="1:20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6</v>
      </c>
      <c r="I94" s="57"/>
      <c r="J94" s="58"/>
      <c r="K94" s="59">
        <f t="shared" si="5"/>
        <v>0</v>
      </c>
      <c r="L94" s="59"/>
      <c r="M94" s="59"/>
      <c r="N94" s="57"/>
      <c r="O94" s="59">
        <f t="shared" si="4"/>
        <v>0</v>
      </c>
      <c r="P94" s="59"/>
      <c r="Q94" s="59"/>
      <c r="R94" s="162"/>
      <c r="T94" s="73"/>
    </row>
    <row r="95" s="7" customFormat="1" ht="15" customHeight="1" spans="1:20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20</v>
      </c>
      <c r="I95" s="57">
        <v>4</v>
      </c>
      <c r="J95" s="58">
        <v>4</v>
      </c>
      <c r="K95" s="59">
        <f t="shared" si="5"/>
        <v>3629.9</v>
      </c>
      <c r="L95" s="59">
        <v>3629.9</v>
      </c>
      <c r="M95" s="59"/>
      <c r="N95" s="57">
        <v>5</v>
      </c>
      <c r="O95" s="59">
        <f t="shared" si="4"/>
        <v>20328.73</v>
      </c>
      <c r="P95" s="96">
        <v>20328.73</v>
      </c>
      <c r="Q95" s="59"/>
      <c r="R95" s="162"/>
      <c r="S95" s="12"/>
      <c r="T95" s="73"/>
    </row>
    <row r="96" s="9" customFormat="1" ht="15" customHeight="1" spans="1:20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5"/>
        <v>0</v>
      </c>
      <c r="L96" s="63"/>
      <c r="M96" s="63"/>
      <c r="N96" s="51"/>
      <c r="O96" s="53">
        <f t="shared" si="4"/>
        <v>3050.28</v>
      </c>
      <c r="P96" s="63">
        <v>3050.28</v>
      </c>
      <c r="Q96" s="63"/>
      <c r="R96" s="162"/>
      <c r="S96" s="12"/>
      <c r="T96" s="73"/>
    </row>
    <row r="97" s="7" customFormat="1" ht="15" customHeight="1" spans="1:20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5"/>
        <v>0</v>
      </c>
      <c r="L97" s="59"/>
      <c r="M97" s="59"/>
      <c r="N97" s="57"/>
      <c r="O97" s="59">
        <f t="shared" si="4"/>
        <v>0</v>
      </c>
      <c r="P97" s="59"/>
      <c r="Q97" s="59"/>
      <c r="S97" s="12"/>
      <c r="T97" s="73"/>
    </row>
    <row r="98" s="9" customFormat="1" ht="15" customHeight="1" spans="1:20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36</v>
      </c>
      <c r="I98" s="51">
        <v>28</v>
      </c>
      <c r="J98" s="52">
        <v>31</v>
      </c>
      <c r="K98" s="53">
        <f t="shared" si="5"/>
        <v>45376.34</v>
      </c>
      <c r="L98" s="63">
        <v>45376.34</v>
      </c>
      <c r="M98" s="63"/>
      <c r="N98" s="51">
        <v>21</v>
      </c>
      <c r="O98" s="53">
        <f t="shared" si="4"/>
        <v>121479.98</v>
      </c>
      <c r="P98" s="53">
        <v>121479.98</v>
      </c>
      <c r="Q98" s="63"/>
      <c r="R98" s="162"/>
      <c r="S98" s="12"/>
      <c r="T98" s="73"/>
    </row>
    <row r="99" s="7" customFormat="1" ht="15" customHeight="1" spans="1:20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5"/>
        <v>0</v>
      </c>
      <c r="L99" s="59"/>
      <c r="M99" s="59"/>
      <c r="N99" s="57"/>
      <c r="O99" s="59">
        <f t="shared" si="4"/>
        <v>0</v>
      </c>
      <c r="P99" s="59"/>
      <c r="Q99" s="59"/>
      <c r="S99" s="12"/>
      <c r="T99" s="73"/>
    </row>
    <row r="100" s="7" customFormat="1" ht="15" customHeight="1" spans="1:20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4</v>
      </c>
      <c r="I100" s="97"/>
      <c r="J100" s="98"/>
      <c r="K100" s="66"/>
      <c r="L100" s="66"/>
      <c r="M100" s="66"/>
      <c r="N100" s="97"/>
      <c r="O100" s="66"/>
      <c r="P100" s="66"/>
      <c r="Q100" s="66"/>
      <c r="S100" s="12"/>
      <c r="T100" s="73"/>
    </row>
    <row r="101" ht="15" customHeight="1" spans="1:30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5"/>
        <v>0</v>
      </c>
      <c r="L101" s="63"/>
      <c r="M101" s="63"/>
      <c r="N101" s="51"/>
      <c r="O101" s="53">
        <f t="shared" si="4"/>
        <v>0</v>
      </c>
      <c r="P101" s="53"/>
      <c r="Q101" s="63"/>
      <c r="S101" s="12"/>
      <c r="T101" s="73"/>
      <c r="AC101" s="12"/>
      <c r="AD101" s="12"/>
    </row>
    <row r="102" s="7" customFormat="1" ht="15" customHeight="1" spans="1:20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5"/>
        <v>0</v>
      </c>
      <c r="L102" s="59"/>
      <c r="M102" s="59"/>
      <c r="N102" s="57"/>
      <c r="O102" s="59">
        <f t="shared" si="4"/>
        <v>0</v>
      </c>
      <c r="P102" s="59"/>
      <c r="Q102" s="59"/>
      <c r="S102" s="12"/>
      <c r="T102" s="73"/>
    </row>
    <row r="103" s="7" customFormat="1" ht="15" customHeight="1" spans="1:20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5"/>
        <v>0</v>
      </c>
      <c r="L103" s="59"/>
      <c r="M103" s="59"/>
      <c r="N103" s="57"/>
      <c r="O103" s="59">
        <f t="shared" si="4"/>
        <v>0</v>
      </c>
      <c r="P103" s="59"/>
      <c r="Q103" s="59"/>
      <c r="S103" s="12"/>
      <c r="T103" s="73"/>
    </row>
    <row r="104" ht="15" customHeight="1" spans="1:30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30</v>
      </c>
      <c r="I104" s="51">
        <v>19</v>
      </c>
      <c r="J104" s="52">
        <v>26</v>
      </c>
      <c r="K104" s="53">
        <f t="shared" si="5"/>
        <v>35547.2</v>
      </c>
      <c r="L104" s="63">
        <v>35547.2</v>
      </c>
      <c r="M104" s="63"/>
      <c r="N104" s="51">
        <v>7</v>
      </c>
      <c r="O104" s="53">
        <f t="shared" si="4"/>
        <v>45676.27</v>
      </c>
      <c r="P104" s="53">
        <v>45676.27</v>
      </c>
      <c r="Q104" s="63"/>
      <c r="R104" s="162"/>
      <c r="S104" s="12"/>
      <c r="T104" s="73"/>
      <c r="AC104" s="12"/>
      <c r="AD104" s="12"/>
    </row>
    <row r="105" s="7" customFormat="1" ht="15" customHeight="1" spans="1:20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4</v>
      </c>
      <c r="I105" s="57">
        <v>1</v>
      </c>
      <c r="J105" s="58">
        <v>1</v>
      </c>
      <c r="K105" s="59">
        <f t="shared" si="5"/>
        <v>0</v>
      </c>
      <c r="L105" s="59"/>
      <c r="M105" s="59"/>
      <c r="N105" s="57">
        <v>1</v>
      </c>
      <c r="O105" s="59">
        <f t="shared" si="4"/>
        <v>16224.5</v>
      </c>
      <c r="P105" s="99">
        <v>16224.5</v>
      </c>
      <c r="Q105" s="59"/>
      <c r="S105" s="12"/>
      <c r="T105" s="73"/>
    </row>
    <row r="106" s="7" customFormat="1" ht="15" customHeight="1" spans="1:20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5"/>
        <v>0</v>
      </c>
      <c r="L106" s="59"/>
      <c r="M106" s="59"/>
      <c r="N106" s="57"/>
      <c r="O106" s="59">
        <f t="shared" si="4"/>
        <v>0</v>
      </c>
      <c r="P106" s="59"/>
      <c r="Q106" s="59"/>
      <c r="S106" s="12"/>
      <c r="T106" s="73"/>
    </row>
    <row r="107" s="9" customFormat="1" ht="15" customHeight="1" spans="1:20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5"/>
        <v>0</v>
      </c>
      <c r="L107" s="63"/>
      <c r="M107" s="63"/>
      <c r="N107" s="51"/>
      <c r="O107" s="53">
        <f t="shared" si="4"/>
        <v>0</v>
      </c>
      <c r="P107" s="53"/>
      <c r="Q107" s="63"/>
      <c r="R107" s="7"/>
      <c r="S107" s="12"/>
      <c r="T107" s="73"/>
    </row>
    <row r="108" s="9" customFormat="1" ht="15.75" customHeight="1" spans="1:20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17</v>
      </c>
      <c r="I108" s="51">
        <v>12</v>
      </c>
      <c r="J108" s="52">
        <v>13</v>
      </c>
      <c r="K108" s="53">
        <f t="shared" si="5"/>
        <v>7025.1</v>
      </c>
      <c r="L108" s="63">
        <v>7025.1</v>
      </c>
      <c r="M108" s="63"/>
      <c r="N108" s="51">
        <v>4</v>
      </c>
      <c r="O108" s="53">
        <f t="shared" si="4"/>
        <v>56363.63</v>
      </c>
      <c r="P108" s="53">
        <v>56363.63</v>
      </c>
      <c r="Q108" s="63"/>
      <c r="R108" s="162"/>
      <c r="S108" s="12"/>
      <c r="T108" s="73"/>
    </row>
    <row r="109" ht="15" customHeight="1" spans="1:30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5"/>
        <v>0</v>
      </c>
      <c r="L109" s="53"/>
      <c r="M109" s="63"/>
      <c r="N109" s="51"/>
      <c r="O109" s="53">
        <f t="shared" si="4"/>
        <v>0</v>
      </c>
      <c r="P109" s="53"/>
      <c r="Q109" s="63"/>
      <c r="S109" s="12"/>
      <c r="T109" s="73"/>
      <c r="AC109" s="12"/>
      <c r="AD109" s="12"/>
    </row>
    <row r="110" s="7" customFormat="1" ht="15" customHeight="1" spans="1:20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5"/>
        <v>0</v>
      </c>
      <c r="L110" s="59"/>
      <c r="M110" s="59"/>
      <c r="N110" s="57"/>
      <c r="O110" s="59">
        <f t="shared" si="4"/>
        <v>0</v>
      </c>
      <c r="P110" s="59"/>
      <c r="Q110" s="59"/>
      <c r="S110" s="12"/>
      <c r="T110" s="73"/>
    </row>
    <row r="111" ht="15" customHeight="1" spans="1:30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5"/>
        <v>0</v>
      </c>
      <c r="L111" s="53"/>
      <c r="M111" s="63"/>
      <c r="N111" s="51"/>
      <c r="O111" s="53">
        <f t="shared" si="4"/>
        <v>0</v>
      </c>
      <c r="P111" s="53"/>
      <c r="Q111" s="63"/>
      <c r="S111" s="12"/>
      <c r="T111" s="73"/>
      <c r="AB111" s="12"/>
      <c r="AC111" s="12"/>
      <c r="AD111" s="12"/>
    </row>
    <row r="112" s="7" customFormat="1" ht="15" customHeight="1" spans="1:20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5"/>
        <v>0</v>
      </c>
      <c r="L112" s="59"/>
      <c r="M112" s="59"/>
      <c r="N112" s="57"/>
      <c r="O112" s="59">
        <f t="shared" si="4"/>
        <v>0</v>
      </c>
      <c r="P112" s="59"/>
      <c r="Q112" s="59"/>
      <c r="S112" s="12"/>
      <c r="T112" s="73"/>
    </row>
    <row r="113" ht="15" customHeight="1" spans="1:30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4</v>
      </c>
      <c r="I113" s="51"/>
      <c r="J113" s="52"/>
      <c r="K113" s="53">
        <f t="shared" si="5"/>
        <v>0</v>
      </c>
      <c r="L113" s="53"/>
      <c r="M113" s="63"/>
      <c r="N113" s="51"/>
      <c r="O113" s="53">
        <f t="shared" si="4"/>
        <v>0</v>
      </c>
      <c r="P113" s="53"/>
      <c r="Q113" s="63"/>
      <c r="S113" s="12"/>
      <c r="T113" s="73"/>
      <c r="AB113" s="12"/>
      <c r="AC113" s="12"/>
      <c r="AD113" s="12"/>
    </row>
    <row r="114" s="9" customFormat="1" ht="15" customHeight="1" spans="1:20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23</v>
      </c>
      <c r="I114" s="51">
        <v>11</v>
      </c>
      <c r="J114" s="52">
        <v>11</v>
      </c>
      <c r="K114" s="53">
        <f t="shared" si="5"/>
        <v>12938.09</v>
      </c>
      <c r="L114" s="63">
        <v>12938.09</v>
      </c>
      <c r="M114" s="63"/>
      <c r="N114" s="51">
        <v>7</v>
      </c>
      <c r="O114" s="53">
        <f t="shared" si="4"/>
        <v>53989.04</v>
      </c>
      <c r="P114" s="53">
        <v>53989.04</v>
      </c>
      <c r="Q114" s="63"/>
      <c r="R114" s="162"/>
      <c r="S114" s="12"/>
      <c r="T114" s="73"/>
    </row>
    <row r="115" s="9" customFormat="1" ht="15" customHeight="1" spans="1:20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26</v>
      </c>
      <c r="I115" s="51">
        <v>17</v>
      </c>
      <c r="J115" s="52">
        <v>17</v>
      </c>
      <c r="K115" s="53">
        <f t="shared" si="5"/>
        <v>28013.97</v>
      </c>
      <c r="L115" s="63">
        <v>28013.97</v>
      </c>
      <c r="M115" s="63"/>
      <c r="N115" s="51">
        <v>4</v>
      </c>
      <c r="O115" s="53">
        <f t="shared" si="4"/>
        <v>33921.73</v>
      </c>
      <c r="P115" s="53">
        <v>33921.73</v>
      </c>
      <c r="Q115" s="63"/>
      <c r="R115" s="162"/>
      <c r="S115" s="12"/>
      <c r="T115" s="73"/>
    </row>
    <row r="116" s="7" customFormat="1" ht="15" customHeight="1" spans="1:20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1</v>
      </c>
      <c r="J116" s="58">
        <v>1</v>
      </c>
      <c r="K116" s="59">
        <f t="shared" si="5"/>
        <v>1921</v>
      </c>
      <c r="L116" s="59">
        <v>1921</v>
      </c>
      <c r="M116" s="59"/>
      <c r="N116" s="57">
        <v>2</v>
      </c>
      <c r="O116" s="59">
        <f t="shared" si="4"/>
        <v>11122</v>
      </c>
      <c r="P116" s="59">
        <v>11122</v>
      </c>
      <c r="Q116" s="59"/>
      <c r="R116" s="162"/>
      <c r="S116" s="12"/>
      <c r="T116" s="73"/>
    </row>
    <row r="117" s="7" customFormat="1" ht="15" customHeight="1" spans="1:20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18</v>
      </c>
      <c r="J117" s="58">
        <v>18</v>
      </c>
      <c r="K117" s="59">
        <f t="shared" si="5"/>
        <v>38960.38</v>
      </c>
      <c r="L117" s="59">
        <v>38960.38</v>
      </c>
      <c r="M117" s="59"/>
      <c r="N117" s="57">
        <v>11</v>
      </c>
      <c r="O117" s="59">
        <f t="shared" si="4"/>
        <v>58938.81</v>
      </c>
      <c r="P117" s="95">
        <v>58938.81</v>
      </c>
      <c r="Q117" s="59"/>
      <c r="S117" s="12"/>
      <c r="T117" s="73"/>
    </row>
    <row r="118" ht="15" customHeight="1" spans="1:30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14</v>
      </c>
      <c r="I118" s="51">
        <v>10</v>
      </c>
      <c r="J118" s="52">
        <v>11</v>
      </c>
      <c r="K118" s="53">
        <f t="shared" si="5"/>
        <v>6525.58</v>
      </c>
      <c r="L118" s="63">
        <v>6525.58</v>
      </c>
      <c r="M118" s="63"/>
      <c r="N118" s="51">
        <v>12</v>
      </c>
      <c r="O118" s="53">
        <f t="shared" si="4"/>
        <v>137187.13</v>
      </c>
      <c r="P118" s="63">
        <v>137187.13</v>
      </c>
      <c r="Q118" s="63"/>
      <c r="R118" s="162"/>
      <c r="S118" s="12"/>
      <c r="T118" s="73"/>
      <c r="AB118" s="12"/>
      <c r="AC118" s="12"/>
      <c r="AD118" s="12"/>
    </row>
    <row r="119" s="7" customFormat="1" ht="12.75" customHeight="1" spans="1:20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53</v>
      </c>
      <c r="I119" s="57">
        <v>24</v>
      </c>
      <c r="J119" s="58">
        <v>24</v>
      </c>
      <c r="K119" s="59">
        <f t="shared" si="5"/>
        <v>41755.26</v>
      </c>
      <c r="L119" s="59">
        <v>41755.26</v>
      </c>
      <c r="M119" s="59"/>
      <c r="N119" s="57">
        <v>20</v>
      </c>
      <c r="O119" s="59">
        <f t="shared" si="4"/>
        <v>67859.63</v>
      </c>
      <c r="P119" s="100">
        <v>67859.63</v>
      </c>
      <c r="Q119" s="102"/>
      <c r="R119" s="162"/>
      <c r="S119" s="12"/>
      <c r="T119" s="73"/>
    </row>
    <row r="120" s="7" customFormat="1" ht="15" customHeight="1" spans="1:20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38</v>
      </c>
      <c r="I120" s="57">
        <v>16</v>
      </c>
      <c r="J120" s="58">
        <v>16</v>
      </c>
      <c r="K120" s="59">
        <f t="shared" si="5"/>
        <v>23950.83</v>
      </c>
      <c r="L120" s="59">
        <v>23950.83</v>
      </c>
      <c r="M120" s="59"/>
      <c r="N120" s="57">
        <v>30</v>
      </c>
      <c r="O120" s="59">
        <f t="shared" si="4"/>
        <v>171159.9</v>
      </c>
      <c r="P120" s="99">
        <v>171159.9</v>
      </c>
      <c r="Q120" s="59"/>
      <c r="S120" s="12"/>
      <c r="T120" s="73"/>
    </row>
    <row r="121" s="6" customFormat="1" ht="15" customHeight="1" spans="1:27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5"/>
        <v>0</v>
      </c>
      <c r="L121" s="63"/>
      <c r="M121" s="63"/>
      <c r="N121" s="51"/>
      <c r="O121" s="53">
        <f t="shared" si="4"/>
        <v>0</v>
      </c>
      <c r="P121" s="53"/>
      <c r="Q121" s="63"/>
      <c r="R121" s="162"/>
      <c r="S121" s="12"/>
      <c r="T121" s="73"/>
      <c r="U121" s="8"/>
      <c r="V121" s="8"/>
      <c r="W121" s="8"/>
      <c r="X121" s="8"/>
      <c r="Y121" s="8"/>
      <c r="Z121" s="8"/>
      <c r="AA121" s="8"/>
    </row>
    <row r="122" s="7" customFormat="1" ht="15" customHeight="1" spans="1:20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11</v>
      </c>
      <c r="I122" s="57">
        <v>9</v>
      </c>
      <c r="J122" s="58">
        <v>9</v>
      </c>
      <c r="K122" s="59">
        <f t="shared" si="5"/>
        <v>17928.3</v>
      </c>
      <c r="L122" s="59">
        <v>17928.3</v>
      </c>
      <c r="M122" s="59"/>
      <c r="N122" s="57">
        <v>7</v>
      </c>
      <c r="O122" s="59">
        <f t="shared" si="4"/>
        <v>36692.58</v>
      </c>
      <c r="P122" s="101">
        <v>36692.58</v>
      </c>
      <c r="Q122" s="103"/>
      <c r="R122" s="162"/>
      <c r="S122" s="12"/>
      <c r="T122" s="73"/>
    </row>
    <row r="123" s="7" customFormat="1" ht="15" customHeight="1" spans="1:20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5</v>
      </c>
      <c r="I123" s="57"/>
      <c r="J123" s="58"/>
      <c r="K123" s="59">
        <f t="shared" si="5"/>
        <v>0</v>
      </c>
      <c r="L123" s="59"/>
      <c r="M123" s="59"/>
      <c r="N123" s="57">
        <v>5</v>
      </c>
      <c r="O123" s="59">
        <f t="shared" si="4"/>
        <v>20746.8</v>
      </c>
      <c r="P123" s="59">
        <v>20746.8</v>
      </c>
      <c r="Q123" s="59"/>
      <c r="S123" s="12"/>
      <c r="T123" s="73"/>
    </row>
    <row r="124" ht="15" customHeight="1" spans="1:30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26</v>
      </c>
      <c r="I124" s="51">
        <v>19</v>
      </c>
      <c r="J124" s="52">
        <v>24</v>
      </c>
      <c r="K124" s="53">
        <f t="shared" si="5"/>
        <v>25505.25</v>
      </c>
      <c r="L124" s="63">
        <v>25505.25</v>
      </c>
      <c r="M124" s="63"/>
      <c r="N124" s="51">
        <v>5</v>
      </c>
      <c r="O124" s="53">
        <f t="shared" si="4"/>
        <v>50702.62</v>
      </c>
      <c r="P124" s="53">
        <v>50702.62</v>
      </c>
      <c r="Q124" s="63"/>
      <c r="R124" s="162"/>
      <c r="S124" s="12"/>
      <c r="T124" s="73"/>
      <c r="AC124" s="12"/>
      <c r="AD124" s="12"/>
    </row>
    <row r="125" s="7" customFormat="1" ht="15" customHeight="1" spans="1:20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9</v>
      </c>
      <c r="J125" s="58">
        <v>9</v>
      </c>
      <c r="K125" s="59">
        <f t="shared" si="5"/>
        <v>41099.88</v>
      </c>
      <c r="L125" s="59">
        <v>41099.88</v>
      </c>
      <c r="M125" s="59"/>
      <c r="N125" s="57">
        <v>8</v>
      </c>
      <c r="O125" s="59">
        <f t="shared" si="4"/>
        <v>42390.88</v>
      </c>
      <c r="P125" s="59">
        <v>42390.88</v>
      </c>
      <c r="Q125" s="59"/>
      <c r="R125" s="162"/>
      <c r="S125" s="12"/>
      <c r="T125" s="73"/>
    </row>
    <row r="126" s="7" customFormat="1" ht="15" customHeight="1" spans="1:20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2</v>
      </c>
      <c r="J126" s="58">
        <v>2</v>
      </c>
      <c r="K126" s="59">
        <f t="shared" si="5"/>
        <v>0</v>
      </c>
      <c r="L126" s="59"/>
      <c r="M126" s="59"/>
      <c r="N126" s="57">
        <v>7</v>
      </c>
      <c r="O126" s="59">
        <f t="shared" si="4"/>
        <v>19110.49</v>
      </c>
      <c r="P126" s="59">
        <v>19110.49</v>
      </c>
      <c r="Q126" s="59"/>
      <c r="S126" s="12"/>
      <c r="T126" s="73"/>
    </row>
    <row r="127" ht="30.75" customHeight="1" spans="1:30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24</v>
      </c>
      <c r="I127" s="51">
        <v>15</v>
      </c>
      <c r="J127" s="65">
        <v>18</v>
      </c>
      <c r="K127" s="53">
        <f t="shared" si="5"/>
        <v>19248.61</v>
      </c>
      <c r="L127" s="63">
        <v>19248.61</v>
      </c>
      <c r="M127" s="63"/>
      <c r="N127" s="51">
        <v>13</v>
      </c>
      <c r="O127" s="53">
        <f t="shared" si="4"/>
        <v>89151.67</v>
      </c>
      <c r="P127" s="53">
        <v>89151.67</v>
      </c>
      <c r="Q127" s="63"/>
      <c r="R127" s="162"/>
      <c r="S127" s="12"/>
      <c r="T127" s="73"/>
      <c r="AC127" s="12"/>
      <c r="AD127" s="12"/>
    </row>
    <row r="128" s="7" customFormat="1" ht="15" customHeight="1" spans="1:20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5"/>
        <v>0</v>
      </c>
      <c r="L128" s="59"/>
      <c r="M128" s="59"/>
      <c r="N128" s="57"/>
      <c r="O128" s="59">
        <f t="shared" si="4"/>
        <v>0</v>
      </c>
      <c r="P128" s="59"/>
      <c r="Q128" s="59"/>
      <c r="S128" s="12"/>
      <c r="T128" s="73"/>
    </row>
    <row r="129" s="7" customFormat="1" ht="15" customHeight="1" spans="1:20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5"/>
        <v>0</v>
      </c>
      <c r="L129" s="59"/>
      <c r="M129" s="59"/>
      <c r="N129" s="57"/>
      <c r="O129" s="59">
        <f t="shared" si="4"/>
        <v>0</v>
      </c>
      <c r="P129" s="59"/>
      <c r="Q129" s="59"/>
      <c r="S129" s="12"/>
      <c r="T129" s="73"/>
    </row>
    <row r="130" ht="15" customHeight="1" spans="1:30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5"/>
        <v>0</v>
      </c>
      <c r="L130" s="63"/>
      <c r="M130" s="63"/>
      <c r="N130" s="51"/>
      <c r="O130" s="53">
        <f t="shared" si="4"/>
        <v>0</v>
      </c>
      <c r="P130" s="53"/>
      <c r="Q130" s="63"/>
      <c r="R130" s="162"/>
      <c r="S130" s="12"/>
      <c r="T130" s="73"/>
      <c r="AC130" s="12"/>
      <c r="AD130" s="12"/>
    </row>
    <row r="131" ht="15" customHeight="1" spans="1:30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5"/>
        <v>6622.6</v>
      </c>
      <c r="L131" s="63">
        <v>6622.6</v>
      </c>
      <c r="M131" s="63"/>
      <c r="N131" s="51">
        <v>14</v>
      </c>
      <c r="O131" s="53">
        <f t="shared" si="4"/>
        <v>59242.97</v>
      </c>
      <c r="P131" s="53">
        <v>59242.97</v>
      </c>
      <c r="Q131" s="63"/>
      <c r="R131" s="162"/>
      <c r="S131" s="12"/>
      <c r="T131" s="73"/>
      <c r="AC131" s="12"/>
      <c r="AD131" s="12"/>
    </row>
    <row r="132" s="7" customFormat="1" ht="15" customHeight="1" spans="1:20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5"/>
        <v>0</v>
      </c>
      <c r="L132" s="59"/>
      <c r="M132" s="59"/>
      <c r="N132" s="57"/>
      <c r="O132" s="59">
        <f t="shared" si="4"/>
        <v>0</v>
      </c>
      <c r="P132" s="59"/>
      <c r="Q132" s="59"/>
      <c r="S132" s="12"/>
      <c r="T132" s="73"/>
    </row>
    <row r="133" s="9" customFormat="1" ht="15" customHeight="1" spans="1:20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42</v>
      </c>
      <c r="I133" s="51">
        <v>34</v>
      </c>
      <c r="J133" s="52">
        <v>34</v>
      </c>
      <c r="K133" s="53">
        <f t="shared" si="5"/>
        <v>53460.48</v>
      </c>
      <c r="L133" s="63">
        <v>53460.48</v>
      </c>
      <c r="M133" s="63"/>
      <c r="N133" s="51">
        <v>8</v>
      </c>
      <c r="O133" s="53">
        <f t="shared" si="4"/>
        <v>46465.46</v>
      </c>
      <c r="P133" s="63">
        <v>46465.46</v>
      </c>
      <c r="Q133" s="63"/>
      <c r="R133" s="162"/>
      <c r="S133" s="12"/>
      <c r="T133" s="73"/>
    </row>
    <row r="134" s="7" customFormat="1" ht="15" customHeight="1" spans="1:20">
      <c r="A134" s="30">
        <v>66</v>
      </c>
      <c r="B134" s="31" t="s">
        <v>128</v>
      </c>
      <c r="C134" s="30" t="s">
        <v>21</v>
      </c>
      <c r="D134" s="31"/>
      <c r="E134" s="31"/>
      <c r="F134" s="31" t="s">
        <v>23</v>
      </c>
      <c r="G134" s="31" t="s">
        <v>37</v>
      </c>
      <c r="H134" s="105">
        <v>0</v>
      </c>
      <c r="I134" s="57"/>
      <c r="J134" s="58"/>
      <c r="K134" s="59">
        <f t="shared" si="5"/>
        <v>0</v>
      </c>
      <c r="L134" s="59"/>
      <c r="M134" s="59"/>
      <c r="N134" s="57"/>
      <c r="O134" s="59">
        <f t="shared" si="4"/>
        <v>0</v>
      </c>
      <c r="P134" s="59"/>
      <c r="Q134" s="59"/>
      <c r="S134" s="12"/>
      <c r="T134" s="73"/>
    </row>
    <row r="135" s="7" customFormat="1" ht="15" customHeight="1" spans="1:20">
      <c r="A135" s="30"/>
      <c r="B135" s="31" t="s">
        <v>128</v>
      </c>
      <c r="C135" s="30" t="s">
        <v>21</v>
      </c>
      <c r="D135" s="31"/>
      <c r="E135" s="36" t="s">
        <v>63</v>
      </c>
      <c r="F135" s="37" t="s">
        <v>233</v>
      </c>
      <c r="G135" s="31" t="s">
        <v>32</v>
      </c>
      <c r="H135" s="105">
        <v>12</v>
      </c>
      <c r="I135" s="57"/>
      <c r="J135" s="58"/>
      <c r="K135" s="59">
        <f t="shared" si="5"/>
        <v>0</v>
      </c>
      <c r="L135" s="59"/>
      <c r="M135" s="59"/>
      <c r="N135" s="57">
        <v>2</v>
      </c>
      <c r="O135" s="59">
        <f t="shared" si="4"/>
        <v>14527.7</v>
      </c>
      <c r="P135" s="59">
        <v>14527.7</v>
      </c>
      <c r="Q135" s="59"/>
      <c r="S135" s="12"/>
      <c r="T135" s="73"/>
    </row>
    <row r="136" s="9" customFormat="1" ht="15" customHeight="1" spans="1:20">
      <c r="A136" s="1">
        <v>67</v>
      </c>
      <c r="B136" s="28" t="s">
        <v>129</v>
      </c>
      <c r="C136" s="1" t="s">
        <v>54</v>
      </c>
      <c r="D136" s="28" t="s">
        <v>80</v>
      </c>
      <c r="E136" s="28" t="s">
        <v>22</v>
      </c>
      <c r="F136" s="28" t="s">
        <v>29</v>
      </c>
      <c r="G136" s="28" t="s">
        <v>24</v>
      </c>
      <c r="H136" s="2">
        <v>0</v>
      </c>
      <c r="I136" s="51"/>
      <c r="J136" s="52"/>
      <c r="K136" s="53">
        <f t="shared" si="5"/>
        <v>0</v>
      </c>
      <c r="L136" s="53"/>
      <c r="M136" s="63"/>
      <c r="N136" s="51"/>
      <c r="O136" s="53">
        <f t="shared" si="4"/>
        <v>0</v>
      </c>
      <c r="P136" s="53"/>
      <c r="Q136" s="63"/>
      <c r="R136" s="162"/>
      <c r="S136" s="12"/>
      <c r="T136" s="73"/>
    </row>
    <row r="137" ht="15" customHeight="1" spans="1:30">
      <c r="A137" s="33">
        <v>68</v>
      </c>
      <c r="B137" s="34" t="s">
        <v>130</v>
      </c>
      <c r="C137" s="33" t="s">
        <v>21</v>
      </c>
      <c r="D137" s="34"/>
      <c r="E137" s="34" t="s">
        <v>39</v>
      </c>
      <c r="F137" s="34" t="s">
        <v>295</v>
      </c>
      <c r="G137" s="34" t="s">
        <v>24</v>
      </c>
      <c r="H137" s="2">
        <v>17</v>
      </c>
      <c r="I137" s="51">
        <v>4</v>
      </c>
      <c r="J137" s="52">
        <v>5</v>
      </c>
      <c r="K137" s="53">
        <f t="shared" si="5"/>
        <v>9226.33</v>
      </c>
      <c r="L137" s="53">
        <v>9226.33</v>
      </c>
      <c r="M137" s="63"/>
      <c r="N137" s="51">
        <v>6</v>
      </c>
      <c r="O137" s="53">
        <f t="shared" si="4"/>
        <v>60186.26</v>
      </c>
      <c r="P137" s="53">
        <v>60186.26</v>
      </c>
      <c r="Q137" s="63"/>
      <c r="R137" s="162"/>
      <c r="S137" s="12"/>
      <c r="T137" s="73"/>
      <c r="AC137" s="12"/>
      <c r="AD137" s="12"/>
    </row>
    <row r="138" s="7" customFormat="1" ht="15" customHeight="1" spans="1:20">
      <c r="A138" s="30"/>
      <c r="B138" s="31" t="s">
        <v>130</v>
      </c>
      <c r="C138" s="30" t="s">
        <v>21</v>
      </c>
      <c r="D138" s="31"/>
      <c r="E138" s="31" t="s">
        <v>39</v>
      </c>
      <c r="F138" s="31" t="s">
        <v>335</v>
      </c>
      <c r="G138" s="31" t="s">
        <v>26</v>
      </c>
      <c r="H138" s="105">
        <v>3</v>
      </c>
      <c r="I138" s="57">
        <v>2</v>
      </c>
      <c r="J138" s="58">
        <v>2</v>
      </c>
      <c r="K138" s="59">
        <f t="shared" si="5"/>
        <v>5367.3</v>
      </c>
      <c r="L138" s="112">
        <v>5367.3</v>
      </c>
      <c r="M138" s="59"/>
      <c r="N138" s="57">
        <v>3</v>
      </c>
      <c r="O138" s="59">
        <f t="shared" si="4"/>
        <v>7107.7</v>
      </c>
      <c r="P138" s="59">
        <v>7107.7</v>
      </c>
      <c r="Q138" s="59"/>
      <c r="S138" s="12"/>
      <c r="T138" s="73"/>
    </row>
    <row r="139" s="9" customFormat="1" ht="15" customHeight="1" spans="1:20">
      <c r="A139" s="33">
        <v>69</v>
      </c>
      <c r="B139" s="34" t="s">
        <v>131</v>
      </c>
      <c r="C139" s="33" t="s">
        <v>21</v>
      </c>
      <c r="D139" s="34"/>
      <c r="E139" s="34" t="s">
        <v>39</v>
      </c>
      <c r="F139" s="34" t="s">
        <v>296</v>
      </c>
      <c r="G139" s="34" t="s">
        <v>24</v>
      </c>
      <c r="H139" s="2">
        <v>24</v>
      </c>
      <c r="I139" s="51">
        <v>16</v>
      </c>
      <c r="J139" s="52">
        <v>16</v>
      </c>
      <c r="K139" s="53">
        <f t="shared" si="5"/>
        <v>11774.97</v>
      </c>
      <c r="L139" s="53">
        <v>11774.97</v>
      </c>
      <c r="M139" s="63"/>
      <c r="N139" s="51">
        <v>13</v>
      </c>
      <c r="O139" s="53">
        <f t="shared" si="4"/>
        <v>57450.96</v>
      </c>
      <c r="P139" s="53">
        <v>57450.96</v>
      </c>
      <c r="Q139" s="63"/>
      <c r="R139" s="162"/>
      <c r="S139" s="12"/>
      <c r="T139" s="73"/>
    </row>
    <row r="140" s="7" customFormat="1" ht="15" customHeight="1" spans="1:20">
      <c r="A140" s="30"/>
      <c r="B140" s="31" t="s">
        <v>131</v>
      </c>
      <c r="C140" s="30" t="s">
        <v>21</v>
      </c>
      <c r="D140" s="31"/>
      <c r="E140" s="31" t="s">
        <v>39</v>
      </c>
      <c r="F140" s="31" t="s">
        <v>23</v>
      </c>
      <c r="G140" s="31" t="s">
        <v>26</v>
      </c>
      <c r="H140" s="105">
        <v>0</v>
      </c>
      <c r="I140" s="57"/>
      <c r="J140" s="58"/>
      <c r="K140" s="59">
        <f t="shared" si="5"/>
        <v>0</v>
      </c>
      <c r="L140" s="59"/>
      <c r="M140" s="59"/>
      <c r="N140" s="57"/>
      <c r="O140" s="59">
        <f t="shared" si="4"/>
        <v>0</v>
      </c>
      <c r="P140" s="59"/>
      <c r="Q140" s="59"/>
      <c r="S140" s="12"/>
      <c r="T140" s="73"/>
    </row>
    <row r="141" ht="14.45" customHeight="1" spans="1:30">
      <c r="A141" s="33">
        <v>70</v>
      </c>
      <c r="B141" s="34" t="s">
        <v>132</v>
      </c>
      <c r="C141" s="33" t="s">
        <v>50</v>
      </c>
      <c r="D141" s="34" t="s">
        <v>133</v>
      </c>
      <c r="E141" s="34" t="s">
        <v>39</v>
      </c>
      <c r="F141" s="34" t="s">
        <v>297</v>
      </c>
      <c r="G141" s="34" t="s">
        <v>24</v>
      </c>
      <c r="H141" s="2">
        <v>44</v>
      </c>
      <c r="I141" s="51">
        <v>26</v>
      </c>
      <c r="J141" s="52">
        <v>27</v>
      </c>
      <c r="K141" s="53">
        <f t="shared" si="5"/>
        <v>39468.4</v>
      </c>
      <c r="L141" s="63">
        <v>39468.4</v>
      </c>
      <c r="M141" s="63"/>
      <c r="N141" s="51">
        <v>14</v>
      </c>
      <c r="O141" s="53">
        <f t="shared" si="4"/>
        <v>74820.15</v>
      </c>
      <c r="P141" s="53">
        <v>74820.15</v>
      </c>
      <c r="Q141" s="63"/>
      <c r="R141" s="162"/>
      <c r="S141" s="12"/>
      <c r="T141" s="73"/>
      <c r="AC141" s="12"/>
      <c r="AD141" s="12"/>
    </row>
    <row r="142" s="7" customFormat="1" ht="14.45" customHeight="1" spans="1:20">
      <c r="A142" s="30">
        <v>71</v>
      </c>
      <c r="B142" s="31" t="s">
        <v>134</v>
      </c>
      <c r="C142" s="30" t="s">
        <v>21</v>
      </c>
      <c r="D142" s="31"/>
      <c r="E142" s="31" t="s">
        <v>115</v>
      </c>
      <c r="F142" s="31" t="s">
        <v>31</v>
      </c>
      <c r="G142" s="31" t="s">
        <v>37</v>
      </c>
      <c r="H142" s="105">
        <v>0</v>
      </c>
      <c r="I142" s="57"/>
      <c r="J142" s="58"/>
      <c r="K142" s="59">
        <f t="shared" si="5"/>
        <v>0</v>
      </c>
      <c r="L142" s="59"/>
      <c r="M142" s="59"/>
      <c r="N142" s="57"/>
      <c r="O142" s="59">
        <f t="shared" si="4"/>
        <v>0</v>
      </c>
      <c r="P142" s="59"/>
      <c r="Q142" s="59"/>
      <c r="S142" s="12"/>
      <c r="T142" s="73"/>
    </row>
    <row r="143" s="9" customFormat="1" ht="15" customHeight="1" spans="1:20">
      <c r="A143" s="33">
        <v>72</v>
      </c>
      <c r="B143" s="34" t="s">
        <v>135</v>
      </c>
      <c r="C143" s="33" t="s">
        <v>21</v>
      </c>
      <c r="D143" s="34"/>
      <c r="E143" s="34" t="s">
        <v>39</v>
      </c>
      <c r="F143" s="34" t="s">
        <v>298</v>
      </c>
      <c r="G143" s="34" t="s">
        <v>24</v>
      </c>
      <c r="H143" s="2">
        <v>22</v>
      </c>
      <c r="I143" s="51">
        <v>11</v>
      </c>
      <c r="J143" s="52">
        <v>13</v>
      </c>
      <c r="K143" s="53">
        <f t="shared" si="5"/>
        <v>21752.53</v>
      </c>
      <c r="L143" s="53">
        <v>21752.53</v>
      </c>
      <c r="M143" s="63"/>
      <c r="N143" s="51">
        <v>11</v>
      </c>
      <c r="O143" s="53">
        <f t="shared" si="4"/>
        <v>30269.11</v>
      </c>
      <c r="P143" s="53">
        <v>30269.11</v>
      </c>
      <c r="Q143" s="63"/>
      <c r="R143" s="162"/>
      <c r="S143" s="12"/>
      <c r="T143" s="73"/>
    </row>
    <row r="144" s="7" customFormat="1" ht="15" customHeight="1" spans="1:20">
      <c r="A144" s="30"/>
      <c r="B144" s="31" t="s">
        <v>135</v>
      </c>
      <c r="C144" s="30" t="s">
        <v>21</v>
      </c>
      <c r="D144" s="31"/>
      <c r="E144" s="31" t="s">
        <v>39</v>
      </c>
      <c r="F144" s="31" t="s">
        <v>234</v>
      </c>
      <c r="G144" s="31" t="s">
        <v>26</v>
      </c>
      <c r="H144" s="105">
        <v>10</v>
      </c>
      <c r="I144" s="57">
        <v>1</v>
      </c>
      <c r="J144" s="58">
        <v>1</v>
      </c>
      <c r="K144" s="59">
        <f t="shared" si="5"/>
        <v>3649.9</v>
      </c>
      <c r="L144" s="60">
        <v>3649.9</v>
      </c>
      <c r="M144" s="59"/>
      <c r="N144" s="57">
        <v>1</v>
      </c>
      <c r="O144" s="59">
        <f t="shared" si="4"/>
        <v>9857.3</v>
      </c>
      <c r="P144" s="59">
        <v>9857.3</v>
      </c>
      <c r="Q144" s="59"/>
      <c r="S144" s="12"/>
      <c r="T144" s="73"/>
    </row>
    <row r="145" ht="15" customHeight="1" spans="1:30">
      <c r="A145" s="33">
        <v>73</v>
      </c>
      <c r="B145" s="34" t="s">
        <v>136</v>
      </c>
      <c r="C145" s="33" t="s">
        <v>21</v>
      </c>
      <c r="D145" s="34"/>
      <c r="E145" s="34" t="s">
        <v>137</v>
      </c>
      <c r="F145" s="34" t="s">
        <v>299</v>
      </c>
      <c r="G145" s="34" t="s">
        <v>24</v>
      </c>
      <c r="H145" s="2">
        <v>34</v>
      </c>
      <c r="I145" s="51">
        <v>25</v>
      </c>
      <c r="J145" s="52">
        <v>28</v>
      </c>
      <c r="K145" s="53">
        <f t="shared" si="5"/>
        <v>47340.77</v>
      </c>
      <c r="L145" s="53">
        <v>47340.77</v>
      </c>
      <c r="M145" s="63"/>
      <c r="N145" s="51">
        <v>18</v>
      </c>
      <c r="O145" s="53">
        <f t="shared" ref="O145:O208" si="6">P145+Q145</f>
        <v>73148.39</v>
      </c>
      <c r="P145" s="53">
        <v>73148.39</v>
      </c>
      <c r="Q145" s="63"/>
      <c r="R145" s="162"/>
      <c r="S145" s="12"/>
      <c r="T145" s="73"/>
      <c r="AC145" s="12"/>
      <c r="AD145" s="12"/>
    </row>
    <row r="146" s="7" customFormat="1" ht="15" customHeight="1" spans="1:20">
      <c r="A146" s="30"/>
      <c r="B146" s="31" t="s">
        <v>136</v>
      </c>
      <c r="C146" s="30" t="s">
        <v>21</v>
      </c>
      <c r="D146" s="31"/>
      <c r="E146" s="31" t="s">
        <v>235</v>
      </c>
      <c r="F146" s="31" t="s">
        <v>236</v>
      </c>
      <c r="G146" s="31" t="s">
        <v>37</v>
      </c>
      <c r="H146" s="105">
        <v>20</v>
      </c>
      <c r="I146" s="57">
        <v>5</v>
      </c>
      <c r="J146" s="58">
        <v>5</v>
      </c>
      <c r="K146" s="59">
        <f t="shared" si="5"/>
        <v>10533.9</v>
      </c>
      <c r="L146" s="59">
        <v>10533.9</v>
      </c>
      <c r="M146" s="59"/>
      <c r="N146" s="57">
        <v>25</v>
      </c>
      <c r="O146" s="59">
        <f t="shared" si="6"/>
        <v>99023.51</v>
      </c>
      <c r="P146" s="59">
        <v>99023.51</v>
      </c>
      <c r="Q146" s="102"/>
      <c r="R146" s="162"/>
      <c r="S146" s="12"/>
      <c r="T146" s="73"/>
    </row>
    <row r="147" ht="15" customHeight="1" spans="1:30">
      <c r="A147" s="33">
        <v>74</v>
      </c>
      <c r="B147" s="34" t="s">
        <v>139</v>
      </c>
      <c r="C147" s="33" t="s">
        <v>21</v>
      </c>
      <c r="D147" s="34"/>
      <c r="E147" s="34" t="s">
        <v>137</v>
      </c>
      <c r="F147" s="34" t="s">
        <v>300</v>
      </c>
      <c r="G147" s="34" t="s">
        <v>24</v>
      </c>
      <c r="H147" s="2">
        <v>36</v>
      </c>
      <c r="I147" s="51">
        <v>23</v>
      </c>
      <c r="J147" s="52">
        <v>31</v>
      </c>
      <c r="K147" s="53">
        <f t="shared" si="5"/>
        <v>24963.41</v>
      </c>
      <c r="L147" s="53">
        <v>24963.41</v>
      </c>
      <c r="M147" s="63"/>
      <c r="N147" s="51">
        <v>35</v>
      </c>
      <c r="O147" s="53">
        <f t="shared" si="6"/>
        <v>188091.61</v>
      </c>
      <c r="P147" s="63">
        <v>188091.61</v>
      </c>
      <c r="Q147" s="63"/>
      <c r="R147" s="162"/>
      <c r="S147" s="12"/>
      <c r="T147" s="73"/>
      <c r="AC147" s="12"/>
      <c r="AD147" s="12"/>
    </row>
    <row r="148" s="7" customFormat="1" ht="15" customHeight="1" spans="1:20">
      <c r="A148" s="30"/>
      <c r="B148" s="31" t="s">
        <v>139</v>
      </c>
      <c r="C148" s="30" t="s">
        <v>21</v>
      </c>
      <c r="D148" s="31"/>
      <c r="E148" s="31" t="s">
        <v>235</v>
      </c>
      <c r="F148" s="31" t="s">
        <v>237</v>
      </c>
      <c r="G148" s="31" t="s">
        <v>37</v>
      </c>
      <c r="H148" s="105">
        <v>21</v>
      </c>
      <c r="I148" s="57">
        <v>9</v>
      </c>
      <c r="J148" s="58">
        <v>9</v>
      </c>
      <c r="K148" s="59">
        <f t="shared" si="5"/>
        <v>22659.12</v>
      </c>
      <c r="L148" s="59">
        <v>22659.12</v>
      </c>
      <c r="M148" s="59"/>
      <c r="N148" s="57">
        <v>10</v>
      </c>
      <c r="O148" s="59">
        <f t="shared" si="6"/>
        <v>32231.76</v>
      </c>
      <c r="P148" s="59">
        <v>32231.76</v>
      </c>
      <c r="Q148" s="102"/>
      <c r="R148" s="162"/>
      <c r="S148" s="12"/>
      <c r="T148" s="73"/>
    </row>
    <row r="149" ht="28.9" customHeight="1" spans="1:30">
      <c r="A149" s="40">
        <v>75</v>
      </c>
      <c r="B149" s="39" t="s">
        <v>140</v>
      </c>
      <c r="C149" s="40" t="s">
        <v>54</v>
      </c>
      <c r="D149" s="39" t="s">
        <v>141</v>
      </c>
      <c r="E149" s="39" t="s">
        <v>39</v>
      </c>
      <c r="F149" s="34" t="s">
        <v>31</v>
      </c>
      <c r="G149" s="39" t="s">
        <v>24</v>
      </c>
      <c r="H149" s="2">
        <v>0</v>
      </c>
      <c r="I149" s="51"/>
      <c r="J149" s="52"/>
      <c r="K149" s="53">
        <f t="shared" si="5"/>
        <v>1344.7</v>
      </c>
      <c r="L149" s="53">
        <v>1344.7</v>
      </c>
      <c r="M149" s="53"/>
      <c r="N149" s="51"/>
      <c r="O149" s="53">
        <f t="shared" si="6"/>
        <v>11188.2</v>
      </c>
      <c r="P149" s="53">
        <v>11188.2</v>
      </c>
      <c r="Q149" s="63"/>
      <c r="R149" s="162"/>
      <c r="S149" s="12"/>
      <c r="T149" s="73"/>
      <c r="AC149" s="12"/>
      <c r="AD149" s="12"/>
    </row>
    <row r="150" s="7" customFormat="1" ht="29.25" customHeight="1" spans="1:20">
      <c r="A150" s="105"/>
      <c r="B150" s="106" t="s">
        <v>140</v>
      </c>
      <c r="C150" s="105" t="s">
        <v>54</v>
      </c>
      <c r="D150" s="106" t="s">
        <v>141</v>
      </c>
      <c r="E150" s="106" t="s">
        <v>39</v>
      </c>
      <c r="F150" s="106" t="s">
        <v>238</v>
      </c>
      <c r="G150" s="106" t="s">
        <v>26</v>
      </c>
      <c r="H150" s="105">
        <v>27</v>
      </c>
      <c r="I150" s="57">
        <v>8</v>
      </c>
      <c r="J150" s="64">
        <v>8</v>
      </c>
      <c r="K150" s="59">
        <f t="shared" si="5"/>
        <v>5831.8</v>
      </c>
      <c r="L150" s="59">
        <v>5831.8</v>
      </c>
      <c r="M150" s="59"/>
      <c r="N150" s="57">
        <v>16</v>
      </c>
      <c r="O150" s="59">
        <f t="shared" si="6"/>
        <v>41170.95</v>
      </c>
      <c r="P150" s="59">
        <v>41170.95</v>
      </c>
      <c r="Q150" s="59"/>
      <c r="S150" s="12"/>
      <c r="T150" s="73"/>
    </row>
    <row r="151" ht="26.25" customHeight="1" spans="1:30">
      <c r="A151" s="33">
        <v>76</v>
      </c>
      <c r="B151" s="34" t="s">
        <v>142</v>
      </c>
      <c r="C151" s="33" t="s">
        <v>21</v>
      </c>
      <c r="D151" s="34"/>
      <c r="E151" s="34" t="s">
        <v>39</v>
      </c>
      <c r="F151" s="34" t="s">
        <v>301</v>
      </c>
      <c r="G151" s="34" t="s">
        <v>24</v>
      </c>
      <c r="H151" s="2">
        <v>12</v>
      </c>
      <c r="I151" s="51">
        <v>7</v>
      </c>
      <c r="J151" s="52">
        <v>7</v>
      </c>
      <c r="K151" s="53">
        <f t="shared" ref="K151:K214" si="7">L151+M151</f>
        <v>2972.75</v>
      </c>
      <c r="L151" s="53">
        <v>2972.75</v>
      </c>
      <c r="M151" s="63"/>
      <c r="N151" s="51">
        <v>15</v>
      </c>
      <c r="O151" s="53">
        <f t="shared" si="6"/>
        <v>50767.71</v>
      </c>
      <c r="P151" s="53">
        <v>50767.71</v>
      </c>
      <c r="Q151" s="63"/>
      <c r="R151" s="162"/>
      <c r="S151" s="12"/>
      <c r="T151" s="73"/>
      <c r="AC151" s="12"/>
      <c r="AD151" s="12"/>
    </row>
    <row r="152" s="7" customFormat="1" ht="15" customHeight="1" spans="1:20">
      <c r="A152" s="30"/>
      <c r="B152" s="31" t="s">
        <v>142</v>
      </c>
      <c r="C152" s="30" t="s">
        <v>21</v>
      </c>
      <c r="D152" s="31"/>
      <c r="E152" s="31" t="s">
        <v>39</v>
      </c>
      <c r="F152" s="31" t="s">
        <v>239</v>
      </c>
      <c r="G152" s="31" t="s">
        <v>26</v>
      </c>
      <c r="H152" s="105">
        <v>4</v>
      </c>
      <c r="I152" s="57"/>
      <c r="J152" s="58"/>
      <c r="K152" s="59">
        <f t="shared" si="7"/>
        <v>0</v>
      </c>
      <c r="L152" s="59"/>
      <c r="M152" s="59"/>
      <c r="N152" s="57">
        <v>9</v>
      </c>
      <c r="O152" s="59">
        <f t="shared" si="6"/>
        <v>40199.02</v>
      </c>
      <c r="P152" s="113">
        <v>40199.02</v>
      </c>
      <c r="Q152" s="59"/>
      <c r="S152" s="12"/>
      <c r="T152" s="73"/>
    </row>
    <row r="153" ht="15" customHeight="1" spans="1:30">
      <c r="A153" s="33">
        <v>77</v>
      </c>
      <c r="B153" s="34" t="s">
        <v>143</v>
      </c>
      <c r="C153" s="33" t="s">
        <v>21</v>
      </c>
      <c r="D153" s="34"/>
      <c r="E153" s="34" t="s">
        <v>39</v>
      </c>
      <c r="F153" s="34" t="s">
        <v>302</v>
      </c>
      <c r="G153" s="34" t="s">
        <v>24</v>
      </c>
      <c r="H153" s="2">
        <v>14</v>
      </c>
      <c r="I153" s="51">
        <v>11</v>
      </c>
      <c r="J153" s="52">
        <v>11</v>
      </c>
      <c r="K153" s="53">
        <f t="shared" si="7"/>
        <v>33214.47</v>
      </c>
      <c r="L153" s="53">
        <v>33214.47</v>
      </c>
      <c r="M153" s="63"/>
      <c r="N153" s="51">
        <v>7</v>
      </c>
      <c r="O153" s="53">
        <f t="shared" si="6"/>
        <v>75790.71</v>
      </c>
      <c r="P153" s="53">
        <v>75790.71</v>
      </c>
      <c r="Q153" s="63"/>
      <c r="R153" s="162"/>
      <c r="S153" s="12"/>
      <c r="T153" s="73"/>
      <c r="AC153" s="12"/>
      <c r="AD153" s="12"/>
    </row>
    <row r="154" s="9" customFormat="1" ht="15" customHeight="1" spans="1:20">
      <c r="A154" s="33">
        <v>78</v>
      </c>
      <c r="B154" s="34" t="s">
        <v>144</v>
      </c>
      <c r="C154" s="33" t="s">
        <v>21</v>
      </c>
      <c r="D154" s="34"/>
      <c r="E154" s="34" t="s">
        <v>145</v>
      </c>
      <c r="F154" s="34" t="s">
        <v>303</v>
      </c>
      <c r="G154" s="34" t="s">
        <v>24</v>
      </c>
      <c r="H154" s="2">
        <v>19</v>
      </c>
      <c r="I154" s="51">
        <v>8</v>
      </c>
      <c r="J154" s="52">
        <v>8</v>
      </c>
      <c r="K154" s="53">
        <f t="shared" si="7"/>
        <v>9277.09</v>
      </c>
      <c r="L154" s="53">
        <v>9277.09</v>
      </c>
      <c r="M154" s="63"/>
      <c r="N154" s="51">
        <v>18</v>
      </c>
      <c r="O154" s="53">
        <f t="shared" si="6"/>
        <v>61822.82</v>
      </c>
      <c r="P154" s="53">
        <v>61822.82</v>
      </c>
      <c r="Q154" s="63"/>
      <c r="R154" s="162"/>
      <c r="S154" s="12"/>
      <c r="T154" s="73"/>
    </row>
    <row r="155" s="7" customFormat="1" ht="15" customHeight="1" spans="1:20">
      <c r="A155" s="30"/>
      <c r="B155" s="31" t="s">
        <v>144</v>
      </c>
      <c r="C155" s="30" t="s">
        <v>21</v>
      </c>
      <c r="D155" s="31"/>
      <c r="E155" s="36" t="s">
        <v>145</v>
      </c>
      <c r="F155" s="37" t="s">
        <v>240</v>
      </c>
      <c r="G155" s="31" t="s">
        <v>32</v>
      </c>
      <c r="H155" s="105">
        <v>9</v>
      </c>
      <c r="I155" s="57">
        <v>3</v>
      </c>
      <c r="J155" s="58">
        <v>3</v>
      </c>
      <c r="K155" s="59">
        <f t="shared" si="7"/>
        <v>960.5</v>
      </c>
      <c r="L155" s="59">
        <v>960.5</v>
      </c>
      <c r="M155" s="59"/>
      <c r="N155" s="57">
        <v>1</v>
      </c>
      <c r="O155" s="59">
        <f t="shared" si="6"/>
        <v>5557.6</v>
      </c>
      <c r="P155" s="59">
        <v>5557.6</v>
      </c>
      <c r="Q155" s="59"/>
      <c r="S155" s="12"/>
      <c r="T155" s="73"/>
    </row>
    <row r="156" ht="15" customHeight="1" spans="1:30">
      <c r="A156" s="1">
        <v>79</v>
      </c>
      <c r="B156" s="28" t="s">
        <v>146</v>
      </c>
      <c r="C156" s="1" t="s">
        <v>21</v>
      </c>
      <c r="D156" s="28"/>
      <c r="E156" s="28" t="s">
        <v>39</v>
      </c>
      <c r="F156" s="34" t="s">
        <v>29</v>
      </c>
      <c r="G156" s="28" t="s">
        <v>24</v>
      </c>
      <c r="H156" s="2">
        <v>0</v>
      </c>
      <c r="I156" s="51"/>
      <c r="J156" s="52"/>
      <c r="K156" s="53">
        <f t="shared" si="7"/>
        <v>0</v>
      </c>
      <c r="L156" s="53"/>
      <c r="M156" s="63"/>
      <c r="N156" s="51"/>
      <c r="O156" s="53">
        <f t="shared" si="6"/>
        <v>0</v>
      </c>
      <c r="P156" s="53"/>
      <c r="Q156" s="63"/>
      <c r="R156" s="162"/>
      <c r="S156" s="12"/>
      <c r="T156" s="73"/>
      <c r="AC156" s="12"/>
      <c r="AD156" s="12"/>
    </row>
    <row r="157" s="7" customFormat="1" ht="15.75" customHeight="1" spans="1:20">
      <c r="A157" s="30"/>
      <c r="B157" s="31" t="s">
        <v>146</v>
      </c>
      <c r="C157" s="30" t="s">
        <v>21</v>
      </c>
      <c r="D157" s="31"/>
      <c r="E157" s="31" t="s">
        <v>39</v>
      </c>
      <c r="F157" s="31" t="s">
        <v>29</v>
      </c>
      <c r="G157" s="31" t="s">
        <v>37</v>
      </c>
      <c r="H157" s="105">
        <v>0</v>
      </c>
      <c r="I157" s="57"/>
      <c r="J157" s="58"/>
      <c r="K157" s="59">
        <f t="shared" si="7"/>
        <v>0</v>
      </c>
      <c r="L157" s="59"/>
      <c r="M157" s="59"/>
      <c r="N157" s="57"/>
      <c r="O157" s="59">
        <f t="shared" si="6"/>
        <v>0</v>
      </c>
      <c r="P157" s="59"/>
      <c r="Q157" s="59"/>
      <c r="S157" s="12"/>
      <c r="T157" s="73"/>
    </row>
    <row r="158" s="7" customFormat="1" ht="15" customHeight="1" spans="1:20">
      <c r="A158" s="30"/>
      <c r="B158" s="31" t="s">
        <v>146</v>
      </c>
      <c r="C158" s="30" t="s">
        <v>21</v>
      </c>
      <c r="D158" s="31"/>
      <c r="E158" s="31"/>
      <c r="F158" s="31" t="s">
        <v>29</v>
      </c>
      <c r="G158" s="31" t="s">
        <v>26</v>
      </c>
      <c r="H158" s="105">
        <v>12</v>
      </c>
      <c r="I158" s="57">
        <v>4</v>
      </c>
      <c r="J158" s="58">
        <v>4</v>
      </c>
      <c r="K158" s="59">
        <f t="shared" si="7"/>
        <v>2007</v>
      </c>
      <c r="L158" s="59">
        <v>2007</v>
      </c>
      <c r="M158" s="59"/>
      <c r="N158" s="57">
        <v>5</v>
      </c>
      <c r="O158" s="59">
        <f t="shared" si="6"/>
        <v>13934.4</v>
      </c>
      <c r="P158" s="59">
        <v>13934.4</v>
      </c>
      <c r="Q158" s="59"/>
      <c r="S158" s="12"/>
      <c r="T158" s="73"/>
    </row>
    <row r="159" ht="15" customHeight="1" spans="1:30">
      <c r="A159" s="1">
        <v>80</v>
      </c>
      <c r="B159" s="28" t="s">
        <v>147</v>
      </c>
      <c r="C159" s="1" t="s">
        <v>21</v>
      </c>
      <c r="D159" s="28"/>
      <c r="E159" s="28" t="s">
        <v>39</v>
      </c>
      <c r="F159" s="34" t="s">
        <v>304</v>
      </c>
      <c r="G159" s="28" t="s">
        <v>24</v>
      </c>
      <c r="H159" s="2">
        <v>17</v>
      </c>
      <c r="I159" s="51">
        <v>11</v>
      </c>
      <c r="J159" s="52">
        <v>11</v>
      </c>
      <c r="K159" s="53">
        <f t="shared" si="7"/>
        <v>18223.59</v>
      </c>
      <c r="L159" s="63">
        <v>18223.59</v>
      </c>
      <c r="M159" s="63"/>
      <c r="N159" s="51">
        <v>5</v>
      </c>
      <c r="O159" s="53">
        <f t="shared" si="6"/>
        <v>37940.91</v>
      </c>
      <c r="P159" s="53">
        <v>37940.91</v>
      </c>
      <c r="Q159" s="63"/>
      <c r="R159" s="162"/>
      <c r="S159" s="12"/>
      <c r="T159" s="73"/>
      <c r="AC159" s="12"/>
      <c r="AD159" s="12"/>
    </row>
    <row r="160" s="7" customFormat="1" ht="15" customHeight="1" spans="1:20">
      <c r="A160" s="30"/>
      <c r="B160" s="31" t="s">
        <v>147</v>
      </c>
      <c r="C160" s="30" t="s">
        <v>21</v>
      </c>
      <c r="D160" s="31"/>
      <c r="E160" s="31" t="s">
        <v>39</v>
      </c>
      <c r="F160" s="31" t="s">
        <v>148</v>
      </c>
      <c r="G160" s="31" t="s">
        <v>37</v>
      </c>
      <c r="H160" s="105">
        <v>0</v>
      </c>
      <c r="I160" s="57"/>
      <c r="J160" s="58"/>
      <c r="K160" s="59">
        <f t="shared" si="7"/>
        <v>0</v>
      </c>
      <c r="L160" s="59"/>
      <c r="M160" s="59"/>
      <c r="N160" s="57"/>
      <c r="O160" s="59">
        <f t="shared" si="6"/>
        <v>0</v>
      </c>
      <c r="P160" s="59"/>
      <c r="Q160" s="59"/>
      <c r="S160" s="12"/>
      <c r="T160" s="73"/>
    </row>
    <row r="161" s="7" customFormat="1" ht="15" customHeight="1" spans="1:20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241</v>
      </c>
      <c r="G161" s="31" t="s">
        <v>26</v>
      </c>
      <c r="H161" s="105">
        <v>25</v>
      </c>
      <c r="I161" s="57">
        <v>10</v>
      </c>
      <c r="J161" s="58">
        <v>10</v>
      </c>
      <c r="K161" s="59">
        <f t="shared" si="7"/>
        <v>7744.2</v>
      </c>
      <c r="L161" s="60">
        <v>7744.2</v>
      </c>
      <c r="M161" s="59"/>
      <c r="N161" s="57">
        <v>8</v>
      </c>
      <c r="O161" s="59">
        <f t="shared" si="6"/>
        <v>16731.91</v>
      </c>
      <c r="P161" s="59">
        <v>16731.91</v>
      </c>
      <c r="Q161" s="59"/>
      <c r="S161" s="12"/>
      <c r="T161" s="73"/>
    </row>
    <row r="162" ht="15" customHeight="1" spans="1:30">
      <c r="A162" s="33">
        <v>81</v>
      </c>
      <c r="B162" s="34" t="s">
        <v>149</v>
      </c>
      <c r="C162" s="33" t="s">
        <v>21</v>
      </c>
      <c r="D162" s="34"/>
      <c r="E162" s="34" t="s">
        <v>150</v>
      </c>
      <c r="F162" s="34" t="s">
        <v>305</v>
      </c>
      <c r="G162" s="34" t="s">
        <v>24</v>
      </c>
      <c r="H162" s="2">
        <v>28</v>
      </c>
      <c r="I162" s="51">
        <v>23</v>
      </c>
      <c r="J162" s="52">
        <v>33</v>
      </c>
      <c r="K162" s="53">
        <f t="shared" si="7"/>
        <v>25909.05</v>
      </c>
      <c r="L162" s="53">
        <v>25909.05</v>
      </c>
      <c r="M162" s="63"/>
      <c r="N162" s="51">
        <v>21</v>
      </c>
      <c r="O162" s="53">
        <f t="shared" si="6"/>
        <v>46269.54</v>
      </c>
      <c r="P162" s="53">
        <v>46269.54</v>
      </c>
      <c r="Q162" s="63"/>
      <c r="R162" s="162"/>
      <c r="S162" s="12"/>
      <c r="T162" s="73"/>
      <c r="AC162" s="12"/>
      <c r="AD162" s="12"/>
    </row>
    <row r="163" s="7" customFormat="1" ht="29.25" customHeight="1" spans="1:20">
      <c r="A163" s="30"/>
      <c r="B163" s="31" t="s">
        <v>151</v>
      </c>
      <c r="C163" s="30" t="s">
        <v>21</v>
      </c>
      <c r="D163" s="31"/>
      <c r="E163" s="41" t="s">
        <v>150</v>
      </c>
      <c r="F163" s="41" t="s">
        <v>242</v>
      </c>
      <c r="G163" s="31" t="s">
        <v>44</v>
      </c>
      <c r="H163" s="105">
        <v>5</v>
      </c>
      <c r="I163" s="57"/>
      <c r="J163" s="58"/>
      <c r="K163" s="59">
        <f t="shared" si="7"/>
        <v>0</v>
      </c>
      <c r="L163" s="59"/>
      <c r="M163" s="59"/>
      <c r="N163" s="57">
        <v>5</v>
      </c>
      <c r="O163" s="59">
        <f t="shared" si="6"/>
        <v>8545.58</v>
      </c>
      <c r="P163" s="59">
        <v>8545.58</v>
      </c>
      <c r="Q163" s="59"/>
      <c r="S163" s="12"/>
      <c r="T163" s="73"/>
    </row>
    <row r="164" s="7" customFormat="1" customHeight="1" spans="1:20">
      <c r="A164" s="30"/>
      <c r="B164" s="31" t="s">
        <v>151</v>
      </c>
      <c r="C164" s="30" t="s">
        <v>21</v>
      </c>
      <c r="D164" s="31"/>
      <c r="E164" s="31" t="s">
        <v>150</v>
      </c>
      <c r="F164" s="31" t="s">
        <v>23</v>
      </c>
      <c r="G164" s="31" t="s">
        <v>37</v>
      </c>
      <c r="H164" s="105">
        <v>0</v>
      </c>
      <c r="I164" s="57"/>
      <c r="J164" s="58"/>
      <c r="K164" s="59">
        <f t="shared" si="7"/>
        <v>0</v>
      </c>
      <c r="L164" s="59"/>
      <c r="M164" s="59"/>
      <c r="N164" s="57"/>
      <c r="O164" s="59">
        <f t="shared" si="6"/>
        <v>0</v>
      </c>
      <c r="P164" s="59"/>
      <c r="Q164" s="59"/>
      <c r="S164" s="12"/>
      <c r="T164" s="73"/>
    </row>
    <row r="165" ht="15" customHeight="1" spans="1:30">
      <c r="A165" s="33">
        <v>82</v>
      </c>
      <c r="B165" s="34" t="s">
        <v>152</v>
      </c>
      <c r="C165" s="33" t="s">
        <v>21</v>
      </c>
      <c r="D165" s="34"/>
      <c r="E165" s="34" t="s">
        <v>39</v>
      </c>
      <c r="F165" s="34" t="s">
        <v>306</v>
      </c>
      <c r="G165" s="34" t="s">
        <v>24</v>
      </c>
      <c r="H165" s="2">
        <v>25</v>
      </c>
      <c r="I165" s="51">
        <v>16</v>
      </c>
      <c r="J165" s="52">
        <v>16</v>
      </c>
      <c r="K165" s="53">
        <f t="shared" si="7"/>
        <v>10169.77</v>
      </c>
      <c r="L165" s="53">
        <v>10169.77</v>
      </c>
      <c r="M165" s="63"/>
      <c r="N165" s="51">
        <v>4</v>
      </c>
      <c r="O165" s="53">
        <f t="shared" si="6"/>
        <v>14443.8</v>
      </c>
      <c r="P165" s="53">
        <v>14443.8</v>
      </c>
      <c r="Q165" s="63"/>
      <c r="R165" s="162"/>
      <c r="S165" s="12"/>
      <c r="T165" s="73"/>
      <c r="AC165" s="12"/>
      <c r="AD165" s="12"/>
    </row>
    <row r="166" ht="15" customHeight="1" spans="1:30">
      <c r="A166" s="30"/>
      <c r="B166" s="31" t="s">
        <v>152</v>
      </c>
      <c r="C166" s="30" t="s">
        <v>21</v>
      </c>
      <c r="D166" s="31"/>
      <c r="E166" s="31" t="s">
        <v>39</v>
      </c>
      <c r="F166" s="31" t="s">
        <v>31</v>
      </c>
      <c r="G166" s="31" t="s">
        <v>37</v>
      </c>
      <c r="H166" s="105">
        <v>0</v>
      </c>
      <c r="I166" s="57"/>
      <c r="J166" s="58"/>
      <c r="K166" s="59">
        <f t="shared" si="7"/>
        <v>0</v>
      </c>
      <c r="L166" s="59"/>
      <c r="M166" s="59"/>
      <c r="N166" s="57"/>
      <c r="O166" s="59">
        <f t="shared" si="6"/>
        <v>0</v>
      </c>
      <c r="P166" s="59"/>
      <c r="Q166" s="59"/>
      <c r="S166" s="12"/>
      <c r="T166" s="73"/>
      <c r="AC166" s="12"/>
      <c r="AD166" s="12"/>
    </row>
    <row r="167" ht="15" customHeight="1" spans="1:30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243</v>
      </c>
      <c r="G167" s="31" t="s">
        <v>26</v>
      </c>
      <c r="H167" s="105">
        <v>15</v>
      </c>
      <c r="I167" s="57">
        <v>2</v>
      </c>
      <c r="J167" s="58">
        <v>2</v>
      </c>
      <c r="K167" s="59">
        <f t="shared" si="7"/>
        <v>2305.2</v>
      </c>
      <c r="L167" s="112">
        <v>2305.2</v>
      </c>
      <c r="M167" s="59"/>
      <c r="N167" s="57">
        <v>9</v>
      </c>
      <c r="O167" s="59">
        <f t="shared" si="6"/>
        <v>19075.2</v>
      </c>
      <c r="P167" s="59">
        <v>19075.2</v>
      </c>
      <c r="Q167" s="59"/>
      <c r="S167" s="12"/>
      <c r="T167" s="73"/>
      <c r="AC167" s="12"/>
      <c r="AD167" s="12"/>
    </row>
    <row r="168" ht="15" customHeight="1" spans="1:30">
      <c r="A168" s="30"/>
      <c r="B168" s="31" t="s">
        <v>152</v>
      </c>
      <c r="C168" s="30" t="s">
        <v>21</v>
      </c>
      <c r="D168" s="31"/>
      <c r="E168" s="36" t="s">
        <v>39</v>
      </c>
      <c r="F168" s="37" t="s">
        <v>244</v>
      </c>
      <c r="G168" s="36" t="s">
        <v>32</v>
      </c>
      <c r="H168" s="95">
        <v>8</v>
      </c>
      <c r="I168" s="57">
        <v>1</v>
      </c>
      <c r="J168" s="58">
        <v>1</v>
      </c>
      <c r="K168" s="59">
        <f t="shared" si="7"/>
        <v>3325.9</v>
      </c>
      <c r="L168" s="59">
        <v>3325.9</v>
      </c>
      <c r="M168" s="59"/>
      <c r="N168" s="57">
        <v>10</v>
      </c>
      <c r="O168" s="59">
        <f t="shared" si="6"/>
        <v>19742.5</v>
      </c>
      <c r="P168" s="59">
        <v>19742.5</v>
      </c>
      <c r="Q168" s="59"/>
      <c r="S168" s="12"/>
      <c r="T168" s="73"/>
      <c r="AC168" s="12"/>
      <c r="AD168" s="12"/>
    </row>
    <row r="169" ht="15" customHeight="1" spans="1:30">
      <c r="A169" s="33">
        <v>83</v>
      </c>
      <c r="B169" s="34" t="s">
        <v>156</v>
      </c>
      <c r="C169" s="33" t="s">
        <v>21</v>
      </c>
      <c r="D169" s="34"/>
      <c r="E169" s="34" t="s">
        <v>39</v>
      </c>
      <c r="F169" s="34" t="s">
        <v>157</v>
      </c>
      <c r="G169" s="34" t="s">
        <v>24</v>
      </c>
      <c r="H169" s="2">
        <v>0</v>
      </c>
      <c r="I169" s="51"/>
      <c r="J169" s="52"/>
      <c r="K169" s="53">
        <f t="shared" si="7"/>
        <v>0</v>
      </c>
      <c r="L169" s="53"/>
      <c r="M169" s="63"/>
      <c r="N169" s="51"/>
      <c r="O169" s="53">
        <f t="shared" si="6"/>
        <v>93703.2</v>
      </c>
      <c r="P169" s="53">
        <v>93703.2</v>
      </c>
      <c r="Q169" s="63"/>
      <c r="R169" s="162"/>
      <c r="S169" s="12"/>
      <c r="T169" s="73"/>
      <c r="AC169" s="12"/>
      <c r="AD169" s="12"/>
    </row>
    <row r="170" ht="15" customHeight="1" spans="1:30">
      <c r="A170" s="33">
        <v>84</v>
      </c>
      <c r="B170" s="34" t="s">
        <v>158</v>
      </c>
      <c r="C170" s="33" t="s">
        <v>21</v>
      </c>
      <c r="D170" s="34"/>
      <c r="E170" s="34" t="s">
        <v>39</v>
      </c>
      <c r="F170" s="34" t="s">
        <v>307</v>
      </c>
      <c r="G170" s="34" t="s">
        <v>24</v>
      </c>
      <c r="H170" s="2">
        <v>25</v>
      </c>
      <c r="I170" s="51">
        <v>17</v>
      </c>
      <c r="J170" s="52">
        <v>21</v>
      </c>
      <c r="K170" s="53">
        <f t="shared" si="7"/>
        <v>12638.26</v>
      </c>
      <c r="L170" s="53">
        <v>12638.26</v>
      </c>
      <c r="M170" s="63"/>
      <c r="N170" s="51">
        <v>6</v>
      </c>
      <c r="O170" s="53">
        <f t="shared" si="6"/>
        <v>31880.81</v>
      </c>
      <c r="P170" s="53">
        <v>31880.81</v>
      </c>
      <c r="Q170" s="63"/>
      <c r="R170" s="162"/>
      <c r="S170" s="12"/>
      <c r="T170" s="73"/>
      <c r="AC170" s="12"/>
      <c r="AD170" s="12"/>
    </row>
    <row r="171" ht="15" customHeight="1" spans="1:30">
      <c r="A171" s="33">
        <v>85</v>
      </c>
      <c r="B171" s="34" t="s">
        <v>160</v>
      </c>
      <c r="C171" s="33" t="s">
        <v>21</v>
      </c>
      <c r="D171" s="34"/>
      <c r="E171" s="34" t="s">
        <v>39</v>
      </c>
      <c r="F171" s="34" t="s">
        <v>29</v>
      </c>
      <c r="G171" s="34" t="s">
        <v>24</v>
      </c>
      <c r="H171" s="2">
        <v>0</v>
      </c>
      <c r="I171" s="51"/>
      <c r="J171" s="52"/>
      <c r="K171" s="53">
        <f t="shared" si="7"/>
        <v>0</v>
      </c>
      <c r="L171" s="53"/>
      <c r="M171" s="63"/>
      <c r="N171" s="51">
        <v>2</v>
      </c>
      <c r="O171" s="53">
        <f t="shared" si="6"/>
        <v>4598.87</v>
      </c>
      <c r="P171" s="53">
        <v>4598.87</v>
      </c>
      <c r="Q171" s="63"/>
      <c r="R171" s="162"/>
      <c r="S171" s="12"/>
      <c r="T171" s="73"/>
      <c r="AC171" s="12"/>
      <c r="AD171" s="12"/>
    </row>
    <row r="172" ht="24.6" customHeight="1" spans="1:30">
      <c r="A172" s="40">
        <v>86</v>
      </c>
      <c r="B172" s="39" t="s">
        <v>161</v>
      </c>
      <c r="C172" s="40" t="s">
        <v>50</v>
      </c>
      <c r="D172" s="39" t="s">
        <v>162</v>
      </c>
      <c r="E172" s="39" t="s">
        <v>39</v>
      </c>
      <c r="F172" s="34" t="s">
        <v>163</v>
      </c>
      <c r="G172" s="39" t="s">
        <v>24</v>
      </c>
      <c r="H172" s="2">
        <v>0</v>
      </c>
      <c r="I172" s="51"/>
      <c r="J172" s="52"/>
      <c r="K172" s="53">
        <f t="shared" si="7"/>
        <v>0</v>
      </c>
      <c r="L172" s="53"/>
      <c r="M172" s="63"/>
      <c r="N172" s="51">
        <v>6</v>
      </c>
      <c r="O172" s="53">
        <f t="shared" si="6"/>
        <v>2425.27</v>
      </c>
      <c r="P172" s="53">
        <v>2425.27</v>
      </c>
      <c r="Q172" s="63"/>
      <c r="R172" s="162"/>
      <c r="S172" s="12"/>
      <c r="T172" s="73"/>
      <c r="AC172" s="12"/>
      <c r="AD172" s="12"/>
    </row>
    <row r="173" ht="29.25" customHeight="1" spans="1:30">
      <c r="A173" s="105"/>
      <c r="B173" s="106" t="s">
        <v>161</v>
      </c>
      <c r="C173" s="105" t="s">
        <v>50</v>
      </c>
      <c r="D173" s="106" t="s">
        <v>162</v>
      </c>
      <c r="E173" s="106" t="s">
        <v>39</v>
      </c>
      <c r="F173" s="106" t="s">
        <v>31</v>
      </c>
      <c r="G173" s="106" t="s">
        <v>26</v>
      </c>
      <c r="H173" s="105">
        <v>0</v>
      </c>
      <c r="I173" s="57"/>
      <c r="J173" s="58"/>
      <c r="K173" s="59">
        <f t="shared" si="7"/>
        <v>0</v>
      </c>
      <c r="L173" s="59"/>
      <c r="M173" s="59"/>
      <c r="N173" s="57"/>
      <c r="O173" s="59">
        <f t="shared" si="6"/>
        <v>0</v>
      </c>
      <c r="P173" s="59"/>
      <c r="Q173" s="59"/>
      <c r="S173" s="12"/>
      <c r="T173" s="73"/>
      <c r="AC173" s="12"/>
      <c r="AD173" s="12"/>
    </row>
    <row r="174" ht="26.25" customHeight="1" spans="1:30">
      <c r="A174" s="108">
        <v>87</v>
      </c>
      <c r="B174" s="109" t="s">
        <v>164</v>
      </c>
      <c r="C174" s="108" t="s">
        <v>21</v>
      </c>
      <c r="D174" s="109"/>
      <c r="E174" s="109" t="s">
        <v>22</v>
      </c>
      <c r="F174" s="109" t="s">
        <v>29</v>
      </c>
      <c r="G174" s="109" t="s">
        <v>24</v>
      </c>
      <c r="H174" s="5">
        <v>0</v>
      </c>
      <c r="I174" s="51"/>
      <c r="J174" s="52"/>
      <c r="K174" s="53">
        <f t="shared" si="7"/>
        <v>0</v>
      </c>
      <c r="L174" s="114"/>
      <c r="M174" s="74"/>
      <c r="N174" s="51"/>
      <c r="O174" s="53">
        <f t="shared" si="6"/>
        <v>0</v>
      </c>
      <c r="P174" s="114"/>
      <c r="Q174" s="74"/>
      <c r="S174" s="12"/>
      <c r="T174" s="73"/>
      <c r="AC174" s="12"/>
      <c r="AD174" s="12"/>
    </row>
    <row r="175" ht="15.75" customHeight="1" spans="1:30">
      <c r="A175" s="33">
        <v>88</v>
      </c>
      <c r="B175" s="34" t="s">
        <v>165</v>
      </c>
      <c r="C175" s="33" t="s">
        <v>21</v>
      </c>
      <c r="D175" s="34"/>
      <c r="E175" s="34" t="s">
        <v>39</v>
      </c>
      <c r="F175" s="109" t="s">
        <v>29</v>
      </c>
      <c r="G175" s="34" t="s">
        <v>24</v>
      </c>
      <c r="H175" s="2">
        <v>0</v>
      </c>
      <c r="I175" s="51"/>
      <c r="J175" s="52"/>
      <c r="K175" s="53">
        <f t="shared" si="7"/>
        <v>0</v>
      </c>
      <c r="L175" s="53"/>
      <c r="M175" s="63"/>
      <c r="N175" s="51"/>
      <c r="O175" s="53">
        <f t="shared" si="6"/>
        <v>0</v>
      </c>
      <c r="P175" s="53"/>
      <c r="Q175" s="63"/>
      <c r="S175" s="12"/>
      <c r="T175" s="73"/>
      <c r="AC175" s="12"/>
      <c r="AD175" s="12"/>
    </row>
    <row r="176" ht="15" customHeight="1" spans="1:30">
      <c r="A176" s="33">
        <v>89</v>
      </c>
      <c r="B176" s="34" t="s">
        <v>166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7"/>
        <v>0</v>
      </c>
      <c r="L176" s="53"/>
      <c r="M176" s="63"/>
      <c r="N176" s="51">
        <v>1</v>
      </c>
      <c r="O176" s="53">
        <f t="shared" si="6"/>
        <v>0</v>
      </c>
      <c r="P176" s="53"/>
      <c r="Q176" s="63"/>
      <c r="S176" s="12"/>
      <c r="T176" s="73"/>
      <c r="AC176" s="12"/>
      <c r="AD176" s="12"/>
    </row>
    <row r="177" ht="15" customHeight="1" spans="1:30">
      <c r="A177" s="30"/>
      <c r="B177" s="31" t="s">
        <v>166</v>
      </c>
      <c r="C177" s="30" t="s">
        <v>21</v>
      </c>
      <c r="D177" s="31"/>
      <c r="E177" s="31" t="s">
        <v>39</v>
      </c>
      <c r="F177" s="31" t="s">
        <v>31</v>
      </c>
      <c r="G177" s="31" t="s">
        <v>26</v>
      </c>
      <c r="H177" s="105">
        <v>0</v>
      </c>
      <c r="I177" s="57"/>
      <c r="J177" s="58"/>
      <c r="K177" s="59">
        <f t="shared" si="7"/>
        <v>0</v>
      </c>
      <c r="L177" s="59"/>
      <c r="M177" s="59"/>
      <c r="N177" s="57"/>
      <c r="O177" s="59">
        <f t="shared" si="6"/>
        <v>0</v>
      </c>
      <c r="P177" s="59"/>
      <c r="Q177" s="59"/>
      <c r="S177" s="12"/>
      <c r="T177" s="73"/>
      <c r="AC177" s="12"/>
      <c r="AD177" s="12"/>
    </row>
    <row r="178" ht="15" customHeight="1" spans="1:30">
      <c r="A178" s="1">
        <v>90</v>
      </c>
      <c r="B178" s="28" t="s">
        <v>167</v>
      </c>
      <c r="C178" s="1" t="s">
        <v>21</v>
      </c>
      <c r="D178" s="28"/>
      <c r="E178" s="28" t="s">
        <v>22</v>
      </c>
      <c r="F178" s="34" t="s">
        <v>308</v>
      </c>
      <c r="G178" s="28" t="s">
        <v>24</v>
      </c>
      <c r="H178" s="2">
        <v>3</v>
      </c>
      <c r="I178" s="51">
        <v>3</v>
      </c>
      <c r="J178" s="52">
        <v>4</v>
      </c>
      <c r="K178" s="53">
        <f t="shared" si="7"/>
        <v>5101.21</v>
      </c>
      <c r="L178" s="53">
        <v>5101.21</v>
      </c>
      <c r="M178" s="63"/>
      <c r="N178" s="51">
        <v>18</v>
      </c>
      <c r="O178" s="53">
        <f t="shared" si="6"/>
        <v>46316.67</v>
      </c>
      <c r="P178" s="63">
        <v>46316.67</v>
      </c>
      <c r="Q178" s="63"/>
      <c r="R178" s="162"/>
      <c r="S178" s="12"/>
      <c r="T178" s="73"/>
      <c r="AC178" s="12"/>
      <c r="AD178" s="12"/>
    </row>
    <row r="179" ht="15" customHeight="1" spans="1:30">
      <c r="A179" s="30"/>
      <c r="B179" s="31" t="s">
        <v>167</v>
      </c>
      <c r="C179" s="30" t="s">
        <v>21</v>
      </c>
      <c r="D179" s="31"/>
      <c r="E179" s="31" t="s">
        <v>39</v>
      </c>
      <c r="F179" s="31" t="s">
        <v>245</v>
      </c>
      <c r="G179" s="31" t="s">
        <v>26</v>
      </c>
      <c r="H179" s="105">
        <v>4</v>
      </c>
      <c r="I179" s="57">
        <v>1</v>
      </c>
      <c r="J179" s="58">
        <v>1</v>
      </c>
      <c r="K179" s="59">
        <f t="shared" si="7"/>
        <v>1152.6</v>
      </c>
      <c r="L179" s="112">
        <v>1152.6</v>
      </c>
      <c r="M179" s="59"/>
      <c r="N179" s="57">
        <v>9</v>
      </c>
      <c r="O179" s="59">
        <f t="shared" si="6"/>
        <v>10757.6</v>
      </c>
      <c r="P179" s="59">
        <v>10757.6</v>
      </c>
      <c r="Q179" s="59"/>
      <c r="S179" s="12"/>
      <c r="T179" s="73"/>
      <c r="AC179" s="12"/>
      <c r="AD179" s="12"/>
    </row>
    <row r="180" ht="15" customHeight="1" spans="1:30">
      <c r="A180" s="30">
        <v>91</v>
      </c>
      <c r="B180" s="31" t="s">
        <v>168</v>
      </c>
      <c r="C180" s="30" t="s">
        <v>21</v>
      </c>
      <c r="D180" s="31"/>
      <c r="E180" s="31" t="s">
        <v>39</v>
      </c>
      <c r="F180" s="31" t="s">
        <v>246</v>
      </c>
      <c r="G180" s="31" t="s">
        <v>26</v>
      </c>
      <c r="H180" s="105">
        <v>10</v>
      </c>
      <c r="I180" s="57"/>
      <c r="J180" s="58"/>
      <c r="K180" s="59">
        <f t="shared" si="7"/>
        <v>0</v>
      </c>
      <c r="L180" s="59"/>
      <c r="M180" s="59"/>
      <c r="N180" s="57">
        <v>6</v>
      </c>
      <c r="O180" s="59">
        <f t="shared" si="6"/>
        <v>9837.2</v>
      </c>
      <c r="P180" s="59">
        <v>9837.2</v>
      </c>
      <c r="Q180" s="59"/>
      <c r="S180" s="12"/>
      <c r="T180" s="73"/>
      <c r="AC180" s="12"/>
      <c r="AD180" s="12"/>
    </row>
    <row r="181" ht="15" customHeight="1" spans="1:30">
      <c r="A181" s="1">
        <v>92</v>
      </c>
      <c r="B181" s="28" t="s">
        <v>169</v>
      </c>
      <c r="C181" s="1" t="s">
        <v>21</v>
      </c>
      <c r="D181" s="28"/>
      <c r="E181" s="28" t="s">
        <v>170</v>
      </c>
      <c r="F181" s="34" t="s">
        <v>309</v>
      </c>
      <c r="G181" s="28" t="s">
        <v>24</v>
      </c>
      <c r="H181" s="2">
        <v>18</v>
      </c>
      <c r="I181" s="51">
        <v>12</v>
      </c>
      <c r="J181" s="52">
        <v>12</v>
      </c>
      <c r="K181" s="53">
        <f t="shared" si="7"/>
        <v>7699.7</v>
      </c>
      <c r="L181" s="53">
        <v>7699.7</v>
      </c>
      <c r="M181" s="63"/>
      <c r="N181" s="51">
        <v>4</v>
      </c>
      <c r="O181" s="53">
        <f t="shared" si="6"/>
        <v>11150.24</v>
      </c>
      <c r="P181" s="63">
        <v>11150.24</v>
      </c>
      <c r="Q181" s="63"/>
      <c r="R181" s="162"/>
      <c r="S181" s="12"/>
      <c r="T181" s="73"/>
      <c r="AC181" s="12"/>
      <c r="AD181" s="12"/>
    </row>
    <row r="182" s="7" customFormat="1" ht="15" customHeight="1" spans="1:20">
      <c r="A182" s="30"/>
      <c r="B182" s="31" t="s">
        <v>169</v>
      </c>
      <c r="C182" s="30" t="s">
        <v>21</v>
      </c>
      <c r="D182" s="31"/>
      <c r="E182" s="31" t="s">
        <v>170</v>
      </c>
      <c r="F182" s="31" t="s">
        <v>29</v>
      </c>
      <c r="G182" s="31" t="s">
        <v>37</v>
      </c>
      <c r="H182" s="105">
        <v>0</v>
      </c>
      <c r="I182" s="57"/>
      <c r="J182" s="58"/>
      <c r="K182" s="59">
        <f t="shared" si="7"/>
        <v>0</v>
      </c>
      <c r="L182" s="59"/>
      <c r="M182" s="59"/>
      <c r="N182" s="57"/>
      <c r="O182" s="59">
        <f t="shared" si="6"/>
        <v>0</v>
      </c>
      <c r="P182" s="59"/>
      <c r="Q182" s="59"/>
      <c r="S182" s="12"/>
      <c r="T182" s="73"/>
    </row>
    <row r="183" s="7" customFormat="1" ht="15" customHeight="1" spans="1:20">
      <c r="A183" s="30"/>
      <c r="B183" s="31" t="s">
        <v>169</v>
      </c>
      <c r="C183" s="30" t="s">
        <v>21</v>
      </c>
      <c r="D183" s="31"/>
      <c r="E183" s="36" t="s">
        <v>170</v>
      </c>
      <c r="F183" s="37" t="s">
        <v>247</v>
      </c>
      <c r="G183" s="31" t="s">
        <v>32</v>
      </c>
      <c r="H183" s="105">
        <v>28</v>
      </c>
      <c r="I183" s="57">
        <v>12</v>
      </c>
      <c r="J183" s="58">
        <v>12</v>
      </c>
      <c r="K183" s="59">
        <f t="shared" si="7"/>
        <v>9200.7</v>
      </c>
      <c r="L183" s="59">
        <v>9200.7</v>
      </c>
      <c r="M183" s="59"/>
      <c r="N183" s="57">
        <v>11</v>
      </c>
      <c r="O183" s="59">
        <f t="shared" si="6"/>
        <v>60263.9</v>
      </c>
      <c r="P183" s="59">
        <v>60263.9</v>
      </c>
      <c r="Q183" s="59"/>
      <c r="S183" s="12"/>
      <c r="T183" s="73"/>
    </row>
    <row r="184" s="7" customFormat="1" ht="15" customHeight="1" spans="1:20">
      <c r="A184" s="30">
        <v>93</v>
      </c>
      <c r="B184" s="31" t="s">
        <v>171</v>
      </c>
      <c r="C184" s="30" t="s">
        <v>21</v>
      </c>
      <c r="D184" s="31"/>
      <c r="E184" s="31" t="s">
        <v>39</v>
      </c>
      <c r="F184" s="31" t="s">
        <v>248</v>
      </c>
      <c r="G184" s="31" t="s">
        <v>37</v>
      </c>
      <c r="H184" s="105">
        <v>7</v>
      </c>
      <c r="I184" s="57">
        <v>3</v>
      </c>
      <c r="J184" s="58">
        <v>3</v>
      </c>
      <c r="K184" s="59">
        <f t="shared" si="7"/>
        <v>4802.5</v>
      </c>
      <c r="L184" s="59">
        <v>4802.5</v>
      </c>
      <c r="M184" s="59"/>
      <c r="N184" s="57">
        <v>6</v>
      </c>
      <c r="O184" s="59">
        <f t="shared" si="6"/>
        <v>20161.05</v>
      </c>
      <c r="P184" s="59">
        <v>20161.05</v>
      </c>
      <c r="Q184" s="59"/>
      <c r="R184" s="162"/>
      <c r="S184" s="12"/>
      <c r="T184" s="73"/>
    </row>
    <row r="185" s="7" customFormat="1" ht="15" customHeight="1" spans="1:20">
      <c r="A185" s="30"/>
      <c r="B185" s="31" t="s">
        <v>171</v>
      </c>
      <c r="C185" s="30" t="s">
        <v>21</v>
      </c>
      <c r="D185" s="31"/>
      <c r="E185" s="31" t="s">
        <v>39</v>
      </c>
      <c r="F185" s="31" t="s">
        <v>249</v>
      </c>
      <c r="G185" s="31" t="s">
        <v>26</v>
      </c>
      <c r="H185" s="105">
        <v>10</v>
      </c>
      <c r="I185" s="57">
        <v>2</v>
      </c>
      <c r="J185" s="58">
        <v>2</v>
      </c>
      <c r="K185" s="59">
        <f t="shared" si="7"/>
        <v>6915.6</v>
      </c>
      <c r="L185" s="60">
        <v>6915.6</v>
      </c>
      <c r="M185" s="59"/>
      <c r="N185" s="57">
        <v>5</v>
      </c>
      <c r="O185" s="59">
        <f t="shared" si="6"/>
        <v>6915.6</v>
      </c>
      <c r="P185" s="59">
        <v>6915.6</v>
      </c>
      <c r="Q185" s="59"/>
      <c r="S185" s="12"/>
      <c r="T185" s="73"/>
    </row>
    <row r="186" ht="24.75" customHeight="1" spans="1:30">
      <c r="A186" s="40">
        <v>94</v>
      </c>
      <c r="B186" s="39" t="s">
        <v>172</v>
      </c>
      <c r="C186" s="40" t="s">
        <v>50</v>
      </c>
      <c r="D186" s="39" t="s">
        <v>173</v>
      </c>
      <c r="E186" s="39" t="s">
        <v>39</v>
      </c>
      <c r="F186" s="39" t="s">
        <v>23</v>
      </c>
      <c r="G186" s="39" t="s">
        <v>24</v>
      </c>
      <c r="H186" s="2">
        <v>0</v>
      </c>
      <c r="I186" s="51"/>
      <c r="J186" s="52"/>
      <c r="K186" s="53">
        <f t="shared" si="7"/>
        <v>0</v>
      </c>
      <c r="L186" s="53"/>
      <c r="M186" s="63"/>
      <c r="N186" s="51">
        <v>3</v>
      </c>
      <c r="O186" s="53">
        <f t="shared" si="6"/>
        <v>21163.84</v>
      </c>
      <c r="P186" s="53">
        <v>21163.84</v>
      </c>
      <c r="Q186" s="63"/>
      <c r="R186" s="162"/>
      <c r="S186" s="12"/>
      <c r="T186" s="73"/>
      <c r="AC186" s="12"/>
      <c r="AD186" s="12"/>
    </row>
    <row r="187" ht="24.75" customHeight="1" spans="1:30">
      <c r="A187" s="40">
        <v>95</v>
      </c>
      <c r="B187" s="39" t="s">
        <v>174</v>
      </c>
      <c r="C187" s="40" t="s">
        <v>21</v>
      </c>
      <c r="D187" s="39"/>
      <c r="E187" s="39" t="s">
        <v>39</v>
      </c>
      <c r="F187" s="34" t="s">
        <v>310</v>
      </c>
      <c r="G187" s="39" t="s">
        <v>24</v>
      </c>
      <c r="H187" s="2">
        <v>18</v>
      </c>
      <c r="I187" s="51">
        <v>16</v>
      </c>
      <c r="J187" s="52">
        <v>19</v>
      </c>
      <c r="K187" s="53">
        <f t="shared" si="7"/>
        <v>14427.78</v>
      </c>
      <c r="L187" s="53">
        <v>14427.78</v>
      </c>
      <c r="M187" s="63"/>
      <c r="N187" s="51">
        <v>4</v>
      </c>
      <c r="O187" s="53">
        <f t="shared" si="6"/>
        <v>23881.49</v>
      </c>
      <c r="P187" s="53">
        <v>23881.49</v>
      </c>
      <c r="Q187" s="63"/>
      <c r="R187" s="162"/>
      <c r="S187" s="12"/>
      <c r="T187" s="73"/>
      <c r="AC187" s="12"/>
      <c r="AD187" s="12"/>
    </row>
    <row r="188" s="7" customFormat="1" ht="24.75" customHeight="1" spans="1:20">
      <c r="A188" s="105"/>
      <c r="B188" s="106" t="s">
        <v>174</v>
      </c>
      <c r="C188" s="105" t="s">
        <v>21</v>
      </c>
      <c r="D188" s="106"/>
      <c r="E188" s="106" t="s">
        <v>175</v>
      </c>
      <c r="F188" s="106" t="s">
        <v>23</v>
      </c>
      <c r="G188" s="106" t="s">
        <v>44</v>
      </c>
      <c r="H188" s="105">
        <v>0</v>
      </c>
      <c r="I188" s="57"/>
      <c r="J188" s="58"/>
      <c r="K188" s="59">
        <f t="shared" si="7"/>
        <v>0</v>
      </c>
      <c r="L188" s="59"/>
      <c r="M188" s="59"/>
      <c r="N188" s="57"/>
      <c r="O188" s="59">
        <f t="shared" si="6"/>
        <v>0</v>
      </c>
      <c r="P188" s="59"/>
      <c r="Q188" s="59"/>
      <c r="S188" s="12"/>
      <c r="T188" s="73"/>
    </row>
    <row r="189" s="9" customFormat="1" ht="38.45" customHeight="1" spans="1:20">
      <c r="A189" s="40">
        <v>96</v>
      </c>
      <c r="B189" s="39" t="s">
        <v>176</v>
      </c>
      <c r="C189" s="40" t="s">
        <v>21</v>
      </c>
      <c r="D189" s="39"/>
      <c r="E189" s="39" t="s">
        <v>39</v>
      </c>
      <c r="F189" s="39" t="s">
        <v>23</v>
      </c>
      <c r="G189" s="39" t="s">
        <v>24</v>
      </c>
      <c r="H189" s="2">
        <v>0</v>
      </c>
      <c r="I189" s="51"/>
      <c r="J189" s="52"/>
      <c r="K189" s="53">
        <f t="shared" si="7"/>
        <v>0</v>
      </c>
      <c r="L189" s="53"/>
      <c r="M189" s="63"/>
      <c r="N189" s="51"/>
      <c r="O189" s="53">
        <f t="shared" si="6"/>
        <v>0</v>
      </c>
      <c r="P189" s="53"/>
      <c r="Q189" s="63"/>
      <c r="R189" s="162"/>
      <c r="S189" s="12"/>
      <c r="T189" s="73"/>
    </row>
    <row r="190" s="9" customFormat="1" ht="38.45" customHeight="1" spans="1:20">
      <c r="A190" s="33">
        <v>97</v>
      </c>
      <c r="B190" s="34" t="s">
        <v>177</v>
      </c>
      <c r="C190" s="33" t="s">
        <v>21</v>
      </c>
      <c r="D190" s="34"/>
      <c r="E190" s="34" t="s">
        <v>63</v>
      </c>
      <c r="F190" s="39" t="s">
        <v>23</v>
      </c>
      <c r="G190" s="34" t="s">
        <v>24</v>
      </c>
      <c r="H190" s="2">
        <v>0</v>
      </c>
      <c r="I190" s="51"/>
      <c r="J190" s="65"/>
      <c r="K190" s="53">
        <f t="shared" si="7"/>
        <v>0</v>
      </c>
      <c r="L190" s="53"/>
      <c r="M190" s="63"/>
      <c r="N190" s="51">
        <v>3</v>
      </c>
      <c r="O190" s="53">
        <f t="shared" si="6"/>
        <v>23553.36</v>
      </c>
      <c r="P190" s="53">
        <v>23553.36</v>
      </c>
      <c r="Q190" s="63"/>
      <c r="R190" s="162"/>
      <c r="S190" s="12"/>
      <c r="T190" s="73"/>
    </row>
    <row r="191" s="7" customFormat="1" ht="15.75" customHeight="1" spans="1:20">
      <c r="A191" s="30"/>
      <c r="B191" s="31" t="s">
        <v>177</v>
      </c>
      <c r="C191" s="30" t="s">
        <v>21</v>
      </c>
      <c r="D191" s="31"/>
      <c r="E191" s="36" t="s">
        <v>58</v>
      </c>
      <c r="F191" s="37" t="s">
        <v>250</v>
      </c>
      <c r="G191" s="31" t="s">
        <v>32</v>
      </c>
      <c r="H191" s="105">
        <v>22</v>
      </c>
      <c r="I191" s="57"/>
      <c r="J191" s="58"/>
      <c r="K191" s="59">
        <f t="shared" si="7"/>
        <v>0</v>
      </c>
      <c r="L191" s="59"/>
      <c r="M191" s="59"/>
      <c r="N191" s="57">
        <v>3</v>
      </c>
      <c r="O191" s="59">
        <f t="shared" si="6"/>
        <v>16721.54</v>
      </c>
      <c r="P191" s="59">
        <v>16721.54</v>
      </c>
      <c r="Q191" s="59"/>
      <c r="S191" s="12"/>
      <c r="T191" s="73"/>
    </row>
    <row r="192" s="7" customFormat="1" ht="15.75" customHeight="1" spans="1:20">
      <c r="A192" s="30">
        <v>98</v>
      </c>
      <c r="B192" s="116" t="s">
        <v>326</v>
      </c>
      <c r="C192" s="117" t="s">
        <v>21</v>
      </c>
      <c r="D192" s="116"/>
      <c r="E192" s="116" t="s">
        <v>258</v>
      </c>
      <c r="F192" s="116" t="s">
        <v>327</v>
      </c>
      <c r="G192" s="116" t="s">
        <v>44</v>
      </c>
      <c r="H192" s="117">
        <v>9</v>
      </c>
      <c r="I192" s="57">
        <v>2</v>
      </c>
      <c r="J192" s="58">
        <v>2</v>
      </c>
      <c r="K192" s="59">
        <f t="shared" si="7"/>
        <v>1404.9</v>
      </c>
      <c r="L192" s="59">
        <v>1404.9</v>
      </c>
      <c r="M192" s="59"/>
      <c r="N192" s="57"/>
      <c r="O192" s="59">
        <f t="shared" si="6"/>
        <v>0</v>
      </c>
      <c r="P192" s="59"/>
      <c r="Q192" s="59"/>
      <c r="S192" s="12"/>
      <c r="T192" s="73"/>
    </row>
    <row r="193" ht="16.5" customHeight="1" spans="1:30">
      <c r="A193" s="33">
        <v>99</v>
      </c>
      <c r="B193" s="34" t="s">
        <v>178</v>
      </c>
      <c r="C193" s="33" t="s">
        <v>21</v>
      </c>
      <c r="D193" s="34"/>
      <c r="E193" s="34" t="s">
        <v>39</v>
      </c>
      <c r="F193" s="34" t="s">
        <v>311</v>
      </c>
      <c r="G193" s="34" t="s">
        <v>24</v>
      </c>
      <c r="H193" s="2">
        <v>33</v>
      </c>
      <c r="I193" s="51">
        <v>21</v>
      </c>
      <c r="J193" s="52">
        <v>22</v>
      </c>
      <c r="K193" s="53">
        <f t="shared" si="7"/>
        <v>30797.33</v>
      </c>
      <c r="L193" s="63">
        <v>30797.33</v>
      </c>
      <c r="M193" s="63"/>
      <c r="N193" s="51">
        <v>5</v>
      </c>
      <c r="O193" s="53">
        <f t="shared" si="6"/>
        <v>30433.5</v>
      </c>
      <c r="P193" s="53">
        <v>30433.5</v>
      </c>
      <c r="Q193" s="63"/>
      <c r="R193" s="162"/>
      <c r="S193" s="12"/>
      <c r="T193" s="73"/>
      <c r="AC193" s="12"/>
      <c r="AD193" s="12"/>
    </row>
    <row r="194" s="7" customFormat="1" ht="16.5" customHeight="1" spans="1:20">
      <c r="A194" s="30"/>
      <c r="B194" s="31" t="s">
        <v>178</v>
      </c>
      <c r="C194" s="30" t="s">
        <v>21</v>
      </c>
      <c r="D194" s="31"/>
      <c r="E194" s="31" t="s">
        <v>39</v>
      </c>
      <c r="F194" s="31" t="s">
        <v>251</v>
      </c>
      <c r="G194" s="31" t="s">
        <v>26</v>
      </c>
      <c r="H194" s="105">
        <v>27</v>
      </c>
      <c r="I194" s="57">
        <v>12</v>
      </c>
      <c r="J194" s="58">
        <v>12</v>
      </c>
      <c r="K194" s="59">
        <f t="shared" si="7"/>
        <v>13114.4</v>
      </c>
      <c r="L194" s="112">
        <v>13114.4</v>
      </c>
      <c r="M194" s="59"/>
      <c r="N194" s="57">
        <v>11</v>
      </c>
      <c r="O194" s="59">
        <f t="shared" si="6"/>
        <v>27144.85</v>
      </c>
      <c r="P194" s="59">
        <v>27144.85</v>
      </c>
      <c r="Q194" s="59"/>
      <c r="S194" s="12"/>
      <c r="T194" s="73"/>
    </row>
    <row r="195" s="9" customFormat="1" ht="16.5" customHeight="1" spans="1:20">
      <c r="A195" s="33">
        <v>100</v>
      </c>
      <c r="B195" s="34" t="s">
        <v>179</v>
      </c>
      <c r="C195" s="33" t="s">
        <v>21</v>
      </c>
      <c r="D195" s="34"/>
      <c r="E195" s="34" t="s">
        <v>22</v>
      </c>
      <c r="F195" s="34" t="s">
        <v>312</v>
      </c>
      <c r="G195" s="34" t="s">
        <v>24</v>
      </c>
      <c r="H195" s="2">
        <v>60</v>
      </c>
      <c r="I195" s="51">
        <v>47</v>
      </c>
      <c r="J195" s="52">
        <v>48</v>
      </c>
      <c r="K195" s="53">
        <f t="shared" si="7"/>
        <v>77485.8</v>
      </c>
      <c r="L195" s="63">
        <v>77485.8</v>
      </c>
      <c r="M195" s="63"/>
      <c r="N195" s="51">
        <v>15</v>
      </c>
      <c r="O195" s="53">
        <f t="shared" si="6"/>
        <v>103541.77</v>
      </c>
      <c r="P195" s="53">
        <v>103541.77</v>
      </c>
      <c r="Q195" s="63"/>
      <c r="R195" s="162"/>
      <c r="S195" s="12"/>
      <c r="T195" s="73"/>
    </row>
    <row r="196" s="9" customFormat="1" ht="16.5" customHeight="1" spans="1:20">
      <c r="A196" s="119"/>
      <c r="B196" s="120" t="s">
        <v>179</v>
      </c>
      <c r="C196" s="121" t="s">
        <v>21</v>
      </c>
      <c r="D196" s="120"/>
      <c r="E196" s="120" t="s">
        <v>22</v>
      </c>
      <c r="F196" s="120" t="s">
        <v>4</v>
      </c>
      <c r="G196" s="120" t="s">
        <v>37</v>
      </c>
      <c r="H196" s="183">
        <v>13</v>
      </c>
      <c r="I196" s="91">
        <v>2</v>
      </c>
      <c r="J196" s="92">
        <v>2</v>
      </c>
      <c r="K196" s="59">
        <f t="shared" si="7"/>
        <v>6854.02</v>
      </c>
      <c r="L196" s="93">
        <v>6854.02</v>
      </c>
      <c r="M196" s="94"/>
      <c r="N196" s="91"/>
      <c r="O196" s="59">
        <f t="shared" si="6"/>
        <v>0</v>
      </c>
      <c r="P196" s="93"/>
      <c r="Q196" s="94"/>
      <c r="R196" s="7"/>
      <c r="S196" s="12"/>
      <c r="T196" s="73"/>
    </row>
    <row r="197" s="9" customFormat="1" ht="16.5" customHeight="1" spans="1:20">
      <c r="A197" s="121"/>
      <c r="B197" s="120" t="s">
        <v>179</v>
      </c>
      <c r="C197" s="121" t="s">
        <v>21</v>
      </c>
      <c r="D197" s="120"/>
      <c r="E197" s="120" t="s">
        <v>22</v>
      </c>
      <c r="F197" s="120" t="s">
        <v>252</v>
      </c>
      <c r="G197" s="120" t="s">
        <v>26</v>
      </c>
      <c r="H197" s="183">
        <v>25</v>
      </c>
      <c r="I197" s="91">
        <v>6</v>
      </c>
      <c r="J197" s="92">
        <v>6</v>
      </c>
      <c r="K197" s="59">
        <f t="shared" si="7"/>
        <v>21824.8</v>
      </c>
      <c r="L197" s="112">
        <v>21824.8</v>
      </c>
      <c r="M197" s="94"/>
      <c r="N197" s="91"/>
      <c r="O197" s="59">
        <f t="shared" si="6"/>
        <v>0</v>
      </c>
      <c r="P197" s="93"/>
      <c r="Q197" s="94"/>
      <c r="R197" s="7"/>
      <c r="S197" s="12"/>
      <c r="T197" s="73"/>
    </row>
    <row r="198" ht="23.45" customHeight="1" spans="1:30">
      <c r="A198" s="40">
        <v>101</v>
      </c>
      <c r="B198" s="39" t="s">
        <v>181</v>
      </c>
      <c r="C198" s="40" t="s">
        <v>54</v>
      </c>
      <c r="D198" s="39" t="s">
        <v>182</v>
      </c>
      <c r="E198" s="39" t="s">
        <v>39</v>
      </c>
      <c r="F198" s="34" t="s">
        <v>313</v>
      </c>
      <c r="G198" s="39" t="s">
        <v>24</v>
      </c>
      <c r="H198" s="2">
        <v>40</v>
      </c>
      <c r="I198" s="51">
        <v>31</v>
      </c>
      <c r="J198" s="65">
        <v>31</v>
      </c>
      <c r="K198" s="53">
        <f t="shared" si="7"/>
        <v>19869.4</v>
      </c>
      <c r="L198" s="53">
        <v>19869.4</v>
      </c>
      <c r="M198" s="63"/>
      <c r="N198" s="51">
        <v>9</v>
      </c>
      <c r="O198" s="53">
        <f t="shared" si="6"/>
        <v>98732.87</v>
      </c>
      <c r="P198" s="63">
        <v>98732.87</v>
      </c>
      <c r="Q198" s="63"/>
      <c r="R198" s="162"/>
      <c r="S198" s="12"/>
      <c r="T198" s="73"/>
      <c r="AC198" s="12"/>
      <c r="AD198" s="12"/>
    </row>
    <row r="199" s="7" customFormat="1" ht="27" customHeight="1" spans="1:20">
      <c r="A199" s="105"/>
      <c r="B199" s="106" t="s">
        <v>181</v>
      </c>
      <c r="C199" s="105" t="s">
        <v>54</v>
      </c>
      <c r="D199" s="106" t="s">
        <v>182</v>
      </c>
      <c r="E199" s="106" t="s">
        <v>39</v>
      </c>
      <c r="F199" s="106" t="s">
        <v>253</v>
      </c>
      <c r="G199" s="106" t="s">
        <v>26</v>
      </c>
      <c r="H199" s="105">
        <v>49</v>
      </c>
      <c r="I199" s="57">
        <v>20</v>
      </c>
      <c r="J199" s="64">
        <v>20</v>
      </c>
      <c r="K199" s="59">
        <f t="shared" si="7"/>
        <v>30700.05</v>
      </c>
      <c r="L199" s="112">
        <v>30700.05</v>
      </c>
      <c r="M199" s="59"/>
      <c r="N199" s="57">
        <v>24</v>
      </c>
      <c r="O199" s="59">
        <f t="shared" si="6"/>
        <v>64809.78</v>
      </c>
      <c r="P199" s="59">
        <v>64809.78</v>
      </c>
      <c r="Q199" s="59"/>
      <c r="S199" s="12"/>
      <c r="T199" s="73"/>
    </row>
    <row r="200" ht="27.75" customHeight="1" spans="1:30">
      <c r="A200" s="33">
        <v>102</v>
      </c>
      <c r="B200" s="34" t="s">
        <v>183</v>
      </c>
      <c r="C200" s="33" t="s">
        <v>21</v>
      </c>
      <c r="D200" s="34"/>
      <c r="E200" s="34" t="s">
        <v>184</v>
      </c>
      <c r="F200" s="34" t="s">
        <v>23</v>
      </c>
      <c r="G200" s="34" t="s">
        <v>24</v>
      </c>
      <c r="H200" s="2">
        <v>0</v>
      </c>
      <c r="I200" s="51"/>
      <c r="J200" s="52"/>
      <c r="K200" s="53">
        <f t="shared" si="7"/>
        <v>0</v>
      </c>
      <c r="L200" s="53"/>
      <c r="M200" s="63"/>
      <c r="N200" s="51">
        <v>1</v>
      </c>
      <c r="O200" s="53">
        <f t="shared" si="6"/>
        <v>41992.39</v>
      </c>
      <c r="P200" s="53">
        <v>41992.39</v>
      </c>
      <c r="Q200" s="63"/>
      <c r="R200" s="162"/>
      <c r="S200" s="12"/>
      <c r="T200" s="73"/>
      <c r="AC200" s="12"/>
      <c r="AD200" s="12"/>
    </row>
    <row r="201" s="7" customFormat="1" ht="16.5" customHeight="1" spans="1:20">
      <c r="A201" s="30"/>
      <c r="B201" s="31" t="s">
        <v>183</v>
      </c>
      <c r="C201" s="30" t="s">
        <v>21</v>
      </c>
      <c r="D201" s="31"/>
      <c r="E201" s="31" t="s">
        <v>184</v>
      </c>
      <c r="F201" s="31" t="s">
        <v>23</v>
      </c>
      <c r="G201" s="31" t="s">
        <v>32</v>
      </c>
      <c r="H201" s="105">
        <v>0</v>
      </c>
      <c r="I201" s="57"/>
      <c r="J201" s="58"/>
      <c r="K201" s="59">
        <f t="shared" si="7"/>
        <v>0</v>
      </c>
      <c r="L201" s="59"/>
      <c r="M201" s="59"/>
      <c r="N201" s="57"/>
      <c r="O201" s="59">
        <f t="shared" si="6"/>
        <v>0</v>
      </c>
      <c r="P201" s="59"/>
      <c r="Q201" s="59"/>
      <c r="S201" s="12"/>
      <c r="T201" s="73"/>
    </row>
    <row r="202" s="7" customFormat="1" ht="16.5" customHeight="1" spans="1:20">
      <c r="A202" s="30">
        <v>103</v>
      </c>
      <c r="B202" s="31" t="s">
        <v>185</v>
      </c>
      <c r="C202" s="30" t="s">
        <v>21</v>
      </c>
      <c r="D202" s="31"/>
      <c r="E202" s="31" t="s">
        <v>22</v>
      </c>
      <c r="F202" s="31" t="s">
        <v>254</v>
      </c>
      <c r="G202" s="31" t="s">
        <v>26</v>
      </c>
      <c r="H202" s="105">
        <v>42</v>
      </c>
      <c r="I202" s="57">
        <v>14</v>
      </c>
      <c r="J202" s="58">
        <v>14</v>
      </c>
      <c r="K202" s="59">
        <f t="shared" si="7"/>
        <v>16647.5</v>
      </c>
      <c r="L202" s="112">
        <v>16647.5</v>
      </c>
      <c r="M202" s="59"/>
      <c r="N202" s="57">
        <v>10</v>
      </c>
      <c r="O202" s="59">
        <f t="shared" si="6"/>
        <v>28275.5</v>
      </c>
      <c r="P202" s="59">
        <v>28275.5</v>
      </c>
      <c r="Q202" s="59"/>
      <c r="S202" s="12"/>
      <c r="T202" s="73"/>
    </row>
    <row r="203" ht="16.5" customHeight="1" spans="1:30">
      <c r="A203" s="1">
        <v>104</v>
      </c>
      <c r="B203" s="28" t="s">
        <v>186</v>
      </c>
      <c r="C203" s="1" t="s">
        <v>21</v>
      </c>
      <c r="D203" s="28"/>
      <c r="E203" s="28" t="s">
        <v>39</v>
      </c>
      <c r="F203" s="28" t="s">
        <v>29</v>
      </c>
      <c r="G203" s="28" t="s">
        <v>24</v>
      </c>
      <c r="H203" s="2">
        <v>0</v>
      </c>
      <c r="I203" s="51"/>
      <c r="J203" s="52"/>
      <c r="K203" s="53">
        <f t="shared" si="7"/>
        <v>0</v>
      </c>
      <c r="L203" s="53"/>
      <c r="M203" s="63"/>
      <c r="N203" s="51"/>
      <c r="O203" s="53">
        <f t="shared" si="6"/>
        <v>11555.7</v>
      </c>
      <c r="P203" s="53">
        <v>11555.7</v>
      </c>
      <c r="Q203" s="63"/>
      <c r="R203" s="162"/>
      <c r="S203" s="12"/>
      <c r="T203" s="73"/>
      <c r="AC203" s="12"/>
      <c r="AD203" s="12"/>
    </row>
    <row r="204" s="7" customFormat="1" ht="18.75" customHeight="1" spans="1:20">
      <c r="A204" s="30"/>
      <c r="B204" s="31" t="s">
        <v>186</v>
      </c>
      <c r="C204" s="30" t="s">
        <v>21</v>
      </c>
      <c r="D204" s="31"/>
      <c r="E204" s="31" t="s">
        <v>39</v>
      </c>
      <c r="F204" s="31" t="s">
        <v>255</v>
      </c>
      <c r="G204" s="31" t="s">
        <v>26</v>
      </c>
      <c r="H204" s="105">
        <v>25</v>
      </c>
      <c r="I204" s="57">
        <v>11</v>
      </c>
      <c r="J204" s="58">
        <v>11</v>
      </c>
      <c r="K204" s="59">
        <f t="shared" si="7"/>
        <v>17575.22</v>
      </c>
      <c r="L204" s="112">
        <v>17575.22</v>
      </c>
      <c r="M204" s="59"/>
      <c r="N204" s="57">
        <v>8</v>
      </c>
      <c r="O204" s="59">
        <f t="shared" si="6"/>
        <v>35692.43</v>
      </c>
      <c r="P204" s="59">
        <v>35692.43</v>
      </c>
      <c r="Q204" s="59"/>
      <c r="S204" s="12"/>
      <c r="T204" s="73"/>
    </row>
    <row r="205" ht="20.25" customHeight="1" spans="1:30">
      <c r="A205" s="33">
        <v>105</v>
      </c>
      <c r="B205" s="34" t="s">
        <v>187</v>
      </c>
      <c r="C205" s="33" t="s">
        <v>21</v>
      </c>
      <c r="D205" s="34"/>
      <c r="E205" s="34" t="s">
        <v>63</v>
      </c>
      <c r="F205" s="34" t="s">
        <v>314</v>
      </c>
      <c r="G205" s="34" t="s">
        <v>24</v>
      </c>
      <c r="H205" s="2">
        <v>8</v>
      </c>
      <c r="I205" s="51">
        <v>5</v>
      </c>
      <c r="J205" s="52">
        <v>5</v>
      </c>
      <c r="K205" s="53">
        <f t="shared" si="7"/>
        <v>10302.75</v>
      </c>
      <c r="L205" s="53">
        <v>10302.75</v>
      </c>
      <c r="M205" s="63"/>
      <c r="N205" s="51">
        <v>6</v>
      </c>
      <c r="O205" s="53">
        <f t="shared" si="6"/>
        <v>20930.72</v>
      </c>
      <c r="P205" s="53">
        <v>20930.72</v>
      </c>
      <c r="Q205" s="63"/>
      <c r="R205" s="162"/>
      <c r="S205" s="12"/>
      <c r="T205" s="73"/>
      <c r="AC205" s="12"/>
      <c r="AD205" s="12"/>
    </row>
    <row r="206" s="7" customFormat="1" ht="16.9" customHeight="1" spans="1:20">
      <c r="A206" s="30"/>
      <c r="B206" s="31" t="s">
        <v>188</v>
      </c>
      <c r="C206" s="30" t="s">
        <v>21</v>
      </c>
      <c r="D206" s="31"/>
      <c r="E206" s="36" t="s">
        <v>63</v>
      </c>
      <c r="F206" s="37" t="s">
        <v>256</v>
      </c>
      <c r="G206" s="31" t="s">
        <v>32</v>
      </c>
      <c r="H206" s="105">
        <v>8</v>
      </c>
      <c r="I206" s="57">
        <v>1</v>
      </c>
      <c r="J206" s="58">
        <v>1</v>
      </c>
      <c r="K206" s="59">
        <f t="shared" si="7"/>
        <v>3073.6</v>
      </c>
      <c r="L206" s="59">
        <v>3073.6</v>
      </c>
      <c r="M206" s="59"/>
      <c r="N206" s="57">
        <v>6</v>
      </c>
      <c r="O206" s="59">
        <f t="shared" si="6"/>
        <v>42311.83</v>
      </c>
      <c r="P206" s="59">
        <v>42311.83</v>
      </c>
      <c r="Q206" s="59"/>
      <c r="S206" s="12"/>
      <c r="T206" s="73"/>
    </row>
    <row r="207" ht="16.9" customHeight="1" spans="1:30">
      <c r="A207" s="1">
        <v>106</v>
      </c>
      <c r="B207" s="28" t="s">
        <v>189</v>
      </c>
      <c r="C207" s="1" t="s">
        <v>21</v>
      </c>
      <c r="D207" s="28"/>
      <c r="E207" s="28" t="s">
        <v>39</v>
      </c>
      <c r="F207" s="34" t="s">
        <v>315</v>
      </c>
      <c r="G207" s="28" t="s">
        <v>24</v>
      </c>
      <c r="H207" s="2">
        <v>45</v>
      </c>
      <c r="I207" s="51">
        <v>28</v>
      </c>
      <c r="J207" s="52">
        <v>30</v>
      </c>
      <c r="K207" s="53">
        <f t="shared" si="7"/>
        <v>53433.06</v>
      </c>
      <c r="L207" s="63">
        <v>53433.06</v>
      </c>
      <c r="M207" s="63"/>
      <c r="N207" s="51">
        <v>1</v>
      </c>
      <c r="O207" s="53">
        <f t="shared" si="6"/>
        <v>39425.21</v>
      </c>
      <c r="P207" s="63">
        <v>39425.21</v>
      </c>
      <c r="Q207" s="63"/>
      <c r="R207" s="162"/>
      <c r="S207" s="12"/>
      <c r="T207" s="73"/>
      <c r="AC207" s="12"/>
      <c r="AD207" s="12"/>
    </row>
    <row r="208" s="7" customFormat="1" ht="16.9" customHeight="1" spans="1:20">
      <c r="A208" s="30"/>
      <c r="B208" s="31" t="s">
        <v>189</v>
      </c>
      <c r="C208" s="30" t="s">
        <v>21</v>
      </c>
      <c r="D208" s="31"/>
      <c r="E208" s="31" t="s">
        <v>39</v>
      </c>
      <c r="F208" s="31" t="s">
        <v>257</v>
      </c>
      <c r="G208" s="31" t="s">
        <v>26</v>
      </c>
      <c r="H208" s="105">
        <v>13</v>
      </c>
      <c r="I208" s="57">
        <v>4</v>
      </c>
      <c r="J208" s="58">
        <v>4</v>
      </c>
      <c r="K208" s="59">
        <f t="shared" si="7"/>
        <v>7027.4</v>
      </c>
      <c r="L208" s="112">
        <v>7027.4</v>
      </c>
      <c r="M208" s="59"/>
      <c r="N208" s="57">
        <v>1</v>
      </c>
      <c r="O208" s="59">
        <f t="shared" si="6"/>
        <v>4226.2</v>
      </c>
      <c r="P208" s="59">
        <v>4226.2</v>
      </c>
      <c r="Q208" s="59"/>
      <c r="S208" s="12"/>
      <c r="T208" s="73"/>
    </row>
    <row r="209" s="7" customFormat="1" ht="16.9" customHeight="1" spans="1:20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23</v>
      </c>
      <c r="G209" s="31" t="s">
        <v>44</v>
      </c>
      <c r="H209" s="105">
        <v>0</v>
      </c>
      <c r="I209" s="57"/>
      <c r="J209" s="58"/>
      <c r="K209" s="59">
        <f t="shared" si="7"/>
        <v>0</v>
      </c>
      <c r="L209" s="59"/>
      <c r="M209" s="59"/>
      <c r="N209" s="57"/>
      <c r="O209" s="59">
        <f t="shared" ref="O209:O224" si="8">P209+Q209</f>
        <v>0</v>
      </c>
      <c r="P209" s="59"/>
      <c r="Q209" s="59"/>
      <c r="S209" s="12"/>
      <c r="T209" s="73"/>
    </row>
    <row r="210" ht="24.6" customHeight="1" spans="1:30">
      <c r="A210" s="2">
        <v>107</v>
      </c>
      <c r="B210" s="122" t="s">
        <v>190</v>
      </c>
      <c r="C210" s="2" t="s">
        <v>54</v>
      </c>
      <c r="D210" s="122" t="s">
        <v>182</v>
      </c>
      <c r="E210" s="122" t="s">
        <v>39</v>
      </c>
      <c r="F210" s="122"/>
      <c r="G210" s="122" t="s">
        <v>24</v>
      </c>
      <c r="H210" s="2">
        <v>0</v>
      </c>
      <c r="I210" s="51"/>
      <c r="J210" s="52"/>
      <c r="K210" s="53">
        <f t="shared" si="7"/>
        <v>0</v>
      </c>
      <c r="L210" s="53"/>
      <c r="M210" s="63"/>
      <c r="N210" s="51"/>
      <c r="O210" s="53">
        <f t="shared" si="8"/>
        <v>0</v>
      </c>
      <c r="P210" s="53"/>
      <c r="Q210" s="63"/>
      <c r="R210" s="162"/>
      <c r="S210" s="12"/>
      <c r="T210" s="73"/>
      <c r="AC210" s="12"/>
      <c r="AD210" s="12"/>
    </row>
    <row r="211" s="7" customFormat="1" ht="32.25" customHeight="1" spans="1:20">
      <c r="A211" s="105"/>
      <c r="B211" s="106" t="s">
        <v>190</v>
      </c>
      <c r="C211" s="105" t="s">
        <v>54</v>
      </c>
      <c r="D211" s="106" t="s">
        <v>182</v>
      </c>
      <c r="E211" s="106" t="s">
        <v>39</v>
      </c>
      <c r="F211" s="106" t="s">
        <v>31</v>
      </c>
      <c r="G211" s="106" t="s">
        <v>26</v>
      </c>
      <c r="H211" s="105">
        <v>0</v>
      </c>
      <c r="I211" s="57"/>
      <c r="J211" s="64"/>
      <c r="K211" s="59">
        <f t="shared" si="7"/>
        <v>0</v>
      </c>
      <c r="L211" s="59"/>
      <c r="M211" s="59"/>
      <c r="N211" s="57"/>
      <c r="O211" s="59">
        <f t="shared" si="8"/>
        <v>0</v>
      </c>
      <c r="P211" s="59"/>
      <c r="Q211" s="59"/>
      <c r="S211" s="12"/>
      <c r="T211" s="73"/>
    </row>
    <row r="212" ht="34.9" customHeight="1" spans="1:30">
      <c r="A212" s="40">
        <v>108</v>
      </c>
      <c r="B212" s="39" t="s">
        <v>191</v>
      </c>
      <c r="C212" s="40" t="s">
        <v>54</v>
      </c>
      <c r="D212" s="39" t="s">
        <v>192</v>
      </c>
      <c r="E212" s="39" t="s">
        <v>39</v>
      </c>
      <c r="F212" s="34" t="s">
        <v>316</v>
      </c>
      <c r="G212" s="39" t="s">
        <v>24</v>
      </c>
      <c r="H212" s="2">
        <v>26</v>
      </c>
      <c r="I212" s="51">
        <v>19</v>
      </c>
      <c r="J212" s="65">
        <v>21</v>
      </c>
      <c r="K212" s="53">
        <f t="shared" si="7"/>
        <v>23651.92</v>
      </c>
      <c r="L212" s="63">
        <v>23651.92</v>
      </c>
      <c r="M212" s="63"/>
      <c r="N212" s="51">
        <v>6</v>
      </c>
      <c r="O212" s="53">
        <f t="shared" si="8"/>
        <v>60343.7</v>
      </c>
      <c r="P212" s="53">
        <v>60343.7</v>
      </c>
      <c r="Q212" s="63"/>
      <c r="R212" s="162"/>
      <c r="S212" s="12"/>
      <c r="T212" s="73"/>
      <c r="AC212" s="12"/>
      <c r="AD212" s="12"/>
    </row>
    <row r="213" ht="34.9" customHeight="1" spans="1:30">
      <c r="A213" s="40">
        <v>109</v>
      </c>
      <c r="B213" s="39" t="s">
        <v>336</v>
      </c>
      <c r="C213" s="40" t="s">
        <v>21</v>
      </c>
      <c r="D213" s="39"/>
      <c r="E213" s="39" t="s">
        <v>39</v>
      </c>
      <c r="F213" s="34" t="s">
        <v>337</v>
      </c>
      <c r="G213" s="39" t="s">
        <v>24</v>
      </c>
      <c r="H213" s="2">
        <v>16</v>
      </c>
      <c r="I213" s="51">
        <v>6</v>
      </c>
      <c r="J213" s="65">
        <v>6</v>
      </c>
      <c r="K213" s="53">
        <f t="shared" si="7"/>
        <v>2928.56</v>
      </c>
      <c r="L213" s="53">
        <v>2928.56</v>
      </c>
      <c r="M213" s="63"/>
      <c r="N213" s="51"/>
      <c r="O213" s="53">
        <f t="shared" si="8"/>
        <v>0</v>
      </c>
      <c r="P213" s="53"/>
      <c r="Q213" s="63"/>
      <c r="R213" s="162"/>
      <c r="S213" s="12"/>
      <c r="T213" s="73"/>
      <c r="AC213" s="12"/>
      <c r="AD213" s="12"/>
    </row>
    <row r="214" s="7" customFormat="1" ht="34.9" customHeight="1" spans="1:20">
      <c r="A214" s="105"/>
      <c r="B214" s="106" t="s">
        <v>336</v>
      </c>
      <c r="C214" s="105" t="s">
        <v>21</v>
      </c>
      <c r="D214" s="106"/>
      <c r="E214" s="106" t="s">
        <v>39</v>
      </c>
      <c r="F214" s="31" t="s">
        <v>338</v>
      </c>
      <c r="G214" s="106" t="s">
        <v>26</v>
      </c>
      <c r="H214" s="105">
        <v>8</v>
      </c>
      <c r="I214" s="57">
        <v>1</v>
      </c>
      <c r="J214" s="64">
        <v>1</v>
      </c>
      <c r="K214" s="59">
        <f t="shared" si="7"/>
        <v>1545.39</v>
      </c>
      <c r="L214" s="59">
        <v>1545.39</v>
      </c>
      <c r="M214" s="59"/>
      <c r="N214" s="57"/>
      <c r="O214" s="59">
        <f t="shared" si="8"/>
        <v>0</v>
      </c>
      <c r="P214" s="59"/>
      <c r="Q214" s="59"/>
      <c r="S214" s="12"/>
      <c r="T214" s="73"/>
    </row>
    <row r="215" ht="28.5" customHeight="1" spans="1:30">
      <c r="A215" s="40">
        <v>110</v>
      </c>
      <c r="B215" s="39" t="s">
        <v>193</v>
      </c>
      <c r="C215" s="40" t="s">
        <v>21</v>
      </c>
      <c r="D215" s="39"/>
      <c r="E215" s="39" t="s">
        <v>39</v>
      </c>
      <c r="F215" s="34" t="s">
        <v>23</v>
      </c>
      <c r="G215" s="39" t="s">
        <v>24</v>
      </c>
      <c r="H215" s="2">
        <v>0</v>
      </c>
      <c r="I215" s="51"/>
      <c r="J215" s="65"/>
      <c r="K215" s="53">
        <f t="shared" ref="K215:K224" si="9">L215+M215</f>
        <v>0</v>
      </c>
      <c r="L215" s="53"/>
      <c r="M215" s="63"/>
      <c r="N215" s="51"/>
      <c r="O215" s="53">
        <f t="shared" si="8"/>
        <v>0</v>
      </c>
      <c r="P215" s="53"/>
      <c r="Q215" s="63"/>
      <c r="R215" s="162"/>
      <c r="S215" s="12"/>
      <c r="T215" s="73"/>
      <c r="AB215" s="12"/>
      <c r="AC215" s="12"/>
      <c r="AD215" s="12"/>
    </row>
    <row r="216" ht="19.5" customHeight="1" spans="1:30">
      <c r="A216" s="40">
        <v>111</v>
      </c>
      <c r="B216" s="39" t="s">
        <v>194</v>
      </c>
      <c r="C216" s="40" t="s">
        <v>21</v>
      </c>
      <c r="D216" s="39"/>
      <c r="E216" s="39" t="s">
        <v>63</v>
      </c>
      <c r="F216" s="34" t="s">
        <v>317</v>
      </c>
      <c r="G216" s="39" t="s">
        <v>24</v>
      </c>
      <c r="H216" s="2">
        <v>22</v>
      </c>
      <c r="I216" s="51">
        <v>9</v>
      </c>
      <c r="J216" s="65">
        <v>11</v>
      </c>
      <c r="K216" s="53">
        <f t="shared" si="9"/>
        <v>1368.71</v>
      </c>
      <c r="L216" s="53">
        <v>1368.71</v>
      </c>
      <c r="M216" s="63"/>
      <c r="N216" s="51">
        <v>14</v>
      </c>
      <c r="O216" s="53">
        <f t="shared" si="8"/>
        <v>19390.32</v>
      </c>
      <c r="P216" s="63">
        <v>19390.32</v>
      </c>
      <c r="Q216" s="63"/>
      <c r="R216" s="162"/>
      <c r="S216" s="12"/>
      <c r="T216" s="73"/>
      <c r="AB216" s="12"/>
      <c r="AC216" s="12"/>
      <c r="AD216" s="12"/>
    </row>
    <row r="217" s="7" customFormat="1" ht="30.6" customHeight="1" spans="1:20">
      <c r="A217" s="30"/>
      <c r="B217" s="31" t="s">
        <v>194</v>
      </c>
      <c r="C217" s="30" t="s">
        <v>21</v>
      </c>
      <c r="D217" s="31"/>
      <c r="E217" s="31" t="s">
        <v>63</v>
      </c>
      <c r="F217" s="31" t="s">
        <v>195</v>
      </c>
      <c r="G217" s="31" t="s">
        <v>44</v>
      </c>
      <c r="H217" s="105">
        <v>0</v>
      </c>
      <c r="I217" s="57"/>
      <c r="J217" s="64"/>
      <c r="K217" s="59">
        <f t="shared" si="9"/>
        <v>0</v>
      </c>
      <c r="L217" s="59"/>
      <c r="M217" s="59"/>
      <c r="N217" s="57">
        <v>1</v>
      </c>
      <c r="O217" s="59">
        <f t="shared" si="8"/>
        <v>3457.8</v>
      </c>
      <c r="P217" s="59">
        <v>3457.8</v>
      </c>
      <c r="Q217" s="59"/>
      <c r="S217" s="12"/>
      <c r="T217" s="73"/>
    </row>
    <row r="218" s="7" customFormat="1" ht="27" customHeight="1" spans="1:20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23</v>
      </c>
      <c r="G218" s="31" t="s">
        <v>32</v>
      </c>
      <c r="H218" s="105">
        <v>0</v>
      </c>
      <c r="I218" s="57"/>
      <c r="J218" s="58"/>
      <c r="K218" s="59">
        <f t="shared" si="9"/>
        <v>0</v>
      </c>
      <c r="L218" s="59"/>
      <c r="M218" s="59"/>
      <c r="N218" s="57"/>
      <c r="O218" s="59">
        <f t="shared" si="8"/>
        <v>1574.43</v>
      </c>
      <c r="P218" s="59">
        <v>1574.43</v>
      </c>
      <c r="Q218" s="59"/>
      <c r="S218" s="12"/>
      <c r="T218" s="73"/>
    </row>
    <row r="219" s="7" customFormat="1" ht="27" customHeight="1" spans="1:20">
      <c r="A219" s="123">
        <v>112</v>
      </c>
      <c r="B219" s="124" t="s">
        <v>196</v>
      </c>
      <c r="C219" s="123" t="s">
        <v>21</v>
      </c>
      <c r="D219" s="124"/>
      <c r="E219" s="124" t="s">
        <v>78</v>
      </c>
      <c r="F219" s="34" t="s">
        <v>318</v>
      </c>
      <c r="G219" s="124" t="s">
        <v>24</v>
      </c>
      <c r="H219" s="5">
        <v>27</v>
      </c>
      <c r="I219" s="145">
        <v>14</v>
      </c>
      <c r="J219" s="146">
        <v>16</v>
      </c>
      <c r="K219" s="53">
        <f t="shared" si="9"/>
        <v>4656.5</v>
      </c>
      <c r="L219" s="114">
        <v>4656.5</v>
      </c>
      <c r="M219" s="114"/>
      <c r="N219" s="145">
        <v>2</v>
      </c>
      <c r="O219" s="53">
        <f t="shared" si="8"/>
        <v>950.9</v>
      </c>
      <c r="P219" s="114">
        <v>950.9</v>
      </c>
      <c r="Q219" s="114"/>
      <c r="R219" s="162"/>
      <c r="S219" s="12"/>
      <c r="T219" s="73"/>
    </row>
    <row r="220" s="7" customFormat="1" ht="27" customHeight="1" spans="1:20">
      <c r="A220" s="125"/>
      <c r="B220" s="126" t="s">
        <v>197</v>
      </c>
      <c r="C220" s="125" t="s">
        <v>21</v>
      </c>
      <c r="D220" s="126"/>
      <c r="E220" s="126" t="s">
        <v>78</v>
      </c>
      <c r="F220" s="126" t="s">
        <v>29</v>
      </c>
      <c r="G220" s="126" t="s">
        <v>26</v>
      </c>
      <c r="H220" s="176">
        <v>0</v>
      </c>
      <c r="I220" s="148"/>
      <c r="J220" s="149"/>
      <c r="K220" s="59">
        <f t="shared" si="9"/>
        <v>0</v>
      </c>
      <c r="L220" s="150"/>
      <c r="M220" s="150"/>
      <c r="N220" s="148">
        <v>1</v>
      </c>
      <c r="O220" s="93">
        <f t="shared" si="8"/>
        <v>0</v>
      </c>
      <c r="P220" s="150"/>
      <c r="Q220" s="150"/>
      <c r="S220" s="12"/>
      <c r="T220" s="73"/>
    </row>
    <row r="221" s="7" customFormat="1" ht="27" customHeight="1" spans="1:20">
      <c r="A221" s="128"/>
      <c r="B221" s="129" t="s">
        <v>197</v>
      </c>
      <c r="C221" s="128" t="s">
        <v>21</v>
      </c>
      <c r="D221" s="129"/>
      <c r="E221" s="129" t="s">
        <v>258</v>
      </c>
      <c r="F221" s="129" t="s">
        <v>259</v>
      </c>
      <c r="G221" s="129" t="s">
        <v>44</v>
      </c>
      <c r="H221" s="184">
        <v>19</v>
      </c>
      <c r="I221" s="151">
        <v>8</v>
      </c>
      <c r="J221" s="152">
        <v>8</v>
      </c>
      <c r="K221" s="59">
        <f t="shared" si="9"/>
        <v>11574.7</v>
      </c>
      <c r="L221" s="153">
        <v>11574.7</v>
      </c>
      <c r="M221" s="153"/>
      <c r="N221" s="151">
        <v>5</v>
      </c>
      <c r="O221" s="93">
        <f t="shared" si="8"/>
        <v>7744.2</v>
      </c>
      <c r="P221" s="153">
        <v>7744.2</v>
      </c>
      <c r="Q221" s="153"/>
      <c r="S221" s="12"/>
      <c r="T221" s="73"/>
    </row>
    <row r="222" s="8" customFormat="1" ht="27" customHeight="1" spans="1:29">
      <c r="A222" s="123">
        <v>113</v>
      </c>
      <c r="B222" s="124" t="s">
        <v>198</v>
      </c>
      <c r="C222" s="123" t="s">
        <v>21</v>
      </c>
      <c r="D222" s="124"/>
      <c r="E222" s="124" t="s">
        <v>58</v>
      </c>
      <c r="F222" s="34" t="s">
        <v>319</v>
      </c>
      <c r="G222" s="124" t="s">
        <v>24</v>
      </c>
      <c r="H222" s="5">
        <v>22</v>
      </c>
      <c r="I222" s="145">
        <v>17</v>
      </c>
      <c r="J222" s="154">
        <v>18</v>
      </c>
      <c r="K222" s="53">
        <f t="shared" si="9"/>
        <v>18431.51</v>
      </c>
      <c r="L222" s="114">
        <v>18431.51</v>
      </c>
      <c r="M222" s="74"/>
      <c r="N222" s="145">
        <v>1</v>
      </c>
      <c r="O222" s="53">
        <f t="shared" si="8"/>
        <v>14327.87</v>
      </c>
      <c r="P222" s="114">
        <v>14327.87</v>
      </c>
      <c r="Q222" s="74"/>
      <c r="R222" s="162"/>
      <c r="T222" s="73"/>
      <c r="X222" s="12"/>
      <c r="Y222" s="12"/>
      <c r="Z222" s="12"/>
      <c r="AA222" s="12"/>
      <c r="AB222" s="12"/>
      <c r="AC222" s="12"/>
    </row>
    <row r="223" s="7" customFormat="1" ht="27" customHeight="1" spans="1:20">
      <c r="A223" s="128"/>
      <c r="B223" s="31" t="s">
        <v>198</v>
      </c>
      <c r="C223" s="30" t="s">
        <v>21</v>
      </c>
      <c r="D223" s="31"/>
      <c r="E223" s="31" t="s">
        <v>58</v>
      </c>
      <c r="F223" s="31" t="s">
        <v>23</v>
      </c>
      <c r="G223" s="31" t="s">
        <v>44</v>
      </c>
      <c r="H223" s="105">
        <v>0</v>
      </c>
      <c r="I223" s="57"/>
      <c r="J223" s="58"/>
      <c r="K223" s="59">
        <f t="shared" si="9"/>
        <v>0</v>
      </c>
      <c r="L223" s="59"/>
      <c r="M223" s="59"/>
      <c r="N223" s="57"/>
      <c r="O223" s="59">
        <f t="shared" si="8"/>
        <v>0</v>
      </c>
      <c r="P223" s="59"/>
      <c r="Q223" s="59"/>
      <c r="R223" s="162"/>
      <c r="T223" s="73"/>
    </row>
    <row r="224" s="7" customFormat="1" ht="18.75" customHeight="1" spans="1:20">
      <c r="A224" s="131"/>
      <c r="B224" s="132" t="s">
        <v>198</v>
      </c>
      <c r="C224" s="133" t="s">
        <v>21</v>
      </c>
      <c r="D224" s="132"/>
      <c r="E224" s="132" t="s">
        <v>76</v>
      </c>
      <c r="F224" s="37" t="s">
        <v>323</v>
      </c>
      <c r="G224" s="132" t="s">
        <v>32</v>
      </c>
      <c r="H224" s="185">
        <v>18</v>
      </c>
      <c r="I224" s="155">
        <v>9</v>
      </c>
      <c r="J224" s="156">
        <v>9</v>
      </c>
      <c r="K224" s="59">
        <f t="shared" si="9"/>
        <v>18530.73</v>
      </c>
      <c r="L224" s="153">
        <v>18530.73</v>
      </c>
      <c r="M224" s="157"/>
      <c r="N224" s="155">
        <v>1</v>
      </c>
      <c r="O224" s="59">
        <f t="shared" si="8"/>
        <v>2945.6</v>
      </c>
      <c r="P224" s="157">
        <v>2945.6</v>
      </c>
      <c r="Q224" s="157"/>
      <c r="T224" s="73"/>
    </row>
    <row r="225" s="8" customFormat="1" ht="16.5" customHeight="1" spans="1:32">
      <c r="A225" s="137" t="s">
        <v>199</v>
      </c>
      <c r="B225" s="137"/>
      <c r="C225" s="138"/>
      <c r="D225" s="139"/>
      <c r="E225" s="139"/>
      <c r="F225" s="139"/>
      <c r="G225" s="139"/>
      <c r="H225" s="138">
        <f>SUM(H10:H224)</f>
        <v>2667</v>
      </c>
      <c r="I225" s="138">
        <f t="shared" ref="I225:Q225" si="10">SUM(I10:I224)</f>
        <v>1369</v>
      </c>
      <c r="J225" s="138">
        <f t="shared" si="10"/>
        <v>1489</v>
      </c>
      <c r="K225" s="158">
        <f t="shared" si="10"/>
        <v>2076717.59</v>
      </c>
      <c r="L225" s="158">
        <f t="shared" si="10"/>
        <v>2076717.59</v>
      </c>
      <c r="M225" s="158">
        <f t="shared" si="10"/>
        <v>0</v>
      </c>
      <c r="N225" s="138">
        <f t="shared" si="10"/>
        <v>1188</v>
      </c>
      <c r="O225" s="158">
        <f t="shared" si="10"/>
        <v>6446675.85</v>
      </c>
      <c r="P225" s="158">
        <f t="shared" si="10"/>
        <v>6446675.85</v>
      </c>
      <c r="Q225" s="158">
        <f t="shared" si="10"/>
        <v>0</v>
      </c>
      <c r="R225" s="187"/>
      <c r="T225" s="73"/>
      <c r="AA225" s="12"/>
      <c r="AB225" s="12"/>
      <c r="AC225" s="12"/>
      <c r="AD225" s="12"/>
      <c r="AE225" s="12"/>
      <c r="AF225" s="12"/>
    </row>
    <row r="226" s="8" customFormat="1" ht="15" customHeight="1" spans="1:32">
      <c r="A226" s="141"/>
      <c r="B226" s="142"/>
      <c r="C226" s="141"/>
      <c r="D226" s="142"/>
      <c r="E226" s="142"/>
      <c r="F226" s="142"/>
      <c r="G226" s="142"/>
      <c r="H226" s="159"/>
      <c r="I226" s="159"/>
      <c r="J226" s="159"/>
      <c r="K226" s="159"/>
      <c r="L226" s="159"/>
      <c r="M226" s="186"/>
      <c r="N226" s="159"/>
      <c r="O226" s="159"/>
      <c r="P226" s="141"/>
      <c r="Q226" s="121"/>
      <c r="R226" s="7"/>
      <c r="T226" s="73"/>
      <c r="AA226" s="12"/>
      <c r="AB226" s="12"/>
      <c r="AC226" s="12"/>
      <c r="AD226" s="12"/>
      <c r="AE226" s="12"/>
      <c r="AF226" s="12"/>
    </row>
    <row r="227" s="8" customFormat="1" spans="1:26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U227" s="12"/>
      <c r="V227" s="12"/>
      <c r="W227" s="12"/>
      <c r="X227" s="12"/>
      <c r="Y227" s="12"/>
      <c r="Z227" s="12"/>
    </row>
    <row r="228" s="8" customFormat="1" hidden="1" spans="1:26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U228" s="12"/>
      <c r="V228" s="12"/>
      <c r="W228" s="12"/>
      <c r="X228" s="12"/>
      <c r="Y228" s="12"/>
      <c r="Z228" s="12"/>
    </row>
    <row r="229" s="8" customFormat="1" hidden="1" spans="1:26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U229" s="12"/>
      <c r="V229" s="12"/>
      <c r="W229" s="12"/>
      <c r="X229" s="12"/>
      <c r="Y229" s="12"/>
      <c r="Z229" s="12"/>
    </row>
    <row r="230" s="8" customFormat="1" hidden="1" spans="1:26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U230" s="12"/>
      <c r="V230" s="12"/>
      <c r="W230" s="12"/>
      <c r="X230" s="12"/>
      <c r="Y230" s="12"/>
      <c r="Z230" s="12"/>
    </row>
    <row r="231" s="8" customFormat="1" hidden="1" spans="1:26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U231" s="12"/>
      <c r="V231" s="12"/>
      <c r="W231" s="12"/>
      <c r="X231" s="12"/>
      <c r="Y231" s="12"/>
      <c r="Z231" s="12"/>
    </row>
    <row r="232" s="8" customFormat="1" hidden="1" spans="1:26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U232" s="12"/>
      <c r="V232" s="12"/>
      <c r="W232" s="12"/>
      <c r="X232" s="12"/>
      <c r="Y232" s="12"/>
      <c r="Z232" s="12"/>
    </row>
    <row r="233" s="8" customFormat="1" hidden="1" spans="1:26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U233" s="12"/>
      <c r="V233" s="12"/>
      <c r="W233" s="12"/>
      <c r="X233" s="12"/>
      <c r="Y233" s="12"/>
      <c r="Z233" s="12"/>
    </row>
    <row r="234" hidden="1" spans="13:30">
      <c r="M234" s="12"/>
      <c r="Q234" s="12"/>
      <c r="R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hidden="1" spans="13:30">
      <c r="M235" s="12"/>
      <c r="Q235" s="12"/>
      <c r="R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1:30">
      <c r="K236" s="160"/>
      <c r="L236" s="161"/>
      <c r="M236" s="161"/>
      <c r="N236" s="161"/>
      <c r="O236" s="160"/>
      <c r="P236" s="161"/>
      <c r="Q236" s="160"/>
      <c r="R236" s="161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1:30">
      <c r="K237" s="161"/>
      <c r="L237" s="161"/>
      <c r="M237" s="161"/>
      <c r="N237" s="160"/>
      <c r="O237" s="160"/>
      <c r="P237" s="161"/>
      <c r="Q237" s="160"/>
      <c r="R237" s="161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1:30">
      <c r="K238" s="161"/>
      <c r="L238" s="161"/>
      <c r="M238" s="161"/>
      <c r="N238" s="161"/>
      <c r="O238" s="160"/>
      <c r="P238" s="161"/>
      <c r="Q238" s="160"/>
      <c r="R238" s="161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pans="12:30">
      <c r="L239" s="7"/>
      <c r="M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</row>
    <row r="240" s="11" customFormat="1" spans="1:18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62"/>
      <c r="M240" s="12"/>
      <c r="N240" s="12"/>
      <c r="O240" s="12"/>
      <c r="P240" s="12"/>
      <c r="Q240" s="12"/>
      <c r="R240" s="12"/>
    </row>
    <row r="241" spans="12:30">
      <c r="L241" s="164"/>
      <c r="M241" s="164"/>
      <c r="P241" s="163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3:30">
      <c r="M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3:30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3:30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3:30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3:30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3:30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</row>
    <row r="248" spans="13:30">
      <c r="M248" s="12"/>
      <c r="Q248" s="12"/>
      <c r="R248" s="12"/>
      <c r="W248" s="12"/>
      <c r="X248" s="12"/>
      <c r="Y248" s="12"/>
      <c r="Z248" s="12"/>
      <c r="AA248" s="12"/>
      <c r="AB248" s="12"/>
      <c r="AC248" s="12"/>
      <c r="AD248" s="12"/>
    </row>
    <row r="249" spans="13:30">
      <c r="M249" s="12"/>
      <c r="Q249" s="12"/>
      <c r="R249" s="12"/>
      <c r="W249" s="12"/>
      <c r="X249" s="12"/>
      <c r="Y249" s="12"/>
      <c r="Z249" s="12"/>
      <c r="AA249" s="12"/>
      <c r="AB249" s="12"/>
      <c r="AC249" s="12"/>
      <c r="AD249" s="12"/>
    </row>
    <row r="250" spans="13:30">
      <c r="M250" s="12"/>
      <c r="Q250" s="12"/>
      <c r="R250" s="12"/>
      <c r="W250" s="12"/>
      <c r="X250" s="12"/>
      <c r="Y250" s="12"/>
      <c r="Z250" s="12"/>
      <c r="AA250" s="12"/>
      <c r="AB250" s="12"/>
      <c r="AC250" s="12"/>
      <c r="AD250" s="12"/>
    </row>
    <row r="251" spans="13:30">
      <c r="M251" s="12"/>
      <c r="Q251" s="12"/>
      <c r="R251" s="12"/>
      <c r="W251" s="12"/>
      <c r="X251" s="12"/>
      <c r="Y251" s="12"/>
      <c r="Z251" s="12"/>
      <c r="AA251" s="12"/>
      <c r="AB251" s="12"/>
      <c r="AC251" s="12"/>
      <c r="AD251" s="12"/>
    </row>
    <row r="252" spans="13:30">
      <c r="M252" s="12"/>
      <c r="Q252" s="12"/>
      <c r="R252" s="12"/>
      <c r="W252" s="12"/>
      <c r="X252" s="12"/>
      <c r="Y252" s="12"/>
      <c r="Z252" s="12"/>
      <c r="AA252" s="12"/>
      <c r="AB252" s="12"/>
      <c r="AC252" s="12"/>
      <c r="AD252" s="12"/>
    </row>
    <row r="253" spans="13:30">
      <c r="M253" s="12"/>
      <c r="Q253" s="12"/>
      <c r="R253" s="12"/>
      <c r="W253" s="12"/>
      <c r="X253" s="12"/>
      <c r="Y253" s="12"/>
      <c r="Z253" s="12"/>
      <c r="AA253" s="12"/>
      <c r="AB253" s="12"/>
      <c r="AC253" s="12"/>
      <c r="AD253" s="12"/>
    </row>
    <row r="254" spans="13:19">
      <c r="M254" s="12"/>
      <c r="Q254" s="12"/>
      <c r="R254" s="12"/>
      <c r="S254" s="12"/>
    </row>
    <row r="255" spans="13:19">
      <c r="M255" s="12"/>
      <c r="Q255" s="12"/>
      <c r="R255" s="12"/>
      <c r="S255" s="12"/>
    </row>
    <row r="256" spans="13:19">
      <c r="M256" s="12"/>
      <c r="Q256" s="12"/>
      <c r="R256" s="12"/>
      <c r="S256" s="12"/>
    </row>
    <row r="257" spans="13:19">
      <c r="M257" s="12"/>
      <c r="Q257" s="12"/>
      <c r="R257" s="12"/>
      <c r="S257" s="12"/>
    </row>
    <row r="258" spans="13:19">
      <c r="M258" s="12"/>
      <c r="Q258" s="12"/>
      <c r="R258" s="12"/>
      <c r="S258" s="12"/>
    </row>
    <row r="259" spans="13:19">
      <c r="M259" s="12"/>
      <c r="Q259" s="12"/>
      <c r="R259" s="12"/>
      <c r="S259" s="12"/>
    </row>
    <row r="260" spans="13:19">
      <c r="M260" s="12"/>
      <c r="Q260" s="12"/>
      <c r="R260" s="12"/>
      <c r="S260" s="12"/>
    </row>
    <row r="261" spans="13:19">
      <c r="M261" s="12"/>
      <c r="Q261" s="12"/>
      <c r="R261" s="12"/>
      <c r="S261" s="12"/>
    </row>
    <row r="262" spans="13:19">
      <c r="M262" s="12"/>
      <c r="Q262" s="12"/>
      <c r="R262" s="12"/>
      <c r="S262" s="12"/>
    </row>
    <row r="263" spans="13:19">
      <c r="M263" s="12"/>
      <c r="Q263" s="12"/>
      <c r="R263" s="12"/>
      <c r="S263" s="12"/>
    </row>
    <row r="264" spans="13:19">
      <c r="M264" s="12"/>
      <c r="Q264" s="12"/>
      <c r="R264" s="12"/>
      <c r="S264" s="12"/>
    </row>
    <row r="265" spans="13:19">
      <c r="M265" s="12"/>
      <c r="Q265" s="12"/>
      <c r="R265" s="12"/>
      <c r="S265" s="12"/>
    </row>
    <row r="266" spans="13:19">
      <c r="M266" s="12"/>
      <c r="Q266" s="12"/>
      <c r="R266" s="12"/>
      <c r="S266" s="12"/>
    </row>
    <row r="267" spans="13:19">
      <c r="M267" s="12"/>
      <c r="Q267" s="12"/>
      <c r="R267" s="12"/>
      <c r="S267" s="12"/>
    </row>
    <row r="268" spans="13:19">
      <c r="M268" s="12"/>
      <c r="Q268" s="12"/>
      <c r="R268" s="12"/>
      <c r="S268" s="12"/>
    </row>
    <row r="269" spans="13:18">
      <c r="M269" s="12"/>
      <c r="Q269" s="12"/>
      <c r="R269" s="12"/>
    </row>
    <row r="270" spans="13:18">
      <c r="M270" s="12"/>
      <c r="Q270" s="12"/>
      <c r="R270" s="12"/>
    </row>
    <row r="271" spans="13:18">
      <c r="M271" s="12"/>
      <c r="Q271" s="12"/>
      <c r="R271" s="12"/>
    </row>
    <row r="272" spans="13:18">
      <c r="M272" s="12"/>
      <c r="Q272" s="12"/>
      <c r="R272" s="12"/>
    </row>
    <row r="273" spans="13:18">
      <c r="M273" s="12"/>
      <c r="Q273" s="12"/>
      <c r="R273" s="12"/>
    </row>
    <row r="274" spans="13:18">
      <c r="M274" s="12"/>
      <c r="Q274" s="12"/>
      <c r="R274" s="12"/>
    </row>
    <row r="275" spans="13:18">
      <c r="M275" s="12"/>
      <c r="Q275" s="12"/>
      <c r="R275" s="12"/>
    </row>
    <row r="276" spans="13:18">
      <c r="M276" s="12"/>
      <c r="Q276" s="12"/>
      <c r="R276" s="12"/>
    </row>
    <row r="277" spans="13:18">
      <c r="M277" s="12"/>
      <c r="Q277" s="12"/>
      <c r="R277" s="12"/>
    </row>
    <row r="278" spans="13:18">
      <c r="M278" s="12"/>
      <c r="Q278" s="12"/>
      <c r="R278" s="12"/>
    </row>
    <row r="279" spans="13:18">
      <c r="M279" s="12"/>
      <c r="Q279" s="12"/>
      <c r="R279" s="12"/>
    </row>
    <row r="280" spans="13:18">
      <c r="M280" s="12"/>
      <c r="Q280" s="12"/>
      <c r="R280" s="12"/>
    </row>
    <row r="281" spans="13:18">
      <c r="M281" s="12"/>
      <c r="Q281" s="12"/>
      <c r="R281" s="12"/>
    </row>
    <row r="282" spans="13:18">
      <c r="M282" s="12"/>
      <c r="Q282" s="12"/>
      <c r="R282" s="12"/>
    </row>
    <row r="283" spans="13:18">
      <c r="M283" s="12"/>
      <c r="Q283" s="12"/>
      <c r="R283" s="12"/>
    </row>
    <row r="284" spans="13:18">
      <c r="M284" s="12"/>
      <c r="Q284" s="12"/>
      <c r="R284" s="12"/>
    </row>
    <row r="285" spans="13:18">
      <c r="M285" s="12"/>
      <c r="Q285" s="12"/>
      <c r="R285" s="12"/>
    </row>
    <row r="286" spans="13:18">
      <c r="M286" s="12"/>
      <c r="Q286" s="12"/>
      <c r="R286" s="12"/>
    </row>
    <row r="287" spans="13:18">
      <c r="M287" s="12"/>
      <c r="Q287" s="12"/>
      <c r="R287" s="12"/>
    </row>
    <row r="288" spans="13:18">
      <c r="M288" s="12"/>
      <c r="Q288" s="12"/>
      <c r="R288" s="12"/>
    </row>
    <row r="289" spans="13:18">
      <c r="M289" s="12"/>
      <c r="Q289" s="12"/>
      <c r="R289" s="12"/>
    </row>
    <row r="290" spans="13:18">
      <c r="M290" s="12"/>
      <c r="Q290" s="12"/>
      <c r="R290" s="12"/>
    </row>
    <row r="291" spans="13:18">
      <c r="M291" s="12"/>
      <c r="Q291" s="12"/>
      <c r="R291" s="12"/>
    </row>
    <row r="292" spans="13:18">
      <c r="M292" s="12"/>
      <c r="Q292" s="12"/>
      <c r="R292" s="12"/>
    </row>
    <row r="293" spans="13:18">
      <c r="M293" s="12"/>
      <c r="Q293" s="12"/>
      <c r="R293" s="12"/>
    </row>
    <row r="294" spans="13:18">
      <c r="M294" s="12"/>
      <c r="Q294" s="12"/>
      <c r="R294" s="12"/>
    </row>
    <row r="295" spans="13:18">
      <c r="M295" s="12"/>
      <c r="Q295" s="12"/>
      <c r="R295" s="12"/>
    </row>
    <row r="296" spans="13:18">
      <c r="M296" s="12"/>
      <c r="Q296" s="12"/>
      <c r="R296" s="12"/>
    </row>
    <row r="297" spans="13:18">
      <c r="M297" s="12"/>
      <c r="Q297" s="12"/>
      <c r="R297" s="12"/>
    </row>
    <row r="298" spans="13:18">
      <c r="M298" s="12"/>
      <c r="Q298" s="12"/>
      <c r="R298" s="12"/>
    </row>
    <row r="299" spans="13:18">
      <c r="M299" s="12"/>
      <c r="Q299" s="12"/>
      <c r="R299" s="12"/>
    </row>
    <row r="300" spans="13:18">
      <c r="M300" s="12"/>
      <c r="Q300" s="12"/>
      <c r="R300" s="12"/>
    </row>
    <row r="301" spans="13:18">
      <c r="M301" s="12"/>
      <c r="Q301" s="12"/>
      <c r="R301" s="12"/>
    </row>
    <row r="302" spans="13:18">
      <c r="M302" s="12"/>
      <c r="Q302" s="12"/>
      <c r="R302" s="12"/>
    </row>
    <row r="303" spans="13:18">
      <c r="M303" s="12"/>
      <c r="Q303" s="12"/>
      <c r="R303" s="12"/>
    </row>
    <row r="304" spans="13:18">
      <c r="M304" s="12"/>
      <c r="Q304" s="12"/>
      <c r="R304" s="12"/>
    </row>
    <row r="305" spans="13:18">
      <c r="M305" s="12"/>
      <c r="Q305" s="12"/>
      <c r="R305" s="12"/>
    </row>
    <row r="306" spans="13:18">
      <c r="M306" s="12"/>
      <c r="Q306" s="12"/>
      <c r="R306" s="12"/>
    </row>
    <row r="307" spans="13:18">
      <c r="M307" s="12"/>
      <c r="Q307" s="12"/>
      <c r="R307" s="12"/>
    </row>
    <row r="308" spans="13:18">
      <c r="M308" s="12"/>
      <c r="Q308" s="12"/>
      <c r="R308" s="12"/>
    </row>
    <row r="309" spans="13:18">
      <c r="M309" s="12"/>
      <c r="Q309" s="12"/>
      <c r="R309" s="12"/>
    </row>
    <row r="310" spans="13:18">
      <c r="M310" s="12"/>
      <c r="Q310" s="12"/>
      <c r="R310" s="12"/>
    </row>
    <row r="311" spans="13:18">
      <c r="M311" s="12"/>
      <c r="Q311" s="12"/>
      <c r="R311" s="12"/>
    </row>
    <row r="312" spans="13:18">
      <c r="M312" s="12"/>
      <c r="Q312" s="12"/>
      <c r="R312" s="12"/>
    </row>
    <row r="313" spans="13:18">
      <c r="M313" s="12"/>
      <c r="Q313" s="12"/>
      <c r="R313" s="12"/>
    </row>
    <row r="314" spans="13:18">
      <c r="M314" s="12"/>
      <c r="Q314" s="12"/>
      <c r="R314" s="12"/>
    </row>
    <row r="315" spans="13:18">
      <c r="M315" s="12"/>
      <c r="Q315" s="12"/>
      <c r="R315" s="12"/>
    </row>
    <row r="316" spans="13:18">
      <c r="M316" s="12"/>
      <c r="Q316" s="12"/>
      <c r="R316" s="12"/>
    </row>
    <row r="317" spans="13:18">
      <c r="M317" s="12"/>
      <c r="Q317" s="12"/>
      <c r="R317" s="12"/>
    </row>
    <row r="318" spans="13:18">
      <c r="M318" s="12"/>
      <c r="Q318" s="12"/>
      <c r="R318" s="12"/>
    </row>
    <row r="319" spans="13:18">
      <c r="M319" s="12"/>
      <c r="Q319" s="12"/>
      <c r="R319" s="12"/>
    </row>
    <row r="320" spans="13:18">
      <c r="M320" s="12"/>
      <c r="Q320" s="12"/>
      <c r="R320" s="12"/>
    </row>
  </sheetData>
  <autoFilter ref="A8:R225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5:B225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320"/>
  <sheetViews>
    <sheetView zoomScale="85" zoomScaleNormal="85" topLeftCell="A101" workbookViewId="0">
      <selection activeCell="L153" sqref="L153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33" width="11.5666666666667" style="7" customWidth="1"/>
    <col min="34" max="34" width="17" style="8" customWidth="1"/>
    <col min="35" max="35" width="12.8583333333333" style="8" customWidth="1"/>
    <col min="36" max="36" width="9" style="8" customWidth="1"/>
    <col min="37" max="37" width="10.1416666666667" style="8" customWidth="1"/>
    <col min="38" max="38" width="13" style="8" customWidth="1"/>
    <col min="39" max="43" width="10.7083333333333" style="8" customWidth="1"/>
    <col min="44" max="45" width="9" style="8"/>
    <col min="46" max="46" width="10.7083333333333" style="8" customWidth="1"/>
    <col min="47" max="47" width="9" style="8"/>
    <col min="48" max="16384" width="9" style="12"/>
  </cols>
  <sheetData>
    <row r="1" ht="101.25" hidden="1" customHeight="1" spans="1:34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</row>
    <row r="2" spans="1:34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</row>
    <row r="3" ht="15" customHeight="1" spans="1:34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</row>
    <row r="4" spans="1:34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ht="13.9" customHeight="1" spans="1:34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</row>
    <row r="6" spans="1:34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H6" s="12"/>
    </row>
    <row r="7" ht="59.45" customHeight="1" spans="1:34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H7" s="12"/>
    </row>
    <row r="8" ht="126.6" customHeight="1" spans="1:34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 s="12"/>
    </row>
    <row r="9" ht="15" customHeight="1" spans="1:34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H9" s="12"/>
    </row>
    <row r="10" s="6" customFormat="1" ht="15" customHeight="1" spans="1:49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/>
      <c r="M10" s="72"/>
      <c r="N10" s="51"/>
      <c r="O10" s="53">
        <f t="shared" ref="O10:O75" si="2">P10+Q10</f>
        <v>0</v>
      </c>
      <c r="P10" s="56"/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8"/>
      <c r="AI10" s="73"/>
      <c r="AJ10" s="8"/>
      <c r="AK10" s="8"/>
      <c r="AL10" s="180"/>
      <c r="AM10" s="180">
        <v>2019</v>
      </c>
      <c r="AN10" s="180">
        <v>12</v>
      </c>
      <c r="AO10" s="180">
        <v>13</v>
      </c>
      <c r="AP10" s="180">
        <v>2018</v>
      </c>
      <c r="AQ10" s="180">
        <v>16</v>
      </c>
      <c r="AR10" s="180">
        <v>17</v>
      </c>
      <c r="AS10" s="180"/>
      <c r="AT10" s="180" t="s">
        <v>344</v>
      </c>
      <c r="AU10" s="8"/>
      <c r="AV10" s="8"/>
      <c r="AW10" s="8"/>
    </row>
    <row r="11" s="7" customFormat="1" ht="15" customHeight="1" spans="1:46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43</v>
      </c>
      <c r="I11" s="57">
        <v>13</v>
      </c>
      <c r="J11" s="58">
        <v>13</v>
      </c>
      <c r="K11" s="59">
        <f t="shared" si="1"/>
        <v>26989.06</v>
      </c>
      <c r="L11" s="60">
        <v>26989.06</v>
      </c>
      <c r="M11" s="61"/>
      <c r="N11" s="57">
        <v>15</v>
      </c>
      <c r="O11" s="59">
        <f t="shared" si="2"/>
        <v>69359.5</v>
      </c>
      <c r="P11" s="59">
        <v>69359.5</v>
      </c>
      <c r="Q11" s="59"/>
      <c r="AI11" s="73"/>
      <c r="AL11" s="180" t="s">
        <v>345</v>
      </c>
      <c r="AM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136+K137+K139+K141+K143+K145+K147+K149+K151+K153+K154+K156+K159+K162+K165+K169+K170+K171+K172+K174+K175+K176+K178+K181+K186+K187+K189+K190+K193+K195+K198+K200+K203+K205+K207+K210+K212+K213+K215+K216+K219+K222</f>
        <v>1560137</v>
      </c>
      <c r="AN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136+L137+L139+L141+L143+L145+L147+L149+L151+L153+L154+L156+L159+L162+L165+L169+L170+L171+L172+L174+L175+L176+L178+L181+L186+L187+L189+L190+L193+L195+L198+L200+L203+L205+L207+L210+L212+L213+L215+L216+L219+L222</f>
        <v>1560137</v>
      </c>
      <c r="AO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136+M137+M139+M141+M143+M145+M147+M149+M151+M153+M154+M156+M159+M162+M165+M169+M170+M171+M172+M174+M175+M176+M178+M181+M186+M187+M189+M190+M193+M195+M198+M200+M203+M205+M207+M210+M212+M213+M215+M216+M219+M222</f>
        <v>0</v>
      </c>
      <c r="AP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136+O137+O139+O141+O143+O145+O147+O149+O151+O153+O154+O156+O159+O162+O165+O169+O170+O171+O172+O174+O175+O176+O178+O181+O186+O187+O189+O190+O193+O195+O198+O200+O203+O205+O207+O210+O212+O213+O215+O216+O219+O222</f>
        <v>4673746.63</v>
      </c>
      <c r="AQ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136+P137+P139+P141+P143+P145+P147+P149+P151+P153+P154+P156+P159+P162+P165+P169+P170+P171+P172+P174+P175+P176+P178+P181+P186+P187+P189+P190+P193+P195+P198+P200+P203+P205+P207+P210+P212+P213+P215+P216+P219+P222</f>
        <v>4673746.63</v>
      </c>
      <c r="AR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136+Q137+Q139+Q141+Q143+Q145+Q147+Q149+Q151+Q153+Q154+Q156+Q159+Q162+Q165+Q169+Q170+Q171+Q172+Q174+Q175+Q176+Q178+Q181+Q186+Q187+Q189+Q190+Q193+Q195+Q198+Q200+Q203+Q205+Q207+Q210+Q212+Q213+Q215+Q216+Q219+Q222</f>
        <v>0</v>
      </c>
      <c r="AS11" s="180"/>
      <c r="AT11" s="181">
        <f>AP11+AM11</f>
        <v>6233883.63</v>
      </c>
    </row>
    <row r="12" s="8" customFormat="1" ht="15" customHeight="1" spans="1:46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37</v>
      </c>
      <c r="I12" s="51">
        <v>26</v>
      </c>
      <c r="J12" s="52">
        <v>35</v>
      </c>
      <c r="K12" s="53">
        <f t="shared" si="1"/>
        <v>46718.58</v>
      </c>
      <c r="L12" s="53">
        <v>46718.58</v>
      </c>
      <c r="M12" s="63"/>
      <c r="N12" s="51">
        <v>35</v>
      </c>
      <c r="O12" s="53">
        <f t="shared" si="2"/>
        <v>161574.07</v>
      </c>
      <c r="P12" s="63">
        <v>161574.07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I12" s="73"/>
      <c r="AK12" s="73"/>
      <c r="AL12" s="181" t="s">
        <v>346</v>
      </c>
      <c r="AM12" s="181">
        <f>K11+K25+K29+K39+K45+K49+K51+K53+K55+K66+K68+K72+K78+K83+K90+K92+K99+K110+K112+K123+K126+K129+K132+K138+K140+K144+K150+K152+K158+K161+K167+K173+K177+K179+K180+K185+K194+K197+K199+K202+K204+K208+K211+K214+K220</f>
        <v>214141.55</v>
      </c>
      <c r="AN12" s="181">
        <f>L11+L25+L29+L39+L45+L49+L51+L53+L66+L68+L72+L78+L83+L90+L92+L99+L110+L112+L123+L126+L129+L132+L138+L140+L144+L150+L152+L158+L161+L167+L173+L177+L179+L180+L185+L194+L197+L199+L202+L204+L208+L211+L214+L220</f>
        <v>214141.55</v>
      </c>
      <c r="AO12" s="181">
        <f>M11+M25+M29+M39+M45+M49+M51+M53+M66+M68+M72+M78+M83+M90+M92+M99+M110+M112+M123+M126+M129+M132+M138+M140+M144+M150+M152+M158+M161+M167+M173+M177+M179+M180+M185+M194+M197+M199+M202+M204+M208+M211+M214+M220</f>
        <v>0</v>
      </c>
      <c r="AP12" s="181">
        <f>O11+O25+O29+O39+O45+O49+O51+O53+O66+O68+O72+O78+O83+O90+O92+O99+O110+O112+O123+O126+O129+O132+O138+O140+O144+O150+O152+O158+O161+O167+O173+O177+O179+O180+O185+O194+O197+O199+O202+O204+O208+O211+O214+O220</f>
        <v>649030.89</v>
      </c>
      <c r="AQ12" s="181">
        <f>P11+P25+P29+P39+P45+P49+P51+P53+P66+P68+P72+P78+P83+P90+P92+P99+P110+P112+P123+P126+P129+P132+P138+P140+P144+P150+P152+P158+P161+P167+P173+P177+P179+P180+P185+P194+P197+P199+P202+P204+P208+P211+P214+P220</f>
        <v>649030.89</v>
      </c>
      <c r="AR12" s="181">
        <f>Q11+Q25+Q29+Q39+Q45+Q49+Q51+Q53+Q66+Q68+Q72+Q78+Q83+Q90+Q92+Q99+Q110+Q112+Q123+Q126+Q129+Q132+Q138+Q140+Q144+Q150+Q152+Q158+Q161+Q167+Q173+Q177+Q179+Q180+Q185+Q194+Q197+Q199+Q202+Q204+Q208+Q211+Q214+Q220</f>
        <v>0</v>
      </c>
      <c r="AS12" s="180"/>
      <c r="AT12" s="181">
        <f>AP12+AM12</f>
        <v>863172.44</v>
      </c>
    </row>
    <row r="13" s="7" customFormat="1" ht="15" customHeight="1" spans="1:46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AI13" s="73"/>
      <c r="AL13" s="180" t="s">
        <v>347</v>
      </c>
      <c r="AM13" s="181">
        <f>K17+K24+K69+K85+K95+K116+K119+K122+K125+K128+K134+K142+K146+K148+K157+K160+K164+K166+K182+K184+K196</f>
        <v>154595.78</v>
      </c>
      <c r="AN13" s="181">
        <f>L17+L24+L69+L85+L95+L116+L119+L122+L125+L128+L134+L142+L146+L148+L157+L160+L164+L166+L182+L184+L196</f>
        <v>154595.78</v>
      </c>
      <c r="AO13" s="181">
        <f>M17+M24+M69+M85+M95+M116+M119+M122+M125+M128+M134+M142+M146+M148+M157+M160+M164+M166+M182+M184+M196</f>
        <v>0</v>
      </c>
      <c r="AP13" s="181">
        <f>O17+O24+O69+O85+O95+O116+O119+O122+O125+O128+O134+O142+O146+O148+O157+O160+O164+O166+O182+O184+O196</f>
        <v>380603.29</v>
      </c>
      <c r="AQ13" s="181">
        <f>P17+P24+P69+P85+P95+P116+P119+P122+P125+P128+P134+P142+P146+P148+P157+P160+P164+P166+P182+P184+P196</f>
        <v>380603.29</v>
      </c>
      <c r="AR13" s="181">
        <f>Q17+Q24+Q69+Q85+Q95+Q116+Q119+Q122+Q125+Q128+Q134+Q142+Q146+Q148+Q157+Q160+Q164+Q166+Q182+Q184+Q196</f>
        <v>0</v>
      </c>
      <c r="AS13" s="180"/>
      <c r="AT13" s="181">
        <f>AP13+AM13</f>
        <v>535199.07</v>
      </c>
    </row>
    <row r="14" s="9" customFormat="1" ht="15" customHeight="1" spans="1:46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25</v>
      </c>
      <c r="G14" s="34" t="s">
        <v>24</v>
      </c>
      <c r="H14" s="2">
        <v>6</v>
      </c>
      <c r="I14" s="51">
        <v>3</v>
      </c>
      <c r="J14" s="52">
        <v>3</v>
      </c>
      <c r="K14" s="53">
        <f t="shared" si="1"/>
        <v>2765.64</v>
      </c>
      <c r="L14" s="53">
        <v>2765.64</v>
      </c>
      <c r="M14" s="63"/>
      <c r="N14" s="51"/>
      <c r="O14" s="53">
        <f t="shared" si="2"/>
        <v>0</v>
      </c>
      <c r="P14" s="53"/>
      <c r="Q14" s="63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I14" s="73"/>
      <c r="AL14" s="180" t="s">
        <v>348</v>
      </c>
      <c r="AM14" s="181">
        <f>K13+K15+K21+K26+K28+K32+K35+K41+K43+K58+K60+K74+K76+K80+K84+K88+K94+K97+K102+K105+K117+K120+K135+K155+K168+K183+K191+K201+K206+K218+K224</f>
        <v>154575.04</v>
      </c>
      <c r="AN14" s="181">
        <f>L13+L15+L21+L26+L28+L32+L35+L41+L43+L58+L60+L74+L76+L80+L84+L88+L94+L97+L102+L105+L117+L120+L135+L155+L168+L183+L191+L201+L206+L218+L224</f>
        <v>154575.04</v>
      </c>
      <c r="AO14" s="181">
        <f>M13+M15+M21+M26+M28+M32+M35+M41+M43+M58+M60+M74+M76+M80+M84+M88+M94+M97+M102+M105+M117+M120+M135+M155+M168+M183+M191+M201+M206+M218+M224</f>
        <v>0</v>
      </c>
      <c r="AP14" s="181">
        <f>O13+O15+O21+O26+O28+O32+O35+O41+O43+O58+O60+O74+O76+O80+O84+O88+O94+O97+O102+O105+O117+O120+O135+O155+O168+O183+O191+O201+O206+O218+O224</f>
        <v>697806.2</v>
      </c>
      <c r="AQ14" s="181">
        <f>P13+P15+P21+P26+P28+P32+P35+P41+P43+P58+P60+P74+P76+P80+P84+P88+P94+P97+P102+P105+P117+P120+P135+P155+P168+P183+P191+P201+P206+P218+P224</f>
        <v>697806.2</v>
      </c>
      <c r="AR14" s="181">
        <f>Q13+Q15+Q21+Q26+Q28+Q32+Q35+Q41+Q43+Q58+Q60+Q74+Q76+Q80+Q84+Q88+Q94+Q97+Q102+Q105+Q117+Q120+Q135+Q155+Q168+Q183+Q191+Q201+Q206+Q218+Q224</f>
        <v>0</v>
      </c>
      <c r="AS14" s="181"/>
      <c r="AT14" s="181">
        <f>AP14+AM14</f>
        <v>852381.24</v>
      </c>
    </row>
    <row r="15" s="7" customFormat="1" ht="13.9" customHeight="1" spans="1:46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1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AI15" s="73"/>
      <c r="AL15" s="180" t="s">
        <v>349</v>
      </c>
      <c r="AM15" s="181">
        <f>K22+K34+K37+K47+K59+K82+K103+K106+K163+K192+K209+K217+K221+K223</f>
        <v>20356.95</v>
      </c>
      <c r="AN15" s="181">
        <f>L22+L34+L37+L47+L59+L82+L103+L106+L163+L192+L209+L217+L221+L223</f>
        <v>20356.95</v>
      </c>
      <c r="AO15" s="181">
        <f>M22+M34+M37+M47+M59+M82+M103+M106+M163+M192+M209+M217+M221+M223</f>
        <v>0</v>
      </c>
      <c r="AP15" s="181">
        <f>O22+O34+O37+O47+O59+O82+O103+O106+O163+O192+O209+O217+O221+O223</f>
        <v>57507.88</v>
      </c>
      <c r="AQ15" s="181">
        <f>P22+P34+P37+P47+P59+P82+P103+P106+P163+P192+P209+P217+P221+P223</f>
        <v>57507.88</v>
      </c>
      <c r="AR15" s="181">
        <f>Q22+Q34+Q37+Q47+Q59+Q82+Q103+Q106+Q163+Q192+Q209+Q217+Q221+Q223</f>
        <v>0</v>
      </c>
      <c r="AS15" s="180"/>
      <c r="AT15" s="181">
        <f>AP15+AM15</f>
        <v>77864.83</v>
      </c>
    </row>
    <row r="16" s="9" customFormat="1" ht="15" customHeight="1" spans="1:46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47</v>
      </c>
      <c r="I16" s="51">
        <v>32</v>
      </c>
      <c r="J16" s="52">
        <v>38</v>
      </c>
      <c r="K16" s="53">
        <f t="shared" si="1"/>
        <v>68941.91</v>
      </c>
      <c r="L16" s="53">
        <v>68941.91</v>
      </c>
      <c r="M16" s="63"/>
      <c r="N16" s="51">
        <v>30</v>
      </c>
      <c r="O16" s="53">
        <f t="shared" si="2"/>
        <v>152965.89</v>
      </c>
      <c r="P16" s="53">
        <v>152965.89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I16" s="73"/>
      <c r="AT16" s="171">
        <f>SUM(AT11:AT15)</f>
        <v>8562501.21</v>
      </c>
    </row>
    <row r="17" s="7" customFormat="1" ht="15" customHeight="1" spans="1:35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AI17" s="73"/>
    </row>
    <row r="18" s="6" customFormat="1" ht="15" customHeight="1" spans="1:80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8"/>
      <c r="AI18" s="73"/>
      <c r="AJ18" s="8"/>
      <c r="AK18" s="8"/>
      <c r="AL18" s="8"/>
      <c r="AM18" s="73"/>
      <c r="AN18" s="8"/>
      <c r="AO18" s="8"/>
      <c r="AP18" s="8"/>
      <c r="AQ18" s="8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</row>
    <row r="19" ht="15" customHeight="1" spans="1:47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AI19" s="73"/>
      <c r="AN19" s="73"/>
      <c r="AP19" s="73"/>
      <c r="AR19" s="12"/>
      <c r="AS19" s="12"/>
      <c r="AT19" s="12"/>
      <c r="AU19" s="12"/>
    </row>
    <row r="20" s="9" customFormat="1" ht="15" customHeight="1" spans="1:39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47</v>
      </c>
      <c r="I20" s="51">
        <v>32</v>
      </c>
      <c r="J20" s="52">
        <v>36</v>
      </c>
      <c r="K20" s="53">
        <f t="shared" si="1"/>
        <v>54054.75</v>
      </c>
      <c r="L20" s="53">
        <v>54054.75</v>
      </c>
      <c r="M20" s="63"/>
      <c r="N20" s="51">
        <v>32</v>
      </c>
      <c r="O20" s="53">
        <f t="shared" si="2"/>
        <v>302827.03</v>
      </c>
      <c r="P20" s="53">
        <v>302827.03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I20" s="73"/>
      <c r="AM20" s="171"/>
    </row>
    <row r="21" s="7" customFormat="1" ht="15" customHeight="1" spans="1:35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8140.3</v>
      </c>
      <c r="P21" s="59">
        <v>8140.3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I21" s="73"/>
    </row>
    <row r="22" s="7" customFormat="1" ht="37.5" customHeight="1" spans="1:35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2</v>
      </c>
      <c r="J22" s="64">
        <v>2</v>
      </c>
      <c r="K22" s="59">
        <f t="shared" si="1"/>
        <v>4130.15</v>
      </c>
      <c r="L22" s="59">
        <v>4130.15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AI22" s="73"/>
    </row>
    <row r="23" ht="15" customHeight="1" spans="1:47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>
        <v>1</v>
      </c>
      <c r="O23" s="53">
        <f t="shared" si="2"/>
        <v>0</v>
      </c>
      <c r="P23" s="53"/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I23" s="73"/>
      <c r="AR23" s="12"/>
      <c r="AS23" s="12"/>
      <c r="AT23" s="12"/>
      <c r="AU23" s="12"/>
    </row>
    <row r="24" s="7" customFormat="1" ht="31.5" customHeight="1" spans="1:35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AI24" s="73"/>
    </row>
    <row r="25" s="7" customFormat="1" ht="15" customHeight="1" spans="1:35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AI25" s="73"/>
    </row>
    <row r="26" s="7" customFormat="1" ht="15" customHeight="1" spans="1:35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AI26" s="73"/>
    </row>
    <row r="27" s="7" customFormat="1" ht="36.75" customHeight="1" spans="1:35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25</v>
      </c>
      <c r="I27" s="51">
        <v>15</v>
      </c>
      <c r="J27" s="65">
        <v>15</v>
      </c>
      <c r="K27" s="53">
        <f t="shared" si="1"/>
        <v>9308.8</v>
      </c>
      <c r="L27" s="53">
        <v>9308.8</v>
      </c>
      <c r="M27" s="53"/>
      <c r="N27" s="51"/>
      <c r="O27" s="53">
        <f t="shared" si="2"/>
        <v>0</v>
      </c>
      <c r="P27" s="53"/>
      <c r="Q27" s="53"/>
      <c r="AI27" s="73"/>
    </row>
    <row r="28" s="7" customFormat="1" ht="15" customHeight="1" spans="1:35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16</v>
      </c>
      <c r="I28" s="57">
        <v>4</v>
      </c>
      <c r="J28" s="58">
        <v>4</v>
      </c>
      <c r="K28" s="59">
        <f t="shared" si="1"/>
        <v>5609.32</v>
      </c>
      <c r="L28" s="59">
        <v>5609.32</v>
      </c>
      <c r="M28" s="59"/>
      <c r="N28" s="57"/>
      <c r="O28" s="59">
        <f t="shared" si="2"/>
        <v>0</v>
      </c>
      <c r="P28" s="59"/>
      <c r="Q28" s="59"/>
      <c r="AI28" s="73"/>
    </row>
    <row r="29" s="7" customFormat="1" ht="15" customHeight="1" spans="1:35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35</v>
      </c>
      <c r="I29" s="57">
        <v>8</v>
      </c>
      <c r="J29" s="58">
        <v>8</v>
      </c>
      <c r="K29" s="59">
        <f t="shared" si="1"/>
        <v>14082.63</v>
      </c>
      <c r="L29" s="60">
        <v>14082.63</v>
      </c>
      <c r="M29" s="59"/>
      <c r="N29" s="57">
        <v>6</v>
      </c>
      <c r="O29" s="59">
        <f t="shared" si="2"/>
        <v>15315.11</v>
      </c>
      <c r="P29" s="59">
        <v>15315.11</v>
      </c>
      <c r="Q29" s="59"/>
      <c r="AI29" s="73"/>
    </row>
    <row r="30" ht="29.25" customHeight="1" spans="1:47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/>
      <c r="M30" s="63"/>
      <c r="N30" s="51"/>
      <c r="O30" s="53">
        <f t="shared" si="2"/>
        <v>0</v>
      </c>
      <c r="P30" s="53"/>
      <c r="Q30" s="63"/>
      <c r="AI30" s="73"/>
      <c r="AQ30" s="12"/>
      <c r="AR30" s="12"/>
      <c r="AS30" s="12"/>
      <c r="AT30" s="12"/>
      <c r="AU30" s="12"/>
    </row>
    <row r="31" ht="27.6" customHeight="1" spans="1:47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20</v>
      </c>
      <c r="I31" s="51">
        <v>9</v>
      </c>
      <c r="J31" s="65">
        <v>9</v>
      </c>
      <c r="K31" s="53">
        <f t="shared" si="1"/>
        <v>8118.72</v>
      </c>
      <c r="L31" s="63">
        <v>8118.72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I31" s="73"/>
      <c r="AQ31" s="12"/>
      <c r="AR31" s="12"/>
      <c r="AS31" s="12"/>
      <c r="AT31" s="12"/>
      <c r="AU31" s="12"/>
    </row>
    <row r="32" s="7" customFormat="1" ht="27.75" customHeight="1" spans="1:35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AI32" s="73"/>
    </row>
    <row r="33" s="9" customFormat="1" ht="15" customHeight="1" spans="1:35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32</v>
      </c>
      <c r="O33" s="53">
        <f t="shared" si="2"/>
        <v>176071.34</v>
      </c>
      <c r="P33" s="63">
        <v>176071.34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I33" s="73"/>
    </row>
    <row r="34" s="7" customFormat="1" ht="15" customHeight="1" spans="1:35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/>
      <c r="M34" s="59"/>
      <c r="N34" s="57"/>
      <c r="O34" s="59">
        <f t="shared" si="2"/>
        <v>0</v>
      </c>
      <c r="P34" s="59"/>
      <c r="Q34" s="59"/>
      <c r="AI34" s="73"/>
    </row>
    <row r="35" s="7" customFormat="1" ht="15" customHeight="1" spans="1:35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/>
      <c r="M35" s="59"/>
      <c r="N35" s="57">
        <v>6</v>
      </c>
      <c r="O35" s="59">
        <f t="shared" si="2"/>
        <v>25325.7</v>
      </c>
      <c r="P35" s="59">
        <v>25325.7</v>
      </c>
      <c r="Q35" s="59"/>
      <c r="AI35" s="73"/>
    </row>
    <row r="36" s="9" customFormat="1" ht="15" customHeight="1" spans="1:35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24</v>
      </c>
      <c r="I36" s="51">
        <v>10</v>
      </c>
      <c r="J36" s="52">
        <v>14</v>
      </c>
      <c r="K36" s="53">
        <f t="shared" si="1"/>
        <v>26286.41</v>
      </c>
      <c r="L36" s="63">
        <v>26286.41</v>
      </c>
      <c r="M36" s="63"/>
      <c r="N36" s="51">
        <v>5</v>
      </c>
      <c r="O36" s="53">
        <f t="shared" si="2"/>
        <v>61960.76</v>
      </c>
      <c r="P36" s="53">
        <v>61960.76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I36" s="73"/>
    </row>
    <row r="37" s="7" customFormat="1" ht="15" customHeight="1" spans="1:35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AI37" s="73"/>
    </row>
    <row r="38" ht="15" customHeight="1" spans="1:47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/>
      <c r="M38" s="63"/>
      <c r="N38" s="51">
        <v>2</v>
      </c>
      <c r="O38" s="53">
        <f t="shared" si="2"/>
        <v>40836.45</v>
      </c>
      <c r="P38" s="53">
        <v>40836.45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I38" s="73"/>
      <c r="AQ38" s="12"/>
      <c r="AR38" s="12"/>
      <c r="AS38" s="12"/>
      <c r="AT38" s="12"/>
      <c r="AU38" s="12"/>
    </row>
    <row r="39" s="7" customFormat="1" ht="15.6" customHeight="1" spans="1:35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6</v>
      </c>
      <c r="I39" s="57"/>
      <c r="J39" s="58"/>
      <c r="K39" s="59">
        <f t="shared" si="1"/>
        <v>0</v>
      </c>
      <c r="L39" s="59"/>
      <c r="M39" s="59"/>
      <c r="N39" s="57">
        <v>7</v>
      </c>
      <c r="O39" s="59">
        <f t="shared" si="2"/>
        <v>16960.89</v>
      </c>
      <c r="P39" s="59">
        <v>16960.89</v>
      </c>
      <c r="Q39" s="59"/>
      <c r="AI39" s="73"/>
    </row>
    <row r="40" s="9" customFormat="1" ht="15" customHeight="1" spans="1:35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13</v>
      </c>
      <c r="I40" s="51">
        <v>5</v>
      </c>
      <c r="J40" s="52">
        <v>7</v>
      </c>
      <c r="K40" s="53">
        <f t="shared" si="1"/>
        <v>8592.92</v>
      </c>
      <c r="L40" s="63">
        <v>8592.92</v>
      </c>
      <c r="M40" s="63"/>
      <c r="N40" s="51">
        <v>10</v>
      </c>
      <c r="O40" s="53">
        <f t="shared" si="2"/>
        <v>79882.83</v>
      </c>
      <c r="P40" s="53">
        <v>79882.83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I40" s="73"/>
    </row>
    <row r="41" s="7" customFormat="1" ht="15" customHeight="1" spans="1:35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15</v>
      </c>
      <c r="I41" s="57">
        <v>1</v>
      </c>
      <c r="J41" s="58">
        <v>1</v>
      </c>
      <c r="K41" s="59">
        <f t="shared" si="1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AI41" s="73"/>
    </row>
    <row r="42" ht="15" customHeight="1" spans="1:47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34</v>
      </c>
      <c r="I42" s="51">
        <v>24</v>
      </c>
      <c r="J42" s="52">
        <v>27</v>
      </c>
      <c r="K42" s="53">
        <f t="shared" si="1"/>
        <v>32899.38</v>
      </c>
      <c r="L42" s="63">
        <v>32899.38</v>
      </c>
      <c r="M42" s="63"/>
      <c r="N42" s="51">
        <v>13</v>
      </c>
      <c r="O42" s="53">
        <f t="shared" si="2"/>
        <v>98464.86</v>
      </c>
      <c r="P42" s="53">
        <v>98464.86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I42" s="73"/>
      <c r="AQ42" s="12"/>
      <c r="AR42" s="12"/>
      <c r="AS42" s="12"/>
      <c r="AT42" s="12"/>
      <c r="AU42" s="12"/>
    </row>
    <row r="43" s="7" customFormat="1" ht="14.45" customHeight="1" spans="1:35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14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10</v>
      </c>
      <c r="O43" s="59">
        <f t="shared" si="2"/>
        <v>72486</v>
      </c>
      <c r="P43" s="59">
        <v>72486</v>
      </c>
      <c r="Q43" s="59"/>
      <c r="AI43" s="73"/>
    </row>
    <row r="44" ht="15" customHeight="1" spans="1:47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21</v>
      </c>
      <c r="I44" s="51">
        <v>8</v>
      </c>
      <c r="J44" s="52">
        <v>8</v>
      </c>
      <c r="K44" s="53">
        <f t="shared" si="1"/>
        <v>5647.04</v>
      </c>
      <c r="L44" s="63">
        <v>5647.04</v>
      </c>
      <c r="M44" s="63"/>
      <c r="N44" s="51">
        <v>8</v>
      </c>
      <c r="O44" s="53">
        <f t="shared" si="2"/>
        <v>25721.13</v>
      </c>
      <c r="P44" s="53">
        <v>25721.13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I44" s="73"/>
      <c r="AQ44" s="12"/>
      <c r="AR44" s="12"/>
      <c r="AS44" s="12"/>
      <c r="AT44" s="12"/>
      <c r="AU44" s="12"/>
    </row>
    <row r="45" s="7" customFormat="1" ht="15" customHeight="1" spans="1:35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20</v>
      </c>
      <c r="I45" s="57">
        <v>2</v>
      </c>
      <c r="J45" s="58">
        <v>2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27593.94</v>
      </c>
      <c r="P45" s="68">
        <v>27593.94</v>
      </c>
      <c r="Q45" s="59"/>
      <c r="AI45" s="73"/>
    </row>
    <row r="46" s="9" customFormat="1" ht="15" customHeight="1" spans="1:35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27</v>
      </c>
      <c r="I46" s="51">
        <v>9</v>
      </c>
      <c r="J46" s="52">
        <v>12</v>
      </c>
      <c r="K46" s="53">
        <f t="shared" si="1"/>
        <v>21688.79</v>
      </c>
      <c r="L46" s="63">
        <v>21688.79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I46" s="73"/>
    </row>
    <row r="47" s="7" customFormat="1" ht="15" customHeight="1" spans="1:35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AH47" s="12"/>
      <c r="AI47" s="73"/>
    </row>
    <row r="48" ht="15" customHeight="1" spans="1:47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2"/>
      <c r="AI48" s="73"/>
      <c r="AS48" s="12"/>
      <c r="AT48" s="12"/>
      <c r="AU48" s="12"/>
    </row>
    <row r="49" s="7" customFormat="1" ht="15.6" customHeight="1" spans="1:35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9</v>
      </c>
      <c r="I49" s="57"/>
      <c r="J49" s="58"/>
      <c r="K49" s="59">
        <f t="shared" si="1"/>
        <v>0</v>
      </c>
      <c r="L49" s="59"/>
      <c r="M49" s="59"/>
      <c r="N49" s="57">
        <v>4</v>
      </c>
      <c r="O49" s="59">
        <f t="shared" si="2"/>
        <v>8406.5</v>
      </c>
      <c r="P49" s="59">
        <v>8406.5</v>
      </c>
      <c r="Q49" s="59"/>
      <c r="AH49" s="12"/>
      <c r="AI49" s="73"/>
    </row>
    <row r="50" ht="15" customHeight="1" spans="1:47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2"/>
      <c r="AI50" s="73"/>
      <c r="AS50" s="12"/>
      <c r="AT50" s="12"/>
      <c r="AU50" s="12"/>
    </row>
    <row r="51" s="7" customFormat="1" ht="13.9" customHeight="1" spans="1:35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2</v>
      </c>
      <c r="J51" s="58">
        <v>2</v>
      </c>
      <c r="K51" s="59">
        <f t="shared" si="1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AH51" s="12"/>
      <c r="AI51" s="73"/>
    </row>
    <row r="52" spans="1:47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18</v>
      </c>
      <c r="I52" s="51">
        <v>15</v>
      </c>
      <c r="J52" s="52">
        <v>16</v>
      </c>
      <c r="K52" s="53">
        <f t="shared" si="1"/>
        <v>20511.28</v>
      </c>
      <c r="L52" s="63">
        <v>20511.28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2"/>
      <c r="AI52" s="73"/>
      <c r="AT52" s="12"/>
      <c r="AU52" s="12"/>
    </row>
    <row r="53" s="7" customFormat="1" ht="13.9" customHeight="1" spans="1:35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13</v>
      </c>
      <c r="I53" s="57">
        <v>2</v>
      </c>
      <c r="J53" s="58">
        <v>2</v>
      </c>
      <c r="K53" s="59">
        <f t="shared" si="1"/>
        <v>2007</v>
      </c>
      <c r="L53" s="59">
        <v>2007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AH53" s="12"/>
      <c r="AI53" s="73"/>
    </row>
    <row r="54" ht="15" customHeight="1" spans="1:47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9</v>
      </c>
      <c r="I54" s="51"/>
      <c r="J54" s="52"/>
      <c r="K54" s="53">
        <f t="shared" si="1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2"/>
      <c r="AI54" s="73"/>
      <c r="AT54" s="12"/>
      <c r="AU54" s="12"/>
    </row>
    <row r="55" s="7" customFormat="1" ht="15" customHeight="1" spans="1:35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/>
      <c r="M55" s="59"/>
      <c r="N55" s="57"/>
      <c r="O55" s="59">
        <f t="shared" si="2"/>
        <v>0</v>
      </c>
      <c r="P55" s="59"/>
      <c r="Q55" s="59"/>
      <c r="AH55" s="12"/>
      <c r="AI55" s="73"/>
    </row>
    <row r="56" ht="15" customHeight="1" spans="1:47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/>
      <c r="M56" s="63"/>
      <c r="N56" s="51"/>
      <c r="O56" s="53">
        <f t="shared" si="2"/>
        <v>0</v>
      </c>
      <c r="P56" s="53"/>
      <c r="Q56" s="63"/>
      <c r="AH56" s="12"/>
      <c r="AI56" s="73"/>
      <c r="AT56" s="12"/>
      <c r="AU56" s="12"/>
    </row>
    <row r="57" s="9" customFormat="1" ht="15" customHeight="1" spans="1:35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44</v>
      </c>
      <c r="I57" s="51">
        <v>32</v>
      </c>
      <c r="J57" s="52">
        <v>34</v>
      </c>
      <c r="K57" s="53">
        <f t="shared" si="1"/>
        <v>55137.71</v>
      </c>
      <c r="L57" s="63">
        <v>55137.71</v>
      </c>
      <c r="M57" s="63"/>
      <c r="N57" s="51">
        <v>15</v>
      </c>
      <c r="O57" s="53">
        <f t="shared" si="2"/>
        <v>131770.58</v>
      </c>
      <c r="P57" s="53">
        <v>131770.58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2"/>
      <c r="AI57" s="73"/>
    </row>
    <row r="58" s="7" customFormat="1" ht="15" customHeight="1" spans="1:35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2</v>
      </c>
      <c r="J58" s="58">
        <v>2</v>
      </c>
      <c r="K58" s="59">
        <f t="shared" si="1"/>
        <v>0</v>
      </c>
      <c r="L58" s="59"/>
      <c r="M58" s="59"/>
      <c r="N58" s="57">
        <v>2</v>
      </c>
      <c r="O58" s="59">
        <f t="shared" si="2"/>
        <v>4315.8</v>
      </c>
      <c r="P58" s="59">
        <v>4315.8</v>
      </c>
      <c r="Q58" s="59"/>
      <c r="AH58" s="12"/>
      <c r="AI58" s="73"/>
    </row>
    <row r="59" s="7" customFormat="1" ht="15" customHeight="1" spans="1:35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/>
      <c r="M59" s="59"/>
      <c r="N59" s="57"/>
      <c r="O59" s="59">
        <f t="shared" si="2"/>
        <v>0</v>
      </c>
      <c r="P59" s="59"/>
      <c r="Q59" s="59"/>
      <c r="AH59" s="12"/>
      <c r="AI59" s="73"/>
    </row>
    <row r="60" s="7" customFormat="1" ht="15" customHeight="1" spans="1:35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12</v>
      </c>
      <c r="J60" s="58">
        <v>12</v>
      </c>
      <c r="K60" s="59">
        <f t="shared" si="1"/>
        <v>22504.25</v>
      </c>
      <c r="L60" s="59">
        <v>22504.25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AH60" s="12"/>
      <c r="AI60" s="73"/>
    </row>
    <row r="61" s="10" customFormat="1" spans="1:45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12"/>
      <c r="AI61" s="73"/>
      <c r="AJ61" s="77"/>
      <c r="AK61" s="77"/>
      <c r="AL61" s="77"/>
      <c r="AM61" s="77"/>
      <c r="AN61" s="77"/>
      <c r="AO61" s="77"/>
      <c r="AP61" s="77"/>
      <c r="AQ61" s="77"/>
      <c r="AR61" s="77"/>
      <c r="AS61" s="77"/>
    </row>
    <row r="62" s="10" customFormat="1" spans="1:45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12"/>
      <c r="AI62" s="73"/>
      <c r="AJ62" s="77"/>
      <c r="AK62" s="77"/>
      <c r="AL62" s="77"/>
      <c r="AM62" s="77"/>
      <c r="AN62" s="77"/>
      <c r="AO62" s="77"/>
      <c r="AP62" s="77"/>
      <c r="AQ62" s="77"/>
      <c r="AR62" s="77"/>
      <c r="AS62" s="77"/>
    </row>
    <row r="63" s="10" customFormat="1" spans="1:45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32</v>
      </c>
      <c r="I63" s="52">
        <v>18</v>
      </c>
      <c r="J63" s="52">
        <v>19</v>
      </c>
      <c r="K63" s="53">
        <f t="shared" si="1"/>
        <v>27901.09</v>
      </c>
      <c r="L63" s="63">
        <v>27901.09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2"/>
      <c r="AI63" s="73"/>
      <c r="AJ63" s="77"/>
      <c r="AK63" s="77"/>
      <c r="AL63" s="77"/>
      <c r="AM63" s="77"/>
      <c r="AN63" s="77"/>
      <c r="AO63" s="77"/>
      <c r="AP63" s="77"/>
      <c r="AQ63" s="77"/>
      <c r="AR63" s="77"/>
      <c r="AS63" s="77"/>
    </row>
    <row r="64" s="9" customFormat="1" ht="24.75" customHeight="1" spans="1:35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24</v>
      </c>
      <c r="I64" s="51">
        <v>13</v>
      </c>
      <c r="J64" s="52">
        <v>13</v>
      </c>
      <c r="K64" s="53">
        <f t="shared" si="1"/>
        <v>28367.37</v>
      </c>
      <c r="L64" s="63">
        <v>28367.37</v>
      </c>
      <c r="M64" s="63"/>
      <c r="N64" s="51">
        <v>8</v>
      </c>
      <c r="O64" s="53">
        <f t="shared" si="2"/>
        <v>91030.45</v>
      </c>
      <c r="P64" s="53">
        <v>91030.45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2"/>
      <c r="AI64" s="73"/>
    </row>
    <row r="65" ht="15" customHeight="1" spans="1:47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26</v>
      </c>
      <c r="I65" s="51">
        <v>23</v>
      </c>
      <c r="J65" s="52">
        <v>26</v>
      </c>
      <c r="K65" s="53">
        <f t="shared" si="1"/>
        <v>37580.38</v>
      </c>
      <c r="L65" s="63">
        <v>37580.38</v>
      </c>
      <c r="M65" s="63"/>
      <c r="N65" s="51">
        <v>12</v>
      </c>
      <c r="O65" s="53">
        <f t="shared" si="2"/>
        <v>56131.95</v>
      </c>
      <c r="P65" s="53">
        <v>56131.95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2"/>
      <c r="AI65" s="73"/>
      <c r="AT65" s="12"/>
      <c r="AU65" s="12"/>
    </row>
    <row r="66" s="7" customFormat="1" ht="15" customHeight="1" spans="1:35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8</v>
      </c>
      <c r="I66" s="57">
        <v>1</v>
      </c>
      <c r="J66" s="58">
        <v>1</v>
      </c>
      <c r="K66" s="59">
        <f t="shared" si="1"/>
        <v>0</v>
      </c>
      <c r="L66" s="59"/>
      <c r="M66" s="59"/>
      <c r="N66" s="57">
        <v>5</v>
      </c>
      <c r="O66" s="59">
        <f t="shared" si="2"/>
        <v>20802.69</v>
      </c>
      <c r="P66" s="59">
        <v>20802.69</v>
      </c>
      <c r="Q66" s="59"/>
      <c r="AH66" s="12"/>
      <c r="AI66" s="73"/>
    </row>
    <row r="67" s="9" customFormat="1" ht="15" customHeight="1" spans="1:35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/>
      <c r="M67" s="63"/>
      <c r="N67" s="51"/>
      <c r="O67" s="53">
        <f t="shared" si="2"/>
        <v>10864.62</v>
      </c>
      <c r="P67" s="53">
        <v>10864.62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2"/>
      <c r="AI67" s="73"/>
    </row>
    <row r="68" s="7" customFormat="1" ht="15.6" customHeight="1" spans="1:35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/>
      <c r="M68" s="59"/>
      <c r="N68" s="57"/>
      <c r="O68" s="59">
        <f t="shared" si="2"/>
        <v>0</v>
      </c>
      <c r="P68" s="59"/>
      <c r="Q68" s="59"/>
      <c r="AH68" s="12"/>
      <c r="AI68" s="73"/>
    </row>
    <row r="69" s="7" customFormat="1" ht="15.6" customHeight="1" spans="1:35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/>
      <c r="L69" s="59"/>
      <c r="M69" s="59"/>
      <c r="N69" s="57"/>
      <c r="O69" s="59"/>
      <c r="P69" s="59"/>
      <c r="Q69" s="59"/>
      <c r="AH69" s="12"/>
      <c r="AI69" s="73"/>
    </row>
    <row r="70" s="9" customFormat="1" ht="15" customHeight="1" spans="1:35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22</v>
      </c>
      <c r="I70" s="51">
        <v>10</v>
      </c>
      <c r="J70" s="52">
        <v>13</v>
      </c>
      <c r="K70" s="53">
        <f t="shared" si="1"/>
        <v>15791.2</v>
      </c>
      <c r="L70" s="53">
        <v>15791.2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2"/>
      <c r="AI70" s="73"/>
    </row>
    <row r="71" s="9" customFormat="1" ht="15" customHeight="1" spans="1:35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12</v>
      </c>
      <c r="I71" s="51">
        <v>5</v>
      </c>
      <c r="J71" s="52">
        <v>5</v>
      </c>
      <c r="K71" s="53">
        <f t="shared" si="1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2"/>
      <c r="AI71" s="73"/>
    </row>
    <row r="72" s="7" customFormat="1" ht="15" customHeight="1" spans="1:35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/>
      <c r="M72" s="59"/>
      <c r="N72" s="57">
        <v>1</v>
      </c>
      <c r="O72" s="59">
        <f t="shared" si="2"/>
        <v>3073.6</v>
      </c>
      <c r="P72" s="59">
        <v>3073.6</v>
      </c>
      <c r="Q72" s="59"/>
      <c r="AH72" s="12"/>
      <c r="AI72" s="73"/>
    </row>
    <row r="73" s="7" customFormat="1" ht="15" customHeight="1" spans="1:35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35</v>
      </c>
      <c r="I73" s="51">
        <v>25</v>
      </c>
      <c r="J73" s="52">
        <v>27</v>
      </c>
      <c r="K73" s="53">
        <f t="shared" si="1"/>
        <v>55751.75</v>
      </c>
      <c r="L73" s="53">
        <v>55751.75</v>
      </c>
      <c r="M73" s="53"/>
      <c r="N73" s="51"/>
      <c r="O73" s="53">
        <f t="shared" si="2"/>
        <v>0</v>
      </c>
      <c r="P73" s="53"/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2"/>
      <c r="AI73" s="73"/>
    </row>
    <row r="74" s="7" customFormat="1" ht="15" customHeight="1" spans="1:35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2"/>
      <c r="AI74" s="73"/>
    </row>
    <row r="75" ht="15" customHeight="1" spans="1:47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27</v>
      </c>
      <c r="I75" s="51">
        <v>20</v>
      </c>
      <c r="J75" s="52">
        <v>22</v>
      </c>
      <c r="K75" s="53">
        <f>L75+M75</f>
        <v>30123.96</v>
      </c>
      <c r="L75" s="63">
        <v>30123.96</v>
      </c>
      <c r="M75" s="63"/>
      <c r="N75" s="51">
        <v>17</v>
      </c>
      <c r="O75" s="53">
        <f t="shared" si="2"/>
        <v>82884.58</v>
      </c>
      <c r="P75" s="53">
        <v>82884.58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2"/>
      <c r="AI75" s="73"/>
      <c r="AT75" s="12"/>
      <c r="AU75" s="12"/>
    </row>
    <row r="76" s="7" customFormat="1" ht="15" customHeight="1" spans="1:35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15</v>
      </c>
      <c r="I76" s="57">
        <v>6</v>
      </c>
      <c r="J76" s="58">
        <v>6</v>
      </c>
      <c r="K76" s="59">
        <f>L76+M76</f>
        <v>5763</v>
      </c>
      <c r="L76" s="59">
        <v>5763</v>
      </c>
      <c r="M76" s="59"/>
      <c r="N76" s="57">
        <v>6</v>
      </c>
      <c r="O76" s="59">
        <f>P76+Q76</f>
        <v>17393.15</v>
      </c>
      <c r="P76" s="59">
        <v>17393.15</v>
      </c>
      <c r="Q76" s="59"/>
      <c r="AH76" s="12"/>
      <c r="AI76" s="73"/>
    </row>
    <row r="77" ht="15" customHeight="1" spans="1:47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28</v>
      </c>
      <c r="I77" s="51">
        <v>19</v>
      </c>
      <c r="J77" s="52">
        <v>21</v>
      </c>
      <c r="K77" s="53">
        <f>L77+M77</f>
        <v>15336.14</v>
      </c>
      <c r="L77" s="63">
        <v>15336.14</v>
      </c>
      <c r="M77" s="63"/>
      <c r="N77" s="51">
        <v>8</v>
      </c>
      <c r="O77" s="53">
        <f>P77+Q77</f>
        <v>36604.2</v>
      </c>
      <c r="P77" s="53">
        <v>36604.2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2"/>
      <c r="AI77" s="73"/>
      <c r="AT77" s="12"/>
      <c r="AU77" s="12"/>
    </row>
    <row r="78" ht="15" customHeight="1" spans="1:47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AH78" s="12"/>
      <c r="AI78" s="73"/>
      <c r="AT78" s="12"/>
      <c r="AU78" s="12"/>
    </row>
    <row r="79" s="9" customFormat="1" ht="15" customHeight="1" spans="1:35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27</v>
      </c>
      <c r="I79" s="51">
        <v>9</v>
      </c>
      <c r="J79" s="52">
        <v>9</v>
      </c>
      <c r="K79" s="53">
        <f>L79+M79</f>
        <v>26870.71</v>
      </c>
      <c r="L79" s="63">
        <v>26870.71</v>
      </c>
      <c r="M79" s="63"/>
      <c r="N79" s="51">
        <v>16</v>
      </c>
      <c r="O79" s="53">
        <f t="shared" ref="O79:O144" si="3">P79+Q79</f>
        <v>192806.31</v>
      </c>
      <c r="P79" s="53">
        <v>192806.31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2"/>
      <c r="AI79" s="73"/>
    </row>
    <row r="80" s="7" customFormat="1" ht="15" customHeight="1" spans="1:35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3"/>
        <v>0</v>
      </c>
      <c r="P80" s="59"/>
      <c r="Q80" s="59"/>
      <c r="AH80" s="12"/>
      <c r="AI80" s="73"/>
    </row>
    <row r="81" ht="15" customHeight="1" spans="1:47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29</v>
      </c>
      <c r="I81" s="51">
        <v>14</v>
      </c>
      <c r="J81" s="52">
        <v>15</v>
      </c>
      <c r="K81" s="53">
        <f>L81+M81</f>
        <v>38595.29</v>
      </c>
      <c r="L81" s="63">
        <v>38595.29</v>
      </c>
      <c r="M81" s="63"/>
      <c r="N81" s="51">
        <v>14</v>
      </c>
      <c r="O81" s="53">
        <f t="shared" si="3"/>
        <v>202452.99</v>
      </c>
      <c r="P81" s="63">
        <v>202452.99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2"/>
      <c r="AI81" s="73"/>
      <c r="AT81" s="12"/>
      <c r="AU81" s="12"/>
    </row>
    <row r="82" s="7" customFormat="1" ht="15" customHeight="1" spans="1:35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AH82" s="12"/>
      <c r="AI82" s="73"/>
    </row>
    <row r="83" s="7" customFormat="1" ht="15" customHeight="1" spans="1:35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16</v>
      </c>
      <c r="I83" s="57">
        <v>5</v>
      </c>
      <c r="J83" s="58">
        <v>5</v>
      </c>
      <c r="K83" s="59">
        <f>L83+M83</f>
        <v>5465.1</v>
      </c>
      <c r="L83" s="112">
        <v>5465.1</v>
      </c>
      <c r="M83" s="59"/>
      <c r="N83" s="57">
        <v>7</v>
      </c>
      <c r="O83" s="59">
        <f t="shared" si="3"/>
        <v>50808.1</v>
      </c>
      <c r="P83" s="59">
        <v>50808.1</v>
      </c>
      <c r="Q83" s="59"/>
      <c r="AH83" s="12"/>
      <c r="AI83" s="73"/>
    </row>
    <row r="84" s="7" customFormat="1" ht="15" customHeight="1" spans="1:35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/>
      <c r="Q84" s="59"/>
      <c r="AH84" s="12"/>
      <c r="AI84" s="73"/>
    </row>
    <row r="85" s="7" customFormat="1" ht="15" customHeight="1" spans="1:35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0" si="4">L85+M85</f>
        <v>0</v>
      </c>
      <c r="L85" s="59"/>
      <c r="M85" s="59"/>
      <c r="N85" s="57">
        <v>8</v>
      </c>
      <c r="O85" s="59">
        <f t="shared" si="3"/>
        <v>45387.15</v>
      </c>
      <c r="P85" s="59">
        <v>45387.15</v>
      </c>
      <c r="Q85" s="59"/>
      <c r="AH85" s="12"/>
      <c r="AI85" s="73"/>
    </row>
    <row r="86" s="7" customFormat="1" ht="15" customHeight="1" spans="1:35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25</v>
      </c>
      <c r="I86" s="51">
        <v>20</v>
      </c>
      <c r="J86" s="52">
        <v>20</v>
      </c>
      <c r="K86" s="53">
        <f t="shared" si="4"/>
        <v>19473.56</v>
      </c>
      <c r="L86" s="53">
        <v>19473.56</v>
      </c>
      <c r="M86" s="53"/>
      <c r="N86" s="51"/>
      <c r="O86" s="53">
        <f t="shared" si="3"/>
        <v>0</v>
      </c>
      <c r="P86" s="53"/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2"/>
      <c r="AI86" s="73"/>
    </row>
    <row r="87" ht="15" customHeight="1" spans="1:47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7</v>
      </c>
      <c r="I87" s="51">
        <v>7</v>
      </c>
      <c r="J87" s="52">
        <v>8</v>
      </c>
      <c r="K87" s="53">
        <f t="shared" si="4"/>
        <v>9910.21</v>
      </c>
      <c r="L87" s="63">
        <v>9910.21</v>
      </c>
      <c r="M87" s="63"/>
      <c r="N87" s="51">
        <v>21</v>
      </c>
      <c r="O87" s="53">
        <f t="shared" si="3"/>
        <v>101098.95</v>
      </c>
      <c r="P87" s="53">
        <v>101098.95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2"/>
      <c r="AI87" s="73"/>
      <c r="AT87" s="12"/>
      <c r="AU87" s="12"/>
    </row>
    <row r="88" s="7" customFormat="1" ht="15" customHeight="1" spans="1:35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22</v>
      </c>
      <c r="I88" s="57">
        <v>3</v>
      </c>
      <c r="J88" s="58">
        <v>3</v>
      </c>
      <c r="K88" s="59">
        <f t="shared" si="4"/>
        <v>8644.5</v>
      </c>
      <c r="L88" s="59">
        <v>8644.5</v>
      </c>
      <c r="M88" s="59"/>
      <c r="N88" s="57">
        <v>18</v>
      </c>
      <c r="O88" s="59">
        <f t="shared" si="3"/>
        <v>60230.49</v>
      </c>
      <c r="P88" s="95">
        <v>60230.49</v>
      </c>
      <c r="Q88" s="59"/>
      <c r="AH88" s="12"/>
      <c r="AI88" s="73"/>
    </row>
    <row r="89" s="6" customFormat="1" ht="15" customHeight="1" spans="1:45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/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2"/>
      <c r="AI89" s="73"/>
      <c r="AJ89" s="8"/>
      <c r="AK89" s="8"/>
      <c r="AL89" s="8"/>
      <c r="AM89" s="8"/>
      <c r="AN89" s="8"/>
      <c r="AO89" s="8"/>
      <c r="AP89" s="8"/>
      <c r="AQ89" s="8"/>
      <c r="AR89" s="8"/>
      <c r="AS89" s="8"/>
    </row>
    <row r="90" s="7" customFormat="1" ht="15" customHeight="1" spans="1:35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1728.9</v>
      </c>
      <c r="L90" s="112">
        <v>1728.9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AH90" s="12"/>
      <c r="AI90" s="73"/>
    </row>
    <row r="91" ht="15" customHeight="1" spans="1:47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3133.99</v>
      </c>
      <c r="L91" s="63">
        <v>3133.99</v>
      </c>
      <c r="M91" s="63"/>
      <c r="N91" s="51">
        <v>8</v>
      </c>
      <c r="O91" s="53">
        <f t="shared" si="3"/>
        <v>24485.3</v>
      </c>
      <c r="P91" s="53">
        <v>24485.3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2"/>
      <c r="AI91" s="73"/>
      <c r="AT91" s="12"/>
      <c r="AU91" s="12"/>
    </row>
    <row r="92" s="7" customFormat="1" ht="15" customHeight="1" spans="1:35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/>
      <c r="M92" s="59"/>
      <c r="N92" s="57">
        <v>3</v>
      </c>
      <c r="O92" s="59">
        <f t="shared" si="3"/>
        <v>9605</v>
      </c>
      <c r="P92" s="59">
        <v>9605</v>
      </c>
      <c r="Q92" s="59"/>
      <c r="AH92" s="12"/>
      <c r="AI92" s="73"/>
    </row>
    <row r="93" s="6" customFormat="1" ht="15" customHeight="1" spans="1:45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59</v>
      </c>
      <c r="I93" s="51">
        <v>48</v>
      </c>
      <c r="J93" s="52">
        <v>52</v>
      </c>
      <c r="K93" s="53">
        <f t="shared" si="4"/>
        <v>66089.04</v>
      </c>
      <c r="L93" s="63">
        <v>66089.04</v>
      </c>
      <c r="M93" s="63"/>
      <c r="N93" s="51">
        <v>39</v>
      </c>
      <c r="O93" s="53">
        <f t="shared" si="3"/>
        <v>142460.33</v>
      </c>
      <c r="P93" s="53">
        <v>142460.33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2"/>
      <c r="AI93" s="73"/>
      <c r="AJ93" s="8"/>
      <c r="AK93" s="8"/>
      <c r="AL93" s="8"/>
      <c r="AM93" s="8"/>
      <c r="AN93" s="8"/>
      <c r="AO93" s="8"/>
      <c r="AP93" s="8"/>
      <c r="AQ93" s="8"/>
      <c r="AR93" s="8"/>
      <c r="AS93" s="8"/>
    </row>
    <row r="94" s="7" customFormat="1" ht="15" customHeight="1" spans="1:35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/>
      <c r="M94" s="59"/>
      <c r="N94" s="57"/>
      <c r="O94" s="59">
        <f t="shared" si="3"/>
        <v>0</v>
      </c>
      <c r="P94" s="59"/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I94" s="73"/>
    </row>
    <row r="95" s="7" customFormat="1" ht="15" customHeight="1" spans="1:35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20</v>
      </c>
      <c r="I95" s="57">
        <v>4</v>
      </c>
      <c r="J95" s="58">
        <v>4</v>
      </c>
      <c r="K95" s="59">
        <f t="shared" si="4"/>
        <v>3629.9</v>
      </c>
      <c r="L95" s="59">
        <v>3629.9</v>
      </c>
      <c r="M95" s="59"/>
      <c r="N95" s="57">
        <v>5</v>
      </c>
      <c r="O95" s="59">
        <f t="shared" si="3"/>
        <v>20328.73</v>
      </c>
      <c r="P95" s="96">
        <v>20328.73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2"/>
      <c r="AI95" s="73"/>
    </row>
    <row r="96" s="9" customFormat="1" ht="15" customHeight="1" spans="1:35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/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2"/>
      <c r="AI96" s="73"/>
    </row>
    <row r="97" s="7" customFormat="1" ht="15" customHeight="1" spans="1:35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/>
      <c r="M97" s="59"/>
      <c r="N97" s="57"/>
      <c r="O97" s="59">
        <f t="shared" si="3"/>
        <v>0</v>
      </c>
      <c r="P97" s="59"/>
      <c r="Q97" s="59"/>
      <c r="AH97" s="12"/>
      <c r="AI97" s="73"/>
    </row>
    <row r="98" s="9" customFormat="1" ht="15" customHeight="1" spans="1:35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36</v>
      </c>
      <c r="I98" s="51">
        <v>29</v>
      </c>
      <c r="J98" s="52">
        <v>32</v>
      </c>
      <c r="K98" s="53">
        <f t="shared" si="4"/>
        <v>45376.34</v>
      </c>
      <c r="L98" s="63">
        <v>45376.34</v>
      </c>
      <c r="M98" s="63"/>
      <c r="N98" s="51">
        <v>21</v>
      </c>
      <c r="O98" s="53">
        <f t="shared" si="3"/>
        <v>121479.98</v>
      </c>
      <c r="P98" s="53">
        <v>121479.98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2"/>
      <c r="AI98" s="73"/>
    </row>
    <row r="99" s="7" customFormat="1" ht="15" customHeight="1" spans="1:35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/>
      <c r="M99" s="59"/>
      <c r="N99" s="57"/>
      <c r="O99" s="59">
        <f t="shared" si="3"/>
        <v>0</v>
      </c>
      <c r="P99" s="59"/>
      <c r="Q99" s="59"/>
      <c r="AH99" s="12"/>
      <c r="AI99" s="73"/>
    </row>
    <row r="100" s="7" customFormat="1" ht="15" customHeight="1" spans="1:35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4</v>
      </c>
      <c r="I100" s="97"/>
      <c r="J100" s="98"/>
      <c r="K100" s="66"/>
      <c r="L100" s="66"/>
      <c r="M100" s="66"/>
      <c r="N100" s="97"/>
      <c r="O100" s="66"/>
      <c r="P100" s="66"/>
      <c r="Q100" s="66"/>
      <c r="AH100" s="12"/>
      <c r="AI100" s="73"/>
    </row>
    <row r="101" ht="15" customHeight="1" spans="1:47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/>
      <c r="M101" s="63"/>
      <c r="N101" s="51"/>
      <c r="O101" s="53">
        <f t="shared" si="3"/>
        <v>0</v>
      </c>
      <c r="P101" s="53"/>
      <c r="Q101" s="63"/>
      <c r="AH101" s="12"/>
      <c r="AI101" s="73"/>
      <c r="AT101" s="12"/>
      <c r="AU101" s="12"/>
    </row>
    <row r="102" s="7" customFormat="1" ht="15" customHeight="1" spans="1:35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/>
      <c r="M102" s="59"/>
      <c r="N102" s="57"/>
      <c r="O102" s="59">
        <f t="shared" si="3"/>
        <v>0</v>
      </c>
      <c r="P102" s="59"/>
      <c r="Q102" s="59"/>
      <c r="AH102" s="12"/>
      <c r="AI102" s="73"/>
    </row>
    <row r="103" s="7" customFormat="1" ht="15" customHeight="1" spans="1:35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/>
      <c r="M103" s="59"/>
      <c r="N103" s="57"/>
      <c r="O103" s="59">
        <f t="shared" si="3"/>
        <v>0</v>
      </c>
      <c r="P103" s="59"/>
      <c r="Q103" s="59"/>
      <c r="AH103" s="12"/>
      <c r="AI103" s="73"/>
    </row>
    <row r="104" ht="15" customHeight="1" spans="1:47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30</v>
      </c>
      <c r="I104" s="51">
        <v>19</v>
      </c>
      <c r="J104" s="52">
        <v>26</v>
      </c>
      <c r="K104" s="53">
        <f t="shared" si="4"/>
        <v>35547.2</v>
      </c>
      <c r="L104" s="63">
        <v>35547.2</v>
      </c>
      <c r="M104" s="63"/>
      <c r="N104" s="51">
        <v>7</v>
      </c>
      <c r="O104" s="53">
        <f t="shared" si="3"/>
        <v>45676.27</v>
      </c>
      <c r="P104" s="53">
        <v>45676.27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2"/>
      <c r="AI104" s="73"/>
      <c r="AT104" s="12"/>
      <c r="AU104" s="12"/>
    </row>
    <row r="105" s="7" customFormat="1" ht="15" customHeight="1" spans="1:35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4</v>
      </c>
      <c r="I105" s="57">
        <v>1</v>
      </c>
      <c r="J105" s="58">
        <v>1</v>
      </c>
      <c r="K105" s="59">
        <f t="shared" si="4"/>
        <v>0</v>
      </c>
      <c r="L105" s="59"/>
      <c r="M105" s="59"/>
      <c r="N105" s="57">
        <v>1</v>
      </c>
      <c r="O105" s="59">
        <f t="shared" si="3"/>
        <v>16224.5</v>
      </c>
      <c r="P105" s="99">
        <v>16224.5</v>
      </c>
      <c r="Q105" s="59"/>
      <c r="AH105" s="12"/>
      <c r="AI105" s="73"/>
    </row>
    <row r="106" s="7" customFormat="1" ht="15" customHeight="1" spans="1:35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/>
      <c r="M106" s="59"/>
      <c r="N106" s="57"/>
      <c r="O106" s="59">
        <f t="shared" si="3"/>
        <v>0</v>
      </c>
      <c r="P106" s="59"/>
      <c r="Q106" s="59"/>
      <c r="AH106" s="12"/>
      <c r="AI106" s="73"/>
    </row>
    <row r="107" s="9" customFormat="1" ht="15" customHeight="1" spans="1:35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/>
      <c r="M107" s="63"/>
      <c r="N107" s="51"/>
      <c r="O107" s="53">
        <f t="shared" si="3"/>
        <v>0</v>
      </c>
      <c r="P107" s="53"/>
      <c r="Q107" s="63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12"/>
      <c r="AI107" s="73"/>
    </row>
    <row r="108" s="9" customFormat="1" ht="15.75" customHeight="1" spans="1:35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18</v>
      </c>
      <c r="I108" s="51">
        <v>12</v>
      </c>
      <c r="J108" s="52">
        <v>13</v>
      </c>
      <c r="K108" s="53">
        <f t="shared" si="4"/>
        <v>7025.1</v>
      </c>
      <c r="L108" s="63">
        <v>7025.1</v>
      </c>
      <c r="M108" s="63"/>
      <c r="N108" s="51">
        <v>4</v>
      </c>
      <c r="O108" s="53">
        <f t="shared" si="3"/>
        <v>56363.63</v>
      </c>
      <c r="P108" s="53">
        <v>56363.63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2"/>
      <c r="AI108" s="73"/>
    </row>
    <row r="109" ht="15" customHeight="1" spans="1:47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/>
      <c r="M109" s="63"/>
      <c r="N109" s="51"/>
      <c r="O109" s="53">
        <f t="shared" si="3"/>
        <v>0</v>
      </c>
      <c r="P109" s="53"/>
      <c r="Q109" s="63"/>
      <c r="AH109" s="12"/>
      <c r="AI109" s="73"/>
      <c r="AT109" s="12"/>
      <c r="AU109" s="12"/>
    </row>
    <row r="110" s="7" customFormat="1" ht="15" customHeight="1" spans="1:35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/>
      <c r="M110" s="59"/>
      <c r="N110" s="57"/>
      <c r="O110" s="59">
        <f t="shared" si="3"/>
        <v>0</v>
      </c>
      <c r="P110" s="59"/>
      <c r="Q110" s="59"/>
      <c r="AH110" s="12"/>
      <c r="AI110" s="73"/>
    </row>
    <row r="111" ht="15" customHeight="1" spans="1:47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/>
      <c r="M111" s="63"/>
      <c r="N111" s="51"/>
      <c r="O111" s="53">
        <f t="shared" si="3"/>
        <v>0</v>
      </c>
      <c r="P111" s="53"/>
      <c r="Q111" s="63"/>
      <c r="AH111" s="12"/>
      <c r="AI111" s="73"/>
      <c r="AS111" s="12"/>
      <c r="AT111" s="12"/>
      <c r="AU111" s="12"/>
    </row>
    <row r="112" s="7" customFormat="1" ht="15" customHeight="1" spans="1:35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/>
      <c r="M112" s="59"/>
      <c r="N112" s="57"/>
      <c r="O112" s="59">
        <f t="shared" si="3"/>
        <v>0</v>
      </c>
      <c r="P112" s="59"/>
      <c r="Q112" s="59"/>
      <c r="AH112" s="12"/>
      <c r="AI112" s="73"/>
    </row>
    <row r="113" ht="15" customHeight="1" spans="1:47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4</v>
      </c>
      <c r="I113" s="51"/>
      <c r="J113" s="52"/>
      <c r="K113" s="53">
        <f t="shared" si="4"/>
        <v>0</v>
      </c>
      <c r="L113" s="53"/>
      <c r="M113" s="63"/>
      <c r="N113" s="51"/>
      <c r="O113" s="53">
        <f t="shared" si="3"/>
        <v>0</v>
      </c>
      <c r="P113" s="53"/>
      <c r="Q113" s="63"/>
      <c r="AH113" s="12"/>
      <c r="AI113" s="73"/>
      <c r="AS113" s="12"/>
      <c r="AT113" s="12"/>
      <c r="AU113" s="12"/>
    </row>
    <row r="114" s="9" customFormat="1" ht="15" customHeight="1" spans="1:35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25</v>
      </c>
      <c r="I114" s="51">
        <v>15</v>
      </c>
      <c r="J114" s="52">
        <v>16</v>
      </c>
      <c r="K114" s="53">
        <f t="shared" si="4"/>
        <v>12938.09</v>
      </c>
      <c r="L114" s="63">
        <v>12938.09</v>
      </c>
      <c r="M114" s="63"/>
      <c r="N114" s="51">
        <v>8</v>
      </c>
      <c r="O114" s="53">
        <f t="shared" si="3"/>
        <v>53989.04</v>
      </c>
      <c r="P114" s="53">
        <v>53989.04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2"/>
      <c r="AI114" s="73"/>
    </row>
    <row r="115" s="9" customFormat="1" ht="15" customHeight="1" spans="1:35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26</v>
      </c>
      <c r="I115" s="51">
        <v>20</v>
      </c>
      <c r="J115" s="52">
        <v>20</v>
      </c>
      <c r="K115" s="53">
        <f t="shared" si="4"/>
        <v>28013.97</v>
      </c>
      <c r="L115" s="63">
        <v>28013.97</v>
      </c>
      <c r="M115" s="63"/>
      <c r="N115" s="51">
        <v>4</v>
      </c>
      <c r="O115" s="53">
        <f t="shared" si="3"/>
        <v>33921.73</v>
      </c>
      <c r="P115" s="53">
        <v>33921.73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2"/>
      <c r="AI115" s="73"/>
    </row>
    <row r="116" s="7" customFormat="1" ht="15" customHeight="1" spans="1:35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1</v>
      </c>
      <c r="J116" s="58">
        <v>1</v>
      </c>
      <c r="K116" s="59">
        <f t="shared" si="4"/>
        <v>1921</v>
      </c>
      <c r="L116" s="59">
        <v>1921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2"/>
      <c r="AI116" s="73"/>
    </row>
    <row r="117" s="7" customFormat="1" ht="15" customHeight="1" spans="1:35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18</v>
      </c>
      <c r="J117" s="58">
        <v>18</v>
      </c>
      <c r="K117" s="59">
        <f t="shared" si="4"/>
        <v>38960.38</v>
      </c>
      <c r="L117" s="59">
        <v>38960.38</v>
      </c>
      <c r="M117" s="59"/>
      <c r="N117" s="57">
        <v>11</v>
      </c>
      <c r="O117" s="59">
        <f t="shared" si="3"/>
        <v>58938.81</v>
      </c>
      <c r="P117" s="95">
        <v>58938.81</v>
      </c>
      <c r="Q117" s="59"/>
      <c r="AH117" s="12"/>
      <c r="AI117" s="73"/>
    </row>
    <row r="118" ht="15" customHeight="1" spans="1:47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14</v>
      </c>
      <c r="I118" s="51">
        <v>11</v>
      </c>
      <c r="J118" s="52">
        <v>12</v>
      </c>
      <c r="K118" s="53">
        <f t="shared" si="4"/>
        <v>6525.58</v>
      </c>
      <c r="L118" s="63">
        <v>6525.58</v>
      </c>
      <c r="M118" s="63"/>
      <c r="N118" s="51">
        <v>12</v>
      </c>
      <c r="O118" s="53">
        <f t="shared" si="3"/>
        <v>137187.13</v>
      </c>
      <c r="P118" s="63">
        <v>137187.13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2"/>
      <c r="AI118" s="73"/>
      <c r="AS118" s="12"/>
      <c r="AT118" s="12"/>
      <c r="AU118" s="12"/>
    </row>
    <row r="119" s="7" customFormat="1" ht="12.75" customHeight="1" spans="1:35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53</v>
      </c>
      <c r="I119" s="57">
        <v>24</v>
      </c>
      <c r="J119" s="58">
        <v>24</v>
      </c>
      <c r="K119" s="59">
        <f t="shared" si="4"/>
        <v>41755.26</v>
      </c>
      <c r="L119" s="59">
        <v>41755.26</v>
      </c>
      <c r="M119" s="59"/>
      <c r="N119" s="57">
        <v>20</v>
      </c>
      <c r="O119" s="59">
        <f t="shared" si="3"/>
        <v>67859.63</v>
      </c>
      <c r="P119" s="100">
        <v>67859.63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2"/>
      <c r="AI119" s="73"/>
    </row>
    <row r="120" s="7" customFormat="1" ht="15" customHeight="1" spans="1:35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37</v>
      </c>
      <c r="I120" s="57">
        <v>13</v>
      </c>
      <c r="J120" s="58">
        <v>13</v>
      </c>
      <c r="K120" s="59">
        <f t="shared" si="4"/>
        <v>26545.06</v>
      </c>
      <c r="L120" s="59">
        <v>26545.06</v>
      </c>
      <c r="M120" s="59"/>
      <c r="N120" s="57">
        <v>31</v>
      </c>
      <c r="O120" s="59">
        <f t="shared" si="3"/>
        <v>171159.9</v>
      </c>
      <c r="P120" s="99">
        <v>171159.9</v>
      </c>
      <c r="Q120" s="59"/>
      <c r="AH120" s="12"/>
      <c r="AI120" s="73"/>
    </row>
    <row r="121" s="6" customFormat="1" ht="15" customHeight="1" spans="1:44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/>
      <c r="M121" s="63"/>
      <c r="N121" s="51"/>
      <c r="O121" s="53">
        <f t="shared" si="3"/>
        <v>0</v>
      </c>
      <c r="P121" s="53"/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2"/>
      <c r="AI121" s="73"/>
      <c r="AJ121" s="8"/>
      <c r="AK121" s="8"/>
      <c r="AL121" s="8"/>
      <c r="AM121" s="8"/>
      <c r="AN121" s="8"/>
      <c r="AO121" s="8"/>
      <c r="AP121" s="8"/>
      <c r="AQ121" s="8"/>
      <c r="AR121" s="8"/>
    </row>
    <row r="122" s="7" customFormat="1" ht="15" customHeight="1" spans="1:35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13</v>
      </c>
      <c r="I122" s="57">
        <v>9</v>
      </c>
      <c r="J122" s="58">
        <v>9</v>
      </c>
      <c r="K122" s="59">
        <f t="shared" si="4"/>
        <v>17928.3</v>
      </c>
      <c r="L122" s="59">
        <v>17928.3</v>
      </c>
      <c r="M122" s="59"/>
      <c r="N122" s="57">
        <v>7</v>
      </c>
      <c r="O122" s="59">
        <f t="shared" si="3"/>
        <v>36692.58</v>
      </c>
      <c r="P122" s="101">
        <v>36692.58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2"/>
      <c r="AI122" s="73"/>
    </row>
    <row r="123" s="7" customFormat="1" ht="15" customHeight="1" spans="1:35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6</v>
      </c>
      <c r="I123" s="57"/>
      <c r="J123" s="58"/>
      <c r="K123" s="59">
        <f t="shared" si="4"/>
        <v>0</v>
      </c>
      <c r="L123" s="59"/>
      <c r="M123" s="59"/>
      <c r="N123" s="57">
        <v>5</v>
      </c>
      <c r="O123" s="59">
        <f t="shared" si="3"/>
        <v>20746.8</v>
      </c>
      <c r="P123" s="59">
        <v>20746.8</v>
      </c>
      <c r="Q123" s="59"/>
      <c r="AH123" s="12"/>
      <c r="AI123" s="73"/>
    </row>
    <row r="124" ht="15" customHeight="1" spans="1:47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26</v>
      </c>
      <c r="I124" s="51">
        <v>19</v>
      </c>
      <c r="J124" s="52">
        <v>24</v>
      </c>
      <c r="K124" s="53">
        <f t="shared" si="4"/>
        <v>25505.25</v>
      </c>
      <c r="L124" s="63">
        <v>25505.25</v>
      </c>
      <c r="M124" s="63"/>
      <c r="N124" s="51">
        <v>5</v>
      </c>
      <c r="O124" s="53">
        <f t="shared" si="3"/>
        <v>50702.62</v>
      </c>
      <c r="P124" s="53">
        <v>50702.62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2"/>
      <c r="AI124" s="73"/>
      <c r="AT124" s="12"/>
      <c r="AU124" s="12"/>
    </row>
    <row r="125" s="7" customFormat="1" ht="15" customHeight="1" spans="1:35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9</v>
      </c>
      <c r="J125" s="58">
        <v>9</v>
      </c>
      <c r="K125" s="59">
        <f t="shared" si="4"/>
        <v>41099.88</v>
      </c>
      <c r="L125" s="59">
        <v>41099.88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2"/>
      <c r="AI125" s="73"/>
    </row>
    <row r="126" s="7" customFormat="1" ht="15" customHeight="1" spans="1:35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2</v>
      </c>
      <c r="J126" s="58">
        <v>2</v>
      </c>
      <c r="K126" s="59">
        <f t="shared" si="4"/>
        <v>2609.1</v>
      </c>
      <c r="L126" s="59">
        <v>2609.1</v>
      </c>
      <c r="M126" s="59"/>
      <c r="N126" s="57">
        <v>7</v>
      </c>
      <c r="O126" s="59">
        <f t="shared" si="3"/>
        <v>20515.39</v>
      </c>
      <c r="P126" s="59">
        <v>20515.39</v>
      </c>
      <c r="Q126" s="59"/>
      <c r="AH126" s="12"/>
      <c r="AI126" s="73"/>
    </row>
    <row r="127" ht="30.75" customHeight="1" spans="1:47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24</v>
      </c>
      <c r="I127" s="51">
        <v>15</v>
      </c>
      <c r="J127" s="65">
        <v>18</v>
      </c>
      <c r="K127" s="53">
        <f t="shared" si="4"/>
        <v>19248.61</v>
      </c>
      <c r="L127" s="63">
        <v>19248.61</v>
      </c>
      <c r="M127" s="63"/>
      <c r="N127" s="51">
        <v>13</v>
      </c>
      <c r="O127" s="53">
        <f t="shared" si="3"/>
        <v>89151.67</v>
      </c>
      <c r="P127" s="53">
        <v>89151.67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2"/>
      <c r="AI127" s="73"/>
      <c r="AT127" s="12"/>
      <c r="AU127" s="12"/>
    </row>
    <row r="128" s="7" customFormat="1" ht="15" customHeight="1" spans="1:35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/>
      <c r="M128" s="59"/>
      <c r="N128" s="57"/>
      <c r="O128" s="59">
        <f t="shared" si="3"/>
        <v>0</v>
      </c>
      <c r="P128" s="59"/>
      <c r="Q128" s="59"/>
      <c r="AH128" s="12"/>
      <c r="AI128" s="73"/>
    </row>
    <row r="129" s="7" customFormat="1" ht="15" customHeight="1" spans="1:35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/>
      <c r="M129" s="59"/>
      <c r="N129" s="57"/>
      <c r="O129" s="59">
        <f t="shared" si="3"/>
        <v>0</v>
      </c>
      <c r="P129" s="59"/>
      <c r="Q129" s="59"/>
      <c r="AH129" s="12"/>
      <c r="AI129" s="73"/>
    </row>
    <row r="130" ht="15" customHeight="1" spans="1:47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/>
      <c r="M130" s="63"/>
      <c r="N130" s="51"/>
      <c r="O130" s="53">
        <f t="shared" si="3"/>
        <v>0</v>
      </c>
      <c r="P130" s="53"/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2"/>
      <c r="AI130" s="73"/>
      <c r="AT130" s="12"/>
      <c r="AU130" s="12"/>
    </row>
    <row r="131" ht="15" customHeight="1" spans="1:47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6622.6</v>
      </c>
      <c r="L131" s="63">
        <v>6622.6</v>
      </c>
      <c r="M131" s="63"/>
      <c r="N131" s="51">
        <v>14</v>
      </c>
      <c r="O131" s="53">
        <f t="shared" si="3"/>
        <v>59242.97</v>
      </c>
      <c r="P131" s="53">
        <v>59242.97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2"/>
      <c r="AI131" s="73"/>
      <c r="AT131" s="12"/>
      <c r="AU131" s="12"/>
    </row>
    <row r="132" s="7" customFormat="1" ht="15" customHeight="1" spans="1:35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/>
      <c r="M132" s="59"/>
      <c r="N132" s="57"/>
      <c r="O132" s="59">
        <f t="shared" si="3"/>
        <v>0</v>
      </c>
      <c r="P132" s="59"/>
      <c r="Q132" s="59"/>
      <c r="AH132" s="12"/>
      <c r="AI132" s="73"/>
    </row>
    <row r="133" s="9" customFormat="1" ht="15" customHeight="1" spans="1:35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43</v>
      </c>
      <c r="I133" s="51">
        <v>35</v>
      </c>
      <c r="J133" s="52">
        <v>35</v>
      </c>
      <c r="K133" s="53">
        <f t="shared" si="4"/>
        <v>53460.48</v>
      </c>
      <c r="L133" s="63">
        <v>53460.48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2"/>
      <c r="AI133" s="73"/>
    </row>
    <row r="134" s="7" customFormat="1" ht="15" customHeight="1" spans="1:35">
      <c r="A134" s="30">
        <v>66</v>
      </c>
      <c r="B134" s="31" t="s">
        <v>128</v>
      </c>
      <c r="C134" s="30" t="s">
        <v>21</v>
      </c>
      <c r="D134" s="31"/>
      <c r="E134" s="31"/>
      <c r="F134" s="31" t="s">
        <v>23</v>
      </c>
      <c r="G134" s="31" t="s">
        <v>37</v>
      </c>
      <c r="H134" s="105">
        <v>0</v>
      </c>
      <c r="I134" s="57"/>
      <c r="J134" s="58"/>
      <c r="K134" s="59">
        <f t="shared" si="4"/>
        <v>0</v>
      </c>
      <c r="L134" s="59"/>
      <c r="M134" s="59"/>
      <c r="N134" s="57"/>
      <c r="O134" s="59">
        <f t="shared" si="3"/>
        <v>0</v>
      </c>
      <c r="P134" s="59"/>
      <c r="Q134" s="59"/>
      <c r="AH134" s="12"/>
      <c r="AI134" s="73"/>
    </row>
    <row r="135" s="7" customFormat="1" ht="15" customHeight="1" spans="1:35">
      <c r="A135" s="30"/>
      <c r="B135" s="31" t="s">
        <v>128</v>
      </c>
      <c r="C135" s="30" t="s">
        <v>21</v>
      </c>
      <c r="D135" s="31"/>
      <c r="E135" s="36" t="s">
        <v>63</v>
      </c>
      <c r="F135" s="37" t="s">
        <v>233</v>
      </c>
      <c r="G135" s="31" t="s">
        <v>32</v>
      </c>
      <c r="H135" s="105">
        <v>12</v>
      </c>
      <c r="I135" s="57"/>
      <c r="J135" s="58"/>
      <c r="K135" s="59">
        <f t="shared" si="4"/>
        <v>0</v>
      </c>
      <c r="L135" s="59"/>
      <c r="M135" s="59"/>
      <c r="N135" s="57">
        <v>2</v>
      </c>
      <c r="O135" s="59">
        <f t="shared" si="3"/>
        <v>14527.7</v>
      </c>
      <c r="P135" s="59">
        <v>14527.7</v>
      </c>
      <c r="Q135" s="59"/>
      <c r="AH135" s="12"/>
      <c r="AI135" s="73"/>
    </row>
    <row r="136" s="9" customFormat="1" ht="15" customHeight="1" spans="1:35">
      <c r="A136" s="1">
        <v>67</v>
      </c>
      <c r="B136" s="28" t="s">
        <v>129</v>
      </c>
      <c r="C136" s="1" t="s">
        <v>54</v>
      </c>
      <c r="D136" s="28" t="s">
        <v>80</v>
      </c>
      <c r="E136" s="28" t="s">
        <v>22</v>
      </c>
      <c r="F136" s="28" t="s">
        <v>29</v>
      </c>
      <c r="G136" s="28" t="s">
        <v>24</v>
      </c>
      <c r="H136" s="2">
        <v>0</v>
      </c>
      <c r="I136" s="51"/>
      <c r="J136" s="52"/>
      <c r="K136" s="53">
        <f t="shared" si="4"/>
        <v>0</v>
      </c>
      <c r="L136" s="53"/>
      <c r="M136" s="63"/>
      <c r="N136" s="51"/>
      <c r="O136" s="53">
        <f t="shared" si="3"/>
        <v>0</v>
      </c>
      <c r="P136" s="53"/>
      <c r="Q136" s="63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2"/>
      <c r="AI136" s="73"/>
    </row>
    <row r="137" ht="15" customHeight="1" spans="1:47">
      <c r="A137" s="33">
        <v>68</v>
      </c>
      <c r="B137" s="34" t="s">
        <v>130</v>
      </c>
      <c r="C137" s="33" t="s">
        <v>21</v>
      </c>
      <c r="D137" s="34"/>
      <c r="E137" s="34" t="s">
        <v>39</v>
      </c>
      <c r="F137" s="34" t="s">
        <v>295</v>
      </c>
      <c r="G137" s="34" t="s">
        <v>24</v>
      </c>
      <c r="H137" s="2">
        <v>17</v>
      </c>
      <c r="I137" s="51">
        <v>4</v>
      </c>
      <c r="J137" s="52">
        <v>5</v>
      </c>
      <c r="K137" s="53">
        <f t="shared" si="4"/>
        <v>9226.33</v>
      </c>
      <c r="L137" s="53">
        <v>9226.33</v>
      </c>
      <c r="M137" s="63"/>
      <c r="N137" s="51">
        <v>6</v>
      </c>
      <c r="O137" s="53">
        <f t="shared" si="3"/>
        <v>60186.26</v>
      </c>
      <c r="P137" s="53">
        <v>60186.26</v>
      </c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2"/>
      <c r="AI137" s="73"/>
      <c r="AT137" s="12"/>
      <c r="AU137" s="12"/>
    </row>
    <row r="138" s="7" customFormat="1" ht="15" customHeight="1" spans="1:35">
      <c r="A138" s="30"/>
      <c r="B138" s="31" t="s">
        <v>130</v>
      </c>
      <c r="C138" s="30" t="s">
        <v>21</v>
      </c>
      <c r="D138" s="31"/>
      <c r="E138" s="31" t="s">
        <v>39</v>
      </c>
      <c r="F138" s="31" t="s">
        <v>335</v>
      </c>
      <c r="G138" s="31" t="s">
        <v>26</v>
      </c>
      <c r="H138" s="105">
        <v>3</v>
      </c>
      <c r="I138" s="57">
        <v>2</v>
      </c>
      <c r="J138" s="58">
        <v>2</v>
      </c>
      <c r="K138" s="59">
        <f t="shared" si="4"/>
        <v>5367.3</v>
      </c>
      <c r="L138" s="112">
        <v>5367.3</v>
      </c>
      <c r="M138" s="59"/>
      <c r="N138" s="57">
        <v>3</v>
      </c>
      <c r="O138" s="59">
        <f t="shared" si="3"/>
        <v>7107.7</v>
      </c>
      <c r="P138" s="59">
        <v>7107.7</v>
      </c>
      <c r="Q138" s="59"/>
      <c r="AH138" s="12"/>
      <c r="AI138" s="73"/>
    </row>
    <row r="139" s="9" customFormat="1" ht="15" customHeight="1" spans="1:35">
      <c r="A139" s="33">
        <v>69</v>
      </c>
      <c r="B139" s="34" t="s">
        <v>131</v>
      </c>
      <c r="C139" s="33" t="s">
        <v>21</v>
      </c>
      <c r="D139" s="34"/>
      <c r="E139" s="34" t="s">
        <v>39</v>
      </c>
      <c r="F139" s="34" t="s">
        <v>296</v>
      </c>
      <c r="G139" s="34" t="s">
        <v>24</v>
      </c>
      <c r="H139" s="2">
        <v>24</v>
      </c>
      <c r="I139" s="51">
        <v>16</v>
      </c>
      <c r="J139" s="52">
        <v>16</v>
      </c>
      <c r="K139" s="53">
        <f t="shared" si="4"/>
        <v>11774.97</v>
      </c>
      <c r="L139" s="53">
        <v>11774.97</v>
      </c>
      <c r="M139" s="63"/>
      <c r="N139" s="51">
        <v>13</v>
      </c>
      <c r="O139" s="53">
        <f t="shared" si="3"/>
        <v>57450.96</v>
      </c>
      <c r="P139" s="53">
        <v>57450.96</v>
      </c>
      <c r="Q139" s="63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2"/>
      <c r="AI139" s="73"/>
    </row>
    <row r="140" s="7" customFormat="1" ht="15" customHeight="1" spans="1:35">
      <c r="A140" s="30"/>
      <c r="B140" s="31" t="s">
        <v>131</v>
      </c>
      <c r="C140" s="30" t="s">
        <v>21</v>
      </c>
      <c r="D140" s="31"/>
      <c r="E140" s="31" t="s">
        <v>39</v>
      </c>
      <c r="F140" s="31" t="s">
        <v>23</v>
      </c>
      <c r="G140" s="31" t="s">
        <v>26</v>
      </c>
      <c r="H140" s="105">
        <v>0</v>
      </c>
      <c r="I140" s="57"/>
      <c r="J140" s="58"/>
      <c r="K140" s="59">
        <f t="shared" si="4"/>
        <v>0</v>
      </c>
      <c r="L140" s="59"/>
      <c r="M140" s="59"/>
      <c r="N140" s="57"/>
      <c r="O140" s="59">
        <f t="shared" si="3"/>
        <v>0</v>
      </c>
      <c r="P140" s="59"/>
      <c r="Q140" s="59"/>
      <c r="AH140" s="12"/>
      <c r="AI140" s="73"/>
    </row>
    <row r="141" ht="14.45" customHeight="1" spans="1:47">
      <c r="A141" s="33">
        <v>70</v>
      </c>
      <c r="B141" s="34" t="s">
        <v>132</v>
      </c>
      <c r="C141" s="33" t="s">
        <v>50</v>
      </c>
      <c r="D141" s="34" t="s">
        <v>133</v>
      </c>
      <c r="E141" s="34" t="s">
        <v>39</v>
      </c>
      <c r="F141" s="34" t="s">
        <v>297</v>
      </c>
      <c r="G141" s="34" t="s">
        <v>24</v>
      </c>
      <c r="H141" s="2">
        <v>44</v>
      </c>
      <c r="I141" s="51">
        <v>35</v>
      </c>
      <c r="J141" s="52">
        <v>36</v>
      </c>
      <c r="K141" s="53">
        <f t="shared" si="4"/>
        <v>39468.4</v>
      </c>
      <c r="L141" s="63">
        <v>39468.4</v>
      </c>
      <c r="M141" s="63"/>
      <c r="N141" s="51">
        <v>14</v>
      </c>
      <c r="O141" s="53">
        <f t="shared" si="3"/>
        <v>74820.15</v>
      </c>
      <c r="P141" s="53">
        <v>74820.15</v>
      </c>
      <c r="Q141" s="63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2"/>
      <c r="AI141" s="73"/>
      <c r="AT141" s="12"/>
      <c r="AU141" s="12"/>
    </row>
    <row r="142" s="7" customFormat="1" ht="14.45" customHeight="1" spans="1:35">
      <c r="A142" s="30">
        <v>71</v>
      </c>
      <c r="B142" s="31" t="s">
        <v>134</v>
      </c>
      <c r="C142" s="30" t="s">
        <v>21</v>
      </c>
      <c r="D142" s="31"/>
      <c r="E142" s="31" t="s">
        <v>115</v>
      </c>
      <c r="F142" s="31" t="s">
        <v>31</v>
      </c>
      <c r="G142" s="31" t="s">
        <v>37</v>
      </c>
      <c r="H142" s="105">
        <v>0</v>
      </c>
      <c r="I142" s="57"/>
      <c r="J142" s="58"/>
      <c r="K142" s="59">
        <f t="shared" si="4"/>
        <v>0</v>
      </c>
      <c r="L142" s="59"/>
      <c r="M142" s="59"/>
      <c r="N142" s="57"/>
      <c r="O142" s="59">
        <f t="shared" si="3"/>
        <v>0</v>
      </c>
      <c r="P142" s="59"/>
      <c r="Q142" s="59"/>
      <c r="AH142" s="12"/>
      <c r="AI142" s="73"/>
    </row>
    <row r="143" s="9" customFormat="1" ht="15" customHeight="1" spans="1:35">
      <c r="A143" s="33">
        <v>72</v>
      </c>
      <c r="B143" s="34" t="s">
        <v>135</v>
      </c>
      <c r="C143" s="33" t="s">
        <v>21</v>
      </c>
      <c r="D143" s="34"/>
      <c r="E143" s="34" t="s">
        <v>39</v>
      </c>
      <c r="F143" s="34" t="s">
        <v>298</v>
      </c>
      <c r="G143" s="34" t="s">
        <v>24</v>
      </c>
      <c r="H143" s="2">
        <v>23</v>
      </c>
      <c r="I143" s="51">
        <v>11</v>
      </c>
      <c r="J143" s="52">
        <v>13</v>
      </c>
      <c r="K143" s="53">
        <f t="shared" si="4"/>
        <v>21752.53</v>
      </c>
      <c r="L143" s="53">
        <v>21752.53</v>
      </c>
      <c r="M143" s="63"/>
      <c r="N143" s="51">
        <v>11</v>
      </c>
      <c r="O143" s="53">
        <f t="shared" si="3"/>
        <v>30269.11</v>
      </c>
      <c r="P143" s="53">
        <v>30269.11</v>
      </c>
      <c r="Q143" s="63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2"/>
      <c r="AI143" s="73"/>
    </row>
    <row r="144" s="7" customFormat="1" ht="15" customHeight="1" spans="1:35">
      <c r="A144" s="30"/>
      <c r="B144" s="31" t="s">
        <v>135</v>
      </c>
      <c r="C144" s="30" t="s">
        <v>21</v>
      </c>
      <c r="D144" s="31"/>
      <c r="E144" s="31" t="s">
        <v>39</v>
      </c>
      <c r="F144" s="31" t="s">
        <v>234</v>
      </c>
      <c r="G144" s="31" t="s">
        <v>26</v>
      </c>
      <c r="H144" s="105">
        <v>10</v>
      </c>
      <c r="I144" s="57">
        <v>1</v>
      </c>
      <c r="J144" s="58">
        <v>1</v>
      </c>
      <c r="K144" s="59">
        <f t="shared" si="4"/>
        <v>3649.9</v>
      </c>
      <c r="L144" s="60">
        <v>3649.9</v>
      </c>
      <c r="M144" s="59"/>
      <c r="N144" s="57">
        <v>1</v>
      </c>
      <c r="O144" s="59">
        <f t="shared" si="3"/>
        <v>9857.3</v>
      </c>
      <c r="P144" s="59">
        <v>9857.3</v>
      </c>
      <c r="Q144" s="59"/>
      <c r="AH144" s="12"/>
      <c r="AI144" s="73"/>
    </row>
    <row r="145" ht="15" customHeight="1" spans="1:47">
      <c r="A145" s="33">
        <v>73</v>
      </c>
      <c r="B145" s="34" t="s">
        <v>136</v>
      </c>
      <c r="C145" s="33" t="s">
        <v>21</v>
      </c>
      <c r="D145" s="34"/>
      <c r="E145" s="34" t="s">
        <v>137</v>
      </c>
      <c r="F145" s="34" t="s">
        <v>299</v>
      </c>
      <c r="G145" s="34" t="s">
        <v>24</v>
      </c>
      <c r="H145" s="2">
        <v>36</v>
      </c>
      <c r="I145" s="51">
        <v>25</v>
      </c>
      <c r="J145" s="52">
        <v>28</v>
      </c>
      <c r="K145" s="53">
        <f t="shared" si="4"/>
        <v>47340.77</v>
      </c>
      <c r="L145" s="53">
        <v>47340.77</v>
      </c>
      <c r="M145" s="63"/>
      <c r="N145" s="51">
        <v>18</v>
      </c>
      <c r="O145" s="53">
        <f t="shared" ref="O145:O208" si="5">P145+Q145</f>
        <v>73148.39</v>
      </c>
      <c r="P145" s="53">
        <v>73148.39</v>
      </c>
      <c r="Q145" s="63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2"/>
      <c r="AI145" s="73"/>
      <c r="AT145" s="12"/>
      <c r="AU145" s="12"/>
    </row>
    <row r="146" s="7" customFormat="1" ht="15" customHeight="1" spans="1:35">
      <c r="A146" s="30"/>
      <c r="B146" s="31" t="s">
        <v>136</v>
      </c>
      <c r="C146" s="30" t="s">
        <v>21</v>
      </c>
      <c r="D146" s="31"/>
      <c r="E146" s="31" t="s">
        <v>235</v>
      </c>
      <c r="F146" s="31" t="s">
        <v>236</v>
      </c>
      <c r="G146" s="31" t="s">
        <v>37</v>
      </c>
      <c r="H146" s="105">
        <v>21</v>
      </c>
      <c r="I146" s="57">
        <v>5</v>
      </c>
      <c r="J146" s="58">
        <v>5</v>
      </c>
      <c r="K146" s="59">
        <f t="shared" si="4"/>
        <v>10533.9</v>
      </c>
      <c r="L146" s="59">
        <v>10533.9</v>
      </c>
      <c r="M146" s="59"/>
      <c r="N146" s="57">
        <v>25</v>
      </c>
      <c r="O146" s="59">
        <f t="shared" si="5"/>
        <v>99023.51</v>
      </c>
      <c r="P146" s="59">
        <v>99023.51</v>
      </c>
      <c r="Q146" s="10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2"/>
      <c r="AI146" s="73"/>
    </row>
    <row r="147" ht="15" customHeight="1" spans="1:47">
      <c r="A147" s="33">
        <v>74</v>
      </c>
      <c r="B147" s="34" t="s">
        <v>139</v>
      </c>
      <c r="C147" s="33" t="s">
        <v>21</v>
      </c>
      <c r="D147" s="34"/>
      <c r="E147" s="34" t="s">
        <v>137</v>
      </c>
      <c r="F147" s="34" t="s">
        <v>300</v>
      </c>
      <c r="G147" s="34" t="s">
        <v>24</v>
      </c>
      <c r="H147" s="2">
        <v>37</v>
      </c>
      <c r="I147" s="51">
        <v>23</v>
      </c>
      <c r="J147" s="52">
        <v>31</v>
      </c>
      <c r="K147" s="53">
        <f t="shared" si="4"/>
        <v>24963.41</v>
      </c>
      <c r="L147" s="53">
        <v>24963.41</v>
      </c>
      <c r="M147" s="63"/>
      <c r="N147" s="51">
        <v>35</v>
      </c>
      <c r="O147" s="53">
        <f t="shared" si="5"/>
        <v>188091.61</v>
      </c>
      <c r="P147" s="63">
        <v>188091.61</v>
      </c>
      <c r="Q147" s="63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2"/>
      <c r="AI147" s="73"/>
      <c r="AT147" s="12"/>
      <c r="AU147" s="12"/>
    </row>
    <row r="148" s="7" customFormat="1" ht="15" customHeight="1" spans="1:35">
      <c r="A148" s="30"/>
      <c r="B148" s="31" t="s">
        <v>139</v>
      </c>
      <c r="C148" s="30" t="s">
        <v>21</v>
      </c>
      <c r="D148" s="31"/>
      <c r="E148" s="31" t="s">
        <v>235</v>
      </c>
      <c r="F148" s="31" t="s">
        <v>237</v>
      </c>
      <c r="G148" s="31" t="s">
        <v>37</v>
      </c>
      <c r="H148" s="105">
        <v>21</v>
      </c>
      <c r="I148" s="57">
        <v>9</v>
      </c>
      <c r="J148" s="58">
        <v>9</v>
      </c>
      <c r="K148" s="59">
        <f t="shared" si="4"/>
        <v>22659.12</v>
      </c>
      <c r="L148" s="59">
        <v>22659.12</v>
      </c>
      <c r="M148" s="59"/>
      <c r="N148" s="57">
        <v>10</v>
      </c>
      <c r="O148" s="59">
        <f t="shared" si="5"/>
        <v>32231.76</v>
      </c>
      <c r="P148" s="59">
        <v>32231.76</v>
      </c>
      <c r="Q148" s="10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2"/>
      <c r="AI148" s="73"/>
    </row>
    <row r="149" ht="28.9" customHeight="1" spans="1:47">
      <c r="A149" s="40">
        <v>75</v>
      </c>
      <c r="B149" s="39" t="s">
        <v>140</v>
      </c>
      <c r="C149" s="40" t="s">
        <v>54</v>
      </c>
      <c r="D149" s="39" t="s">
        <v>141</v>
      </c>
      <c r="E149" s="39" t="s">
        <v>39</v>
      </c>
      <c r="F149" s="34" t="s">
        <v>31</v>
      </c>
      <c r="G149" s="39" t="s">
        <v>24</v>
      </c>
      <c r="H149" s="2">
        <v>0</v>
      </c>
      <c r="I149" s="51"/>
      <c r="J149" s="52"/>
      <c r="K149" s="53">
        <f t="shared" si="4"/>
        <v>0</v>
      </c>
      <c r="L149" s="53"/>
      <c r="M149" s="53"/>
      <c r="N149" s="51"/>
      <c r="O149" s="53">
        <f t="shared" si="5"/>
        <v>11188.2</v>
      </c>
      <c r="P149" s="53">
        <v>11188.2</v>
      </c>
      <c r="Q149" s="63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2"/>
      <c r="AI149" s="73"/>
      <c r="AT149" s="12"/>
      <c r="AU149" s="12"/>
    </row>
    <row r="150" s="7" customFormat="1" ht="29.25" customHeight="1" spans="1:35">
      <c r="A150" s="105"/>
      <c r="B150" s="106" t="s">
        <v>140</v>
      </c>
      <c r="C150" s="105" t="s">
        <v>54</v>
      </c>
      <c r="D150" s="106" t="s">
        <v>141</v>
      </c>
      <c r="E150" s="106" t="s">
        <v>39</v>
      </c>
      <c r="F150" s="106" t="s">
        <v>238</v>
      </c>
      <c r="G150" s="106" t="s">
        <v>26</v>
      </c>
      <c r="H150" s="105">
        <v>27</v>
      </c>
      <c r="I150" s="57">
        <v>8</v>
      </c>
      <c r="J150" s="64">
        <v>8</v>
      </c>
      <c r="K150" s="59">
        <f t="shared" si="4"/>
        <v>5831.8</v>
      </c>
      <c r="L150" s="59">
        <v>5831.8</v>
      </c>
      <c r="M150" s="59"/>
      <c r="N150" s="57">
        <v>16</v>
      </c>
      <c r="O150" s="59">
        <f t="shared" si="5"/>
        <v>41170.95</v>
      </c>
      <c r="P150" s="59">
        <v>41170.95</v>
      </c>
      <c r="Q150" s="59"/>
      <c r="AH150" s="12"/>
      <c r="AI150" s="73"/>
    </row>
    <row r="151" ht="26.25" customHeight="1" spans="1:47">
      <c r="A151" s="33">
        <v>76</v>
      </c>
      <c r="B151" s="34" t="s">
        <v>142</v>
      </c>
      <c r="C151" s="33" t="s">
        <v>21</v>
      </c>
      <c r="D151" s="34"/>
      <c r="E151" s="34" t="s">
        <v>39</v>
      </c>
      <c r="F151" s="34" t="s">
        <v>301</v>
      </c>
      <c r="G151" s="34" t="s">
        <v>24</v>
      </c>
      <c r="H151" s="2">
        <v>12</v>
      </c>
      <c r="I151" s="51">
        <v>7</v>
      </c>
      <c r="J151" s="52">
        <v>7</v>
      </c>
      <c r="K151" s="53">
        <f t="shared" ref="K151:K214" si="6">L151+M151</f>
        <v>4317.45</v>
      </c>
      <c r="L151" s="53">
        <v>4317.45</v>
      </c>
      <c r="M151" s="63"/>
      <c r="N151" s="51">
        <v>15</v>
      </c>
      <c r="O151" s="53">
        <f t="shared" si="5"/>
        <v>50767.71</v>
      </c>
      <c r="P151" s="53">
        <v>50767.71</v>
      </c>
      <c r="Q151" s="63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2"/>
      <c r="AI151" s="73"/>
      <c r="AT151" s="12"/>
      <c r="AU151" s="12"/>
    </row>
    <row r="152" s="7" customFormat="1" ht="15" customHeight="1" spans="1:35">
      <c r="A152" s="30"/>
      <c r="B152" s="31" t="s">
        <v>142</v>
      </c>
      <c r="C152" s="30" t="s">
        <v>21</v>
      </c>
      <c r="D152" s="31"/>
      <c r="E152" s="31" t="s">
        <v>39</v>
      </c>
      <c r="F152" s="31" t="s">
        <v>239</v>
      </c>
      <c r="G152" s="31" t="s">
        <v>26</v>
      </c>
      <c r="H152" s="105">
        <v>4</v>
      </c>
      <c r="I152" s="57"/>
      <c r="J152" s="58"/>
      <c r="K152" s="59">
        <f t="shared" si="6"/>
        <v>0</v>
      </c>
      <c r="L152" s="59"/>
      <c r="M152" s="59"/>
      <c r="N152" s="57">
        <v>9</v>
      </c>
      <c r="O152" s="59">
        <f t="shared" si="5"/>
        <v>40199.02</v>
      </c>
      <c r="P152" s="113">
        <v>40199.02</v>
      </c>
      <c r="Q152" s="59"/>
      <c r="AH152" s="12"/>
      <c r="AI152" s="73"/>
    </row>
    <row r="153" ht="15" customHeight="1" spans="1:47">
      <c r="A153" s="33">
        <v>77</v>
      </c>
      <c r="B153" s="34" t="s">
        <v>143</v>
      </c>
      <c r="C153" s="33" t="s">
        <v>21</v>
      </c>
      <c r="D153" s="34"/>
      <c r="E153" s="34" t="s">
        <v>39</v>
      </c>
      <c r="F153" s="34" t="s">
        <v>302</v>
      </c>
      <c r="G153" s="34" t="s">
        <v>24</v>
      </c>
      <c r="H153" s="2">
        <v>17</v>
      </c>
      <c r="I153" s="51">
        <v>11</v>
      </c>
      <c r="J153" s="52">
        <v>11</v>
      </c>
      <c r="K153" s="53">
        <f t="shared" si="6"/>
        <v>33214.47</v>
      </c>
      <c r="L153" s="53">
        <v>33214.47</v>
      </c>
      <c r="M153" s="63"/>
      <c r="N153" s="51">
        <v>7</v>
      </c>
      <c r="O153" s="53">
        <f t="shared" si="5"/>
        <v>75790.71</v>
      </c>
      <c r="P153" s="53">
        <v>75790.71</v>
      </c>
      <c r="Q153" s="63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2"/>
      <c r="AI153" s="73"/>
      <c r="AT153" s="12"/>
      <c r="AU153" s="12"/>
    </row>
    <row r="154" s="9" customFormat="1" ht="15" customHeight="1" spans="1:35">
      <c r="A154" s="33">
        <v>78</v>
      </c>
      <c r="B154" s="34" t="s">
        <v>144</v>
      </c>
      <c r="C154" s="33" t="s">
        <v>21</v>
      </c>
      <c r="D154" s="34"/>
      <c r="E154" s="34" t="s">
        <v>145</v>
      </c>
      <c r="F154" s="34" t="s">
        <v>303</v>
      </c>
      <c r="G154" s="34" t="s">
        <v>24</v>
      </c>
      <c r="H154" s="2">
        <v>19</v>
      </c>
      <c r="I154" s="51">
        <v>8</v>
      </c>
      <c r="J154" s="52">
        <v>8</v>
      </c>
      <c r="K154" s="53">
        <f t="shared" si="6"/>
        <v>9277.09</v>
      </c>
      <c r="L154" s="53">
        <v>9277.09</v>
      </c>
      <c r="M154" s="63"/>
      <c r="N154" s="51">
        <v>18</v>
      </c>
      <c r="O154" s="53">
        <f t="shared" si="5"/>
        <v>61822.82</v>
      </c>
      <c r="P154" s="53">
        <v>61822.82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2"/>
      <c r="AI154" s="73"/>
    </row>
    <row r="155" s="7" customFormat="1" ht="15" customHeight="1" spans="1:35">
      <c r="A155" s="30"/>
      <c r="B155" s="31" t="s">
        <v>144</v>
      </c>
      <c r="C155" s="30" t="s">
        <v>21</v>
      </c>
      <c r="D155" s="31"/>
      <c r="E155" s="36" t="s">
        <v>145</v>
      </c>
      <c r="F155" s="37" t="s">
        <v>240</v>
      </c>
      <c r="G155" s="31" t="s">
        <v>32</v>
      </c>
      <c r="H155" s="105">
        <v>9</v>
      </c>
      <c r="I155" s="57">
        <v>3</v>
      </c>
      <c r="J155" s="58">
        <v>3</v>
      </c>
      <c r="K155" s="59">
        <f t="shared" si="6"/>
        <v>960.5</v>
      </c>
      <c r="L155" s="59">
        <v>960.5</v>
      </c>
      <c r="M155" s="59"/>
      <c r="N155" s="57">
        <v>1</v>
      </c>
      <c r="O155" s="59">
        <f t="shared" si="5"/>
        <v>5557.6</v>
      </c>
      <c r="P155" s="59">
        <v>5557.6</v>
      </c>
      <c r="Q155" s="59"/>
      <c r="AH155" s="12"/>
      <c r="AI155" s="73"/>
    </row>
    <row r="156" ht="15" customHeight="1" spans="1:47">
      <c r="A156" s="1">
        <v>79</v>
      </c>
      <c r="B156" s="28" t="s">
        <v>146</v>
      </c>
      <c r="C156" s="1" t="s">
        <v>21</v>
      </c>
      <c r="D156" s="28"/>
      <c r="E156" s="28" t="s">
        <v>39</v>
      </c>
      <c r="F156" s="34" t="s">
        <v>29</v>
      </c>
      <c r="G156" s="28" t="s">
        <v>24</v>
      </c>
      <c r="H156" s="2">
        <v>0</v>
      </c>
      <c r="I156" s="51"/>
      <c r="J156" s="52"/>
      <c r="K156" s="53">
        <f t="shared" si="6"/>
        <v>0</v>
      </c>
      <c r="L156" s="53"/>
      <c r="M156" s="63"/>
      <c r="N156" s="51"/>
      <c r="O156" s="53">
        <f t="shared" si="5"/>
        <v>0</v>
      </c>
      <c r="P156" s="53"/>
      <c r="Q156" s="63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2"/>
      <c r="AI156" s="73"/>
      <c r="AT156" s="12"/>
      <c r="AU156" s="12"/>
    </row>
    <row r="157" s="7" customFormat="1" ht="15.75" customHeight="1" spans="1:35">
      <c r="A157" s="30"/>
      <c r="B157" s="31" t="s">
        <v>146</v>
      </c>
      <c r="C157" s="30" t="s">
        <v>21</v>
      </c>
      <c r="D157" s="31"/>
      <c r="E157" s="31" t="s">
        <v>39</v>
      </c>
      <c r="F157" s="31" t="s">
        <v>29</v>
      </c>
      <c r="G157" s="31" t="s">
        <v>37</v>
      </c>
      <c r="H157" s="105">
        <v>0</v>
      </c>
      <c r="I157" s="57"/>
      <c r="J157" s="58"/>
      <c r="K157" s="59">
        <f t="shared" si="6"/>
        <v>0</v>
      </c>
      <c r="L157" s="59"/>
      <c r="M157" s="59"/>
      <c r="N157" s="57"/>
      <c r="O157" s="59">
        <f t="shared" si="5"/>
        <v>0</v>
      </c>
      <c r="P157" s="59"/>
      <c r="Q157" s="59"/>
      <c r="AH157" s="12"/>
      <c r="AI157" s="73"/>
    </row>
    <row r="158" s="7" customFormat="1" ht="15" customHeight="1" spans="1:35">
      <c r="A158" s="30"/>
      <c r="B158" s="31" t="s">
        <v>146</v>
      </c>
      <c r="C158" s="30" t="s">
        <v>21</v>
      </c>
      <c r="D158" s="31"/>
      <c r="E158" s="31"/>
      <c r="F158" s="31" t="s">
        <v>29</v>
      </c>
      <c r="G158" s="31" t="s">
        <v>26</v>
      </c>
      <c r="H158" s="105">
        <v>12</v>
      </c>
      <c r="I158" s="57">
        <v>5</v>
      </c>
      <c r="J158" s="58">
        <v>5</v>
      </c>
      <c r="K158" s="59">
        <f t="shared" si="6"/>
        <v>4616.1</v>
      </c>
      <c r="L158" s="59">
        <v>4616.1</v>
      </c>
      <c r="M158" s="59"/>
      <c r="N158" s="57">
        <v>5</v>
      </c>
      <c r="O158" s="59">
        <f t="shared" si="5"/>
        <v>14536.5</v>
      </c>
      <c r="P158" s="59">
        <v>14536.5</v>
      </c>
      <c r="Q158" s="59"/>
      <c r="AH158" s="12"/>
      <c r="AI158" s="73"/>
    </row>
    <row r="159" ht="15" customHeight="1" spans="1:47">
      <c r="A159" s="1">
        <v>80</v>
      </c>
      <c r="B159" s="28" t="s">
        <v>147</v>
      </c>
      <c r="C159" s="1" t="s">
        <v>21</v>
      </c>
      <c r="D159" s="28"/>
      <c r="E159" s="28" t="s">
        <v>39</v>
      </c>
      <c r="F159" s="34" t="s">
        <v>304</v>
      </c>
      <c r="G159" s="28" t="s">
        <v>24</v>
      </c>
      <c r="H159" s="2">
        <v>17</v>
      </c>
      <c r="I159" s="51">
        <v>11</v>
      </c>
      <c r="J159" s="52">
        <v>11</v>
      </c>
      <c r="K159" s="53">
        <f t="shared" si="6"/>
        <v>18223.59</v>
      </c>
      <c r="L159" s="63">
        <v>18223.59</v>
      </c>
      <c r="M159" s="63"/>
      <c r="N159" s="51">
        <v>5</v>
      </c>
      <c r="O159" s="53">
        <f t="shared" si="5"/>
        <v>37940.91</v>
      </c>
      <c r="P159" s="53">
        <v>37940.91</v>
      </c>
      <c r="Q159" s="63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2"/>
      <c r="AI159" s="73"/>
      <c r="AT159" s="12"/>
      <c r="AU159" s="12"/>
    </row>
    <row r="160" s="7" customFormat="1" ht="15" customHeight="1" spans="1:35">
      <c r="A160" s="30"/>
      <c r="B160" s="31" t="s">
        <v>147</v>
      </c>
      <c r="C160" s="30" t="s">
        <v>21</v>
      </c>
      <c r="D160" s="31"/>
      <c r="E160" s="31" t="s">
        <v>39</v>
      </c>
      <c r="F160" s="31" t="s">
        <v>148</v>
      </c>
      <c r="G160" s="31" t="s">
        <v>37</v>
      </c>
      <c r="H160" s="105">
        <v>0</v>
      </c>
      <c r="I160" s="57"/>
      <c r="J160" s="58"/>
      <c r="K160" s="59">
        <f t="shared" si="6"/>
        <v>0</v>
      </c>
      <c r="L160" s="59"/>
      <c r="M160" s="59"/>
      <c r="N160" s="57"/>
      <c r="O160" s="59">
        <f t="shared" si="5"/>
        <v>0</v>
      </c>
      <c r="P160" s="59"/>
      <c r="Q160" s="59"/>
      <c r="AH160" s="12"/>
      <c r="AI160" s="73"/>
    </row>
    <row r="161" s="7" customFormat="1" ht="15" customHeight="1" spans="1:35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241</v>
      </c>
      <c r="G161" s="31" t="s">
        <v>26</v>
      </c>
      <c r="H161" s="105">
        <v>25</v>
      </c>
      <c r="I161" s="57">
        <v>10</v>
      </c>
      <c r="J161" s="58">
        <v>10</v>
      </c>
      <c r="K161" s="59">
        <f t="shared" si="6"/>
        <v>7744.2</v>
      </c>
      <c r="L161" s="60">
        <v>7744.2</v>
      </c>
      <c r="M161" s="59"/>
      <c r="N161" s="57">
        <v>8</v>
      </c>
      <c r="O161" s="59">
        <f t="shared" si="5"/>
        <v>16731.91</v>
      </c>
      <c r="P161" s="59">
        <v>16731.91</v>
      </c>
      <c r="Q161" s="59"/>
      <c r="AH161" s="12"/>
      <c r="AI161" s="73"/>
    </row>
    <row r="162" ht="15" customHeight="1" spans="1:47">
      <c r="A162" s="33">
        <v>81</v>
      </c>
      <c r="B162" s="34" t="s">
        <v>149</v>
      </c>
      <c r="C162" s="33" t="s">
        <v>21</v>
      </c>
      <c r="D162" s="34"/>
      <c r="E162" s="34" t="s">
        <v>150</v>
      </c>
      <c r="F162" s="34" t="s">
        <v>305</v>
      </c>
      <c r="G162" s="34" t="s">
        <v>24</v>
      </c>
      <c r="H162" s="2">
        <v>28</v>
      </c>
      <c r="I162" s="51">
        <v>23</v>
      </c>
      <c r="J162" s="52">
        <v>33</v>
      </c>
      <c r="K162" s="53">
        <f t="shared" si="6"/>
        <v>25909.05</v>
      </c>
      <c r="L162" s="53">
        <v>25909.05</v>
      </c>
      <c r="M162" s="63"/>
      <c r="N162" s="51">
        <v>21</v>
      </c>
      <c r="O162" s="53">
        <f t="shared" si="5"/>
        <v>46269.54</v>
      </c>
      <c r="P162" s="53">
        <v>46269.54</v>
      </c>
      <c r="Q162" s="63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2"/>
      <c r="AI162" s="73"/>
      <c r="AT162" s="12"/>
      <c r="AU162" s="12"/>
    </row>
    <row r="163" s="7" customFormat="1" ht="29.25" customHeight="1" spans="1:35">
      <c r="A163" s="30"/>
      <c r="B163" s="31" t="s">
        <v>151</v>
      </c>
      <c r="C163" s="30" t="s">
        <v>21</v>
      </c>
      <c r="D163" s="31"/>
      <c r="E163" s="41" t="s">
        <v>150</v>
      </c>
      <c r="F163" s="41" t="s">
        <v>242</v>
      </c>
      <c r="G163" s="31" t="s">
        <v>44</v>
      </c>
      <c r="H163" s="105">
        <v>5</v>
      </c>
      <c r="I163" s="57"/>
      <c r="J163" s="58"/>
      <c r="K163" s="59">
        <f t="shared" si="6"/>
        <v>0</v>
      </c>
      <c r="L163" s="59"/>
      <c r="M163" s="59"/>
      <c r="N163" s="57">
        <v>5</v>
      </c>
      <c r="O163" s="59">
        <f t="shared" si="5"/>
        <v>8545.58</v>
      </c>
      <c r="P163" s="59">
        <v>8545.58</v>
      </c>
      <c r="Q163" s="59"/>
      <c r="AH163" s="12"/>
      <c r="AI163" s="73"/>
    </row>
    <row r="164" s="7" customFormat="1" customHeight="1" spans="1:35">
      <c r="A164" s="30"/>
      <c r="B164" s="31" t="s">
        <v>151</v>
      </c>
      <c r="C164" s="30" t="s">
        <v>21</v>
      </c>
      <c r="D164" s="31"/>
      <c r="E164" s="31" t="s">
        <v>150</v>
      </c>
      <c r="F164" s="31" t="s">
        <v>23</v>
      </c>
      <c r="G164" s="31" t="s">
        <v>37</v>
      </c>
      <c r="H164" s="105">
        <v>0</v>
      </c>
      <c r="I164" s="57"/>
      <c r="J164" s="58"/>
      <c r="K164" s="59">
        <f t="shared" si="6"/>
        <v>0</v>
      </c>
      <c r="L164" s="59"/>
      <c r="M164" s="59"/>
      <c r="N164" s="57"/>
      <c r="O164" s="59">
        <f t="shared" si="5"/>
        <v>0</v>
      </c>
      <c r="P164" s="59"/>
      <c r="Q164" s="59"/>
      <c r="AH164" s="12"/>
      <c r="AI164" s="73"/>
    </row>
    <row r="165" ht="15" customHeight="1" spans="1:47">
      <c r="A165" s="33">
        <v>82</v>
      </c>
      <c r="B165" s="34" t="s">
        <v>152</v>
      </c>
      <c r="C165" s="33" t="s">
        <v>21</v>
      </c>
      <c r="D165" s="34"/>
      <c r="E165" s="34" t="s">
        <v>39</v>
      </c>
      <c r="F165" s="34" t="s">
        <v>306</v>
      </c>
      <c r="G165" s="34" t="s">
        <v>24</v>
      </c>
      <c r="H165" s="2">
        <v>26</v>
      </c>
      <c r="I165" s="51">
        <v>16</v>
      </c>
      <c r="J165" s="52">
        <v>16</v>
      </c>
      <c r="K165" s="53">
        <f t="shared" si="6"/>
        <v>10169.77</v>
      </c>
      <c r="L165" s="53">
        <v>10169.77</v>
      </c>
      <c r="M165" s="63"/>
      <c r="N165" s="51">
        <v>4</v>
      </c>
      <c r="O165" s="53">
        <f t="shared" si="5"/>
        <v>14443.8</v>
      </c>
      <c r="P165" s="53">
        <v>14443.8</v>
      </c>
      <c r="Q165" s="63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2"/>
      <c r="AI165" s="73"/>
      <c r="AT165" s="12"/>
      <c r="AU165" s="12"/>
    </row>
    <row r="166" ht="15" customHeight="1" spans="1:47">
      <c r="A166" s="30"/>
      <c r="B166" s="31" t="s">
        <v>152</v>
      </c>
      <c r="C166" s="30" t="s">
        <v>21</v>
      </c>
      <c r="D166" s="31"/>
      <c r="E166" s="31" t="s">
        <v>39</v>
      </c>
      <c r="F166" s="31" t="s">
        <v>31</v>
      </c>
      <c r="G166" s="31" t="s">
        <v>37</v>
      </c>
      <c r="H166" s="105">
        <v>0</v>
      </c>
      <c r="I166" s="57"/>
      <c r="J166" s="58"/>
      <c r="K166" s="59">
        <f t="shared" si="6"/>
        <v>0</v>
      </c>
      <c r="L166" s="59"/>
      <c r="M166" s="59"/>
      <c r="N166" s="57"/>
      <c r="O166" s="59">
        <f t="shared" si="5"/>
        <v>0</v>
      </c>
      <c r="P166" s="59"/>
      <c r="Q166" s="59"/>
      <c r="AH166" s="12"/>
      <c r="AI166" s="73"/>
      <c r="AT166" s="12"/>
      <c r="AU166" s="12"/>
    </row>
    <row r="167" ht="15" customHeight="1" spans="1:47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243</v>
      </c>
      <c r="G167" s="31" t="s">
        <v>26</v>
      </c>
      <c r="H167" s="105">
        <v>15</v>
      </c>
      <c r="I167" s="57">
        <v>2</v>
      </c>
      <c r="J167" s="58">
        <v>2</v>
      </c>
      <c r="K167" s="59">
        <f t="shared" si="6"/>
        <v>3710.1</v>
      </c>
      <c r="L167" s="112">
        <v>3710.1</v>
      </c>
      <c r="M167" s="59"/>
      <c r="N167" s="57">
        <v>11</v>
      </c>
      <c r="O167" s="59">
        <f t="shared" si="5"/>
        <v>19075.2</v>
      </c>
      <c r="P167" s="59">
        <v>19075.2</v>
      </c>
      <c r="Q167" s="59"/>
      <c r="AH167" s="12"/>
      <c r="AI167" s="73"/>
      <c r="AT167" s="12"/>
      <c r="AU167" s="12"/>
    </row>
    <row r="168" ht="15" customHeight="1" spans="1:47">
      <c r="A168" s="30"/>
      <c r="B168" s="31" t="s">
        <v>152</v>
      </c>
      <c r="C168" s="30" t="s">
        <v>21</v>
      </c>
      <c r="D168" s="31"/>
      <c r="E168" s="36" t="s">
        <v>39</v>
      </c>
      <c r="F168" s="37" t="s">
        <v>244</v>
      </c>
      <c r="G168" s="36" t="s">
        <v>32</v>
      </c>
      <c r="H168" s="95">
        <v>8</v>
      </c>
      <c r="I168" s="57">
        <v>3</v>
      </c>
      <c r="J168" s="58">
        <v>3</v>
      </c>
      <c r="K168" s="59">
        <f t="shared" si="6"/>
        <v>3325.9</v>
      </c>
      <c r="L168" s="59">
        <v>3325.9</v>
      </c>
      <c r="M168" s="59"/>
      <c r="N168" s="57">
        <v>10</v>
      </c>
      <c r="O168" s="59">
        <f t="shared" si="5"/>
        <v>19742.5</v>
      </c>
      <c r="P168" s="59">
        <v>19742.5</v>
      </c>
      <c r="Q168" s="59"/>
      <c r="AH168" s="12"/>
      <c r="AI168" s="73"/>
      <c r="AT168" s="12"/>
      <c r="AU168" s="12"/>
    </row>
    <row r="169" ht="15" customHeight="1" spans="1:47">
      <c r="A169" s="33">
        <v>83</v>
      </c>
      <c r="B169" s="34" t="s">
        <v>156</v>
      </c>
      <c r="C169" s="33" t="s">
        <v>21</v>
      </c>
      <c r="D169" s="34"/>
      <c r="E169" s="34" t="s">
        <v>39</v>
      </c>
      <c r="F169" s="34" t="s">
        <v>157</v>
      </c>
      <c r="G169" s="34" t="s">
        <v>24</v>
      </c>
      <c r="H169" s="2">
        <v>0</v>
      </c>
      <c r="I169" s="51"/>
      <c r="J169" s="52"/>
      <c r="K169" s="53">
        <f t="shared" si="6"/>
        <v>0</v>
      </c>
      <c r="L169" s="53"/>
      <c r="M169" s="63"/>
      <c r="N169" s="51"/>
      <c r="O169" s="53">
        <f t="shared" si="5"/>
        <v>93703.2</v>
      </c>
      <c r="P169" s="53">
        <v>93703.2</v>
      </c>
      <c r="Q169" s="63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2"/>
      <c r="AI169" s="73"/>
      <c r="AT169" s="12"/>
      <c r="AU169" s="12"/>
    </row>
    <row r="170" ht="15" customHeight="1" spans="1:47">
      <c r="A170" s="33">
        <v>84</v>
      </c>
      <c r="B170" s="34" t="s">
        <v>158</v>
      </c>
      <c r="C170" s="33" t="s">
        <v>21</v>
      </c>
      <c r="D170" s="34"/>
      <c r="E170" s="34" t="s">
        <v>39</v>
      </c>
      <c r="F170" s="34" t="s">
        <v>307</v>
      </c>
      <c r="G170" s="34" t="s">
        <v>24</v>
      </c>
      <c r="H170" s="2">
        <v>25</v>
      </c>
      <c r="I170" s="51">
        <v>17</v>
      </c>
      <c r="J170" s="52">
        <v>21</v>
      </c>
      <c r="K170" s="53">
        <f t="shared" si="6"/>
        <v>12638.26</v>
      </c>
      <c r="L170" s="53">
        <v>12638.26</v>
      </c>
      <c r="M170" s="63"/>
      <c r="N170" s="51">
        <v>6</v>
      </c>
      <c r="O170" s="53">
        <f t="shared" si="5"/>
        <v>31880.81</v>
      </c>
      <c r="P170" s="53">
        <v>31880.81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2"/>
      <c r="AI170" s="73"/>
      <c r="AT170" s="12"/>
      <c r="AU170" s="12"/>
    </row>
    <row r="171" ht="15" customHeight="1" spans="1:47">
      <c r="A171" s="33">
        <v>85</v>
      </c>
      <c r="B171" s="34" t="s">
        <v>160</v>
      </c>
      <c r="C171" s="33" t="s">
        <v>21</v>
      </c>
      <c r="D171" s="34"/>
      <c r="E171" s="34" t="s">
        <v>39</v>
      </c>
      <c r="F171" s="34" t="s">
        <v>29</v>
      </c>
      <c r="G171" s="34" t="s">
        <v>24</v>
      </c>
      <c r="H171" s="2">
        <v>0</v>
      </c>
      <c r="I171" s="51"/>
      <c r="J171" s="52"/>
      <c r="K171" s="53">
        <f t="shared" si="6"/>
        <v>0</v>
      </c>
      <c r="L171" s="53"/>
      <c r="M171" s="63"/>
      <c r="N171" s="51">
        <v>2</v>
      </c>
      <c r="O171" s="53">
        <f t="shared" si="5"/>
        <v>4598.87</v>
      </c>
      <c r="P171" s="53">
        <v>4598.87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2"/>
      <c r="AI171" s="73"/>
      <c r="AT171" s="12"/>
      <c r="AU171" s="12"/>
    </row>
    <row r="172" ht="24.6" customHeight="1" spans="1:47">
      <c r="A172" s="40">
        <v>86</v>
      </c>
      <c r="B172" s="39" t="s">
        <v>161</v>
      </c>
      <c r="C172" s="40" t="s">
        <v>50</v>
      </c>
      <c r="D172" s="39" t="s">
        <v>162</v>
      </c>
      <c r="E172" s="39" t="s">
        <v>39</v>
      </c>
      <c r="F172" s="34" t="s">
        <v>163</v>
      </c>
      <c r="G172" s="39" t="s">
        <v>24</v>
      </c>
      <c r="H172" s="2">
        <v>0</v>
      </c>
      <c r="I172" s="51"/>
      <c r="J172" s="52"/>
      <c r="K172" s="53">
        <f t="shared" si="6"/>
        <v>0</v>
      </c>
      <c r="L172" s="53"/>
      <c r="M172" s="63"/>
      <c r="N172" s="51">
        <v>6</v>
      </c>
      <c r="O172" s="53">
        <f t="shared" si="5"/>
        <v>2425.27</v>
      </c>
      <c r="P172" s="53">
        <v>2425.27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2"/>
      <c r="AI172" s="73"/>
      <c r="AT172" s="12"/>
      <c r="AU172" s="12"/>
    </row>
    <row r="173" ht="29.25" customHeight="1" spans="1:47">
      <c r="A173" s="105"/>
      <c r="B173" s="106" t="s">
        <v>161</v>
      </c>
      <c r="C173" s="105" t="s">
        <v>50</v>
      </c>
      <c r="D173" s="106" t="s">
        <v>162</v>
      </c>
      <c r="E173" s="106" t="s">
        <v>39</v>
      </c>
      <c r="F173" s="106" t="s">
        <v>31</v>
      </c>
      <c r="G173" s="106" t="s">
        <v>26</v>
      </c>
      <c r="H173" s="105">
        <v>0</v>
      </c>
      <c r="I173" s="57"/>
      <c r="J173" s="58"/>
      <c r="K173" s="59">
        <f t="shared" si="6"/>
        <v>0</v>
      </c>
      <c r="L173" s="59"/>
      <c r="M173" s="59"/>
      <c r="N173" s="57"/>
      <c r="O173" s="59">
        <f t="shared" si="5"/>
        <v>0</v>
      </c>
      <c r="P173" s="59"/>
      <c r="Q173" s="59"/>
      <c r="AH173" s="12"/>
      <c r="AI173" s="73"/>
      <c r="AT173" s="12"/>
      <c r="AU173" s="12"/>
    </row>
    <row r="174" ht="26.25" customHeight="1" spans="1:47">
      <c r="A174" s="108">
        <v>87</v>
      </c>
      <c r="B174" s="109" t="s">
        <v>164</v>
      </c>
      <c r="C174" s="108" t="s">
        <v>21</v>
      </c>
      <c r="D174" s="109"/>
      <c r="E174" s="109" t="s">
        <v>22</v>
      </c>
      <c r="F174" s="109" t="s">
        <v>29</v>
      </c>
      <c r="G174" s="109" t="s">
        <v>24</v>
      </c>
      <c r="H174" s="5">
        <v>0</v>
      </c>
      <c r="I174" s="51"/>
      <c r="J174" s="52"/>
      <c r="K174" s="53">
        <f t="shared" si="6"/>
        <v>0</v>
      </c>
      <c r="L174" s="114"/>
      <c r="M174" s="74"/>
      <c r="N174" s="51"/>
      <c r="O174" s="53">
        <f t="shared" si="5"/>
        <v>0</v>
      </c>
      <c r="P174" s="114"/>
      <c r="Q174" s="74"/>
      <c r="AH174" s="12"/>
      <c r="AI174" s="73"/>
      <c r="AT174" s="12"/>
      <c r="AU174" s="12"/>
    </row>
    <row r="175" ht="15.75" customHeight="1" spans="1:47">
      <c r="A175" s="33">
        <v>88</v>
      </c>
      <c r="B175" s="34" t="s">
        <v>165</v>
      </c>
      <c r="C175" s="33" t="s">
        <v>21</v>
      </c>
      <c r="D175" s="34"/>
      <c r="E175" s="34" t="s">
        <v>39</v>
      </c>
      <c r="F175" s="109" t="s">
        <v>29</v>
      </c>
      <c r="G175" s="34" t="s">
        <v>24</v>
      </c>
      <c r="H175" s="2">
        <v>0</v>
      </c>
      <c r="I175" s="51"/>
      <c r="J175" s="52"/>
      <c r="K175" s="53">
        <f t="shared" si="6"/>
        <v>0</v>
      </c>
      <c r="L175" s="53"/>
      <c r="M175" s="63"/>
      <c r="N175" s="51"/>
      <c r="O175" s="53">
        <f t="shared" si="5"/>
        <v>0</v>
      </c>
      <c r="P175" s="53"/>
      <c r="Q175" s="63"/>
      <c r="AH175" s="12"/>
      <c r="AI175" s="73"/>
      <c r="AT175" s="12"/>
      <c r="AU175" s="12"/>
    </row>
    <row r="176" ht="15" customHeight="1" spans="1:47">
      <c r="A176" s="33">
        <v>89</v>
      </c>
      <c r="B176" s="34" t="s">
        <v>166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/>
      <c r="M176" s="63"/>
      <c r="N176" s="51">
        <v>1</v>
      </c>
      <c r="O176" s="53">
        <f t="shared" si="5"/>
        <v>0</v>
      </c>
      <c r="P176" s="53"/>
      <c r="Q176" s="63"/>
      <c r="AH176" s="12"/>
      <c r="AI176" s="73"/>
      <c r="AT176" s="12"/>
      <c r="AU176" s="12"/>
    </row>
    <row r="177" ht="15" customHeight="1" spans="1:47">
      <c r="A177" s="30"/>
      <c r="B177" s="31" t="s">
        <v>166</v>
      </c>
      <c r="C177" s="30" t="s">
        <v>21</v>
      </c>
      <c r="D177" s="31"/>
      <c r="E177" s="31" t="s">
        <v>39</v>
      </c>
      <c r="F177" s="31" t="s">
        <v>31</v>
      </c>
      <c r="G177" s="31" t="s">
        <v>26</v>
      </c>
      <c r="H177" s="105">
        <v>0</v>
      </c>
      <c r="I177" s="57"/>
      <c r="J177" s="58"/>
      <c r="K177" s="59">
        <f t="shared" si="6"/>
        <v>0</v>
      </c>
      <c r="L177" s="59"/>
      <c r="M177" s="59"/>
      <c r="N177" s="57"/>
      <c r="O177" s="59">
        <f t="shared" si="5"/>
        <v>0</v>
      </c>
      <c r="P177" s="59"/>
      <c r="Q177" s="59"/>
      <c r="AH177" s="12"/>
      <c r="AI177" s="73"/>
      <c r="AT177" s="12"/>
      <c r="AU177" s="12"/>
    </row>
    <row r="178" ht="15" customHeight="1" spans="1:47">
      <c r="A178" s="1">
        <v>90</v>
      </c>
      <c r="B178" s="28" t="s">
        <v>167</v>
      </c>
      <c r="C178" s="1" t="s">
        <v>21</v>
      </c>
      <c r="D178" s="28"/>
      <c r="E178" s="28" t="s">
        <v>22</v>
      </c>
      <c r="F178" s="34" t="s">
        <v>308</v>
      </c>
      <c r="G178" s="28" t="s">
        <v>24</v>
      </c>
      <c r="H178" s="2">
        <v>3</v>
      </c>
      <c r="I178" s="51">
        <v>3</v>
      </c>
      <c r="J178" s="52">
        <v>4</v>
      </c>
      <c r="K178" s="53">
        <f t="shared" si="6"/>
        <v>5101.21</v>
      </c>
      <c r="L178" s="53">
        <v>5101.21</v>
      </c>
      <c r="M178" s="63"/>
      <c r="N178" s="51">
        <v>18</v>
      </c>
      <c r="O178" s="53">
        <f t="shared" si="5"/>
        <v>46316.67</v>
      </c>
      <c r="P178" s="63">
        <v>46316.67</v>
      </c>
      <c r="Q178" s="63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2"/>
      <c r="AI178" s="73"/>
      <c r="AT178" s="12"/>
      <c r="AU178" s="12"/>
    </row>
    <row r="179" ht="15" customHeight="1" spans="1:47">
      <c r="A179" s="30"/>
      <c r="B179" s="31" t="s">
        <v>167</v>
      </c>
      <c r="C179" s="30" t="s">
        <v>21</v>
      </c>
      <c r="D179" s="31"/>
      <c r="E179" s="31" t="s">
        <v>39</v>
      </c>
      <c r="F179" s="31" t="s">
        <v>245</v>
      </c>
      <c r="G179" s="31" t="s">
        <v>26</v>
      </c>
      <c r="H179" s="105">
        <v>4</v>
      </c>
      <c r="I179" s="57">
        <v>1</v>
      </c>
      <c r="J179" s="58">
        <v>1</v>
      </c>
      <c r="K179" s="59">
        <f t="shared" si="6"/>
        <v>1152.6</v>
      </c>
      <c r="L179" s="112">
        <v>1152.6</v>
      </c>
      <c r="M179" s="59"/>
      <c r="N179" s="57">
        <v>9</v>
      </c>
      <c r="O179" s="59">
        <f t="shared" si="5"/>
        <v>10757.6</v>
      </c>
      <c r="P179" s="59">
        <v>10757.6</v>
      </c>
      <c r="Q179" s="59"/>
      <c r="AH179" s="12"/>
      <c r="AI179" s="73"/>
      <c r="AT179" s="12"/>
      <c r="AU179" s="12"/>
    </row>
    <row r="180" ht="15" customHeight="1" spans="1:47">
      <c r="A180" s="30">
        <v>91</v>
      </c>
      <c r="B180" s="31" t="s">
        <v>168</v>
      </c>
      <c r="C180" s="30" t="s">
        <v>21</v>
      </c>
      <c r="D180" s="31"/>
      <c r="E180" s="31" t="s">
        <v>39</v>
      </c>
      <c r="F180" s="31" t="s">
        <v>246</v>
      </c>
      <c r="G180" s="31" t="s">
        <v>26</v>
      </c>
      <c r="H180" s="105">
        <v>10</v>
      </c>
      <c r="I180" s="57"/>
      <c r="J180" s="58"/>
      <c r="K180" s="59">
        <f t="shared" si="6"/>
        <v>0</v>
      </c>
      <c r="L180" s="59"/>
      <c r="M180" s="59"/>
      <c r="N180" s="57">
        <v>6</v>
      </c>
      <c r="O180" s="59">
        <f t="shared" si="5"/>
        <v>9837.2</v>
      </c>
      <c r="P180" s="59">
        <v>9837.2</v>
      </c>
      <c r="Q180" s="59"/>
      <c r="AH180" s="12"/>
      <c r="AI180" s="73"/>
      <c r="AT180" s="12"/>
      <c r="AU180" s="12"/>
    </row>
    <row r="181" ht="15" customHeight="1" spans="1:47">
      <c r="A181" s="1">
        <v>92</v>
      </c>
      <c r="B181" s="28" t="s">
        <v>169</v>
      </c>
      <c r="C181" s="1" t="s">
        <v>21</v>
      </c>
      <c r="D181" s="28"/>
      <c r="E181" s="28" t="s">
        <v>170</v>
      </c>
      <c r="F181" s="34" t="s">
        <v>309</v>
      </c>
      <c r="G181" s="28" t="s">
        <v>24</v>
      </c>
      <c r="H181" s="2">
        <v>18</v>
      </c>
      <c r="I181" s="51">
        <v>12</v>
      </c>
      <c r="J181" s="52">
        <v>12</v>
      </c>
      <c r="K181" s="53">
        <f t="shared" si="6"/>
        <v>7699.7</v>
      </c>
      <c r="L181" s="53">
        <v>7699.7</v>
      </c>
      <c r="M181" s="63"/>
      <c r="N181" s="51">
        <v>4</v>
      </c>
      <c r="O181" s="53">
        <f t="shared" si="5"/>
        <v>11150.24</v>
      </c>
      <c r="P181" s="63">
        <v>11150.24</v>
      </c>
      <c r="Q181" s="63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2"/>
      <c r="AI181" s="73"/>
      <c r="AT181" s="12"/>
      <c r="AU181" s="12"/>
    </row>
    <row r="182" s="7" customFormat="1" ht="15" customHeight="1" spans="1:35">
      <c r="A182" s="30"/>
      <c r="B182" s="31" t="s">
        <v>169</v>
      </c>
      <c r="C182" s="30" t="s">
        <v>21</v>
      </c>
      <c r="D182" s="31"/>
      <c r="E182" s="31" t="s">
        <v>170</v>
      </c>
      <c r="F182" s="31" t="s">
        <v>29</v>
      </c>
      <c r="G182" s="31" t="s">
        <v>37</v>
      </c>
      <c r="H182" s="105">
        <v>0</v>
      </c>
      <c r="I182" s="57"/>
      <c r="J182" s="58"/>
      <c r="K182" s="59">
        <f t="shared" si="6"/>
        <v>0</v>
      </c>
      <c r="L182" s="59"/>
      <c r="M182" s="59"/>
      <c r="N182" s="57"/>
      <c r="O182" s="59">
        <f t="shared" si="5"/>
        <v>0</v>
      </c>
      <c r="P182" s="59"/>
      <c r="Q182" s="59"/>
      <c r="AH182" s="12"/>
      <c r="AI182" s="73"/>
    </row>
    <row r="183" s="7" customFormat="1" ht="15" customHeight="1" spans="1:35">
      <c r="A183" s="30"/>
      <c r="B183" s="31" t="s">
        <v>169</v>
      </c>
      <c r="C183" s="30" t="s">
        <v>21</v>
      </c>
      <c r="D183" s="31"/>
      <c r="E183" s="36" t="s">
        <v>170</v>
      </c>
      <c r="F183" s="37" t="s">
        <v>247</v>
      </c>
      <c r="G183" s="31" t="s">
        <v>32</v>
      </c>
      <c r="H183" s="105">
        <v>28</v>
      </c>
      <c r="I183" s="57">
        <v>12</v>
      </c>
      <c r="J183" s="58">
        <v>12</v>
      </c>
      <c r="K183" s="59">
        <f t="shared" si="6"/>
        <v>9200.7</v>
      </c>
      <c r="L183" s="59">
        <v>9200.7</v>
      </c>
      <c r="M183" s="59"/>
      <c r="N183" s="57">
        <v>11</v>
      </c>
      <c r="O183" s="59">
        <f t="shared" si="5"/>
        <v>60263.9</v>
      </c>
      <c r="P183" s="59">
        <v>60263.9</v>
      </c>
      <c r="Q183" s="59"/>
      <c r="AH183" s="12"/>
      <c r="AI183" s="73"/>
    </row>
    <row r="184" s="7" customFormat="1" ht="15" customHeight="1" spans="1:35">
      <c r="A184" s="30">
        <v>93</v>
      </c>
      <c r="B184" s="31" t="s">
        <v>171</v>
      </c>
      <c r="C184" s="30" t="s">
        <v>21</v>
      </c>
      <c r="D184" s="31"/>
      <c r="E184" s="31" t="s">
        <v>39</v>
      </c>
      <c r="F184" s="31" t="s">
        <v>248</v>
      </c>
      <c r="G184" s="31" t="s">
        <v>37</v>
      </c>
      <c r="H184" s="105">
        <v>7</v>
      </c>
      <c r="I184" s="57">
        <v>3</v>
      </c>
      <c r="J184" s="58">
        <v>3</v>
      </c>
      <c r="K184" s="59">
        <f t="shared" si="6"/>
        <v>4802.5</v>
      </c>
      <c r="L184" s="59">
        <v>4802.5</v>
      </c>
      <c r="M184" s="59"/>
      <c r="N184" s="57">
        <v>6</v>
      </c>
      <c r="O184" s="59">
        <f t="shared" si="5"/>
        <v>20161.05</v>
      </c>
      <c r="P184" s="59">
        <v>20161.05</v>
      </c>
      <c r="Q184" s="59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2"/>
      <c r="AI184" s="73"/>
    </row>
    <row r="185" s="7" customFormat="1" ht="15" customHeight="1" spans="1:35">
      <c r="A185" s="30"/>
      <c r="B185" s="31" t="s">
        <v>171</v>
      </c>
      <c r="C185" s="30" t="s">
        <v>21</v>
      </c>
      <c r="D185" s="31"/>
      <c r="E185" s="31" t="s">
        <v>39</v>
      </c>
      <c r="F185" s="31" t="s">
        <v>249</v>
      </c>
      <c r="G185" s="31" t="s">
        <v>26</v>
      </c>
      <c r="H185" s="105">
        <v>10</v>
      </c>
      <c r="I185" s="57">
        <v>2</v>
      </c>
      <c r="J185" s="58">
        <v>2</v>
      </c>
      <c r="K185" s="59">
        <f t="shared" si="6"/>
        <v>6915.6</v>
      </c>
      <c r="L185" s="60">
        <v>6915.6</v>
      </c>
      <c r="M185" s="59"/>
      <c r="N185" s="57">
        <v>5</v>
      </c>
      <c r="O185" s="59">
        <f t="shared" si="5"/>
        <v>6915.6</v>
      </c>
      <c r="P185" s="59">
        <v>6915.6</v>
      </c>
      <c r="Q185" s="59"/>
      <c r="AH185" s="12"/>
      <c r="AI185" s="73"/>
    </row>
    <row r="186" ht="24.75" customHeight="1" spans="1:47">
      <c r="A186" s="40">
        <v>94</v>
      </c>
      <c r="B186" s="39" t="s">
        <v>172</v>
      </c>
      <c r="C186" s="40" t="s">
        <v>50</v>
      </c>
      <c r="D186" s="39" t="s">
        <v>173</v>
      </c>
      <c r="E186" s="39" t="s">
        <v>39</v>
      </c>
      <c r="F186" s="39" t="s">
        <v>23</v>
      </c>
      <c r="G186" s="39" t="s">
        <v>24</v>
      </c>
      <c r="H186" s="2">
        <v>0</v>
      </c>
      <c r="I186" s="51"/>
      <c r="J186" s="52"/>
      <c r="K186" s="53">
        <f t="shared" si="6"/>
        <v>0</v>
      </c>
      <c r="L186" s="53"/>
      <c r="M186" s="63"/>
      <c r="N186" s="51">
        <v>3</v>
      </c>
      <c r="O186" s="53">
        <f t="shared" si="5"/>
        <v>21163.84</v>
      </c>
      <c r="P186" s="53">
        <v>21163.84</v>
      </c>
      <c r="Q186" s="63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2"/>
      <c r="AI186" s="73"/>
      <c r="AT186" s="12"/>
      <c r="AU186" s="12"/>
    </row>
    <row r="187" ht="24.75" customHeight="1" spans="1:47">
      <c r="A187" s="40">
        <v>95</v>
      </c>
      <c r="B187" s="39" t="s">
        <v>174</v>
      </c>
      <c r="C187" s="40" t="s">
        <v>21</v>
      </c>
      <c r="D187" s="39"/>
      <c r="E187" s="39" t="s">
        <v>39</v>
      </c>
      <c r="F187" s="34" t="s">
        <v>310</v>
      </c>
      <c r="G187" s="39" t="s">
        <v>24</v>
      </c>
      <c r="H187" s="2">
        <v>18</v>
      </c>
      <c r="I187" s="51">
        <v>16</v>
      </c>
      <c r="J187" s="52">
        <v>19</v>
      </c>
      <c r="K187" s="53">
        <f t="shared" si="6"/>
        <v>14427.78</v>
      </c>
      <c r="L187" s="53">
        <v>14427.78</v>
      </c>
      <c r="M187" s="63"/>
      <c r="N187" s="51">
        <v>4</v>
      </c>
      <c r="O187" s="53">
        <f t="shared" si="5"/>
        <v>23881.49</v>
      </c>
      <c r="P187" s="53">
        <v>23881.49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2"/>
      <c r="AI187" s="73"/>
      <c r="AT187" s="12"/>
      <c r="AU187" s="12"/>
    </row>
    <row r="188" s="7" customFormat="1" ht="24.75" customHeight="1" spans="1:35">
      <c r="A188" s="105"/>
      <c r="B188" s="106" t="s">
        <v>174</v>
      </c>
      <c r="C188" s="105" t="s">
        <v>21</v>
      </c>
      <c r="D188" s="106"/>
      <c r="E188" s="106" t="s">
        <v>175</v>
      </c>
      <c r="F188" s="106" t="s">
        <v>23</v>
      </c>
      <c r="G188" s="106" t="s">
        <v>44</v>
      </c>
      <c r="H188" s="105">
        <v>0</v>
      </c>
      <c r="I188" s="57"/>
      <c r="J188" s="58"/>
      <c r="K188" s="59">
        <f t="shared" si="6"/>
        <v>0</v>
      </c>
      <c r="L188" s="59"/>
      <c r="M188" s="59"/>
      <c r="N188" s="57"/>
      <c r="O188" s="59">
        <f t="shared" si="5"/>
        <v>0</v>
      </c>
      <c r="P188" s="59"/>
      <c r="Q188" s="59"/>
      <c r="AH188" s="12"/>
      <c r="AI188" s="73"/>
    </row>
    <row r="189" s="9" customFormat="1" ht="38.45" customHeight="1" spans="1:35">
      <c r="A189" s="40">
        <v>96</v>
      </c>
      <c r="B189" s="39" t="s">
        <v>176</v>
      </c>
      <c r="C189" s="40" t="s">
        <v>21</v>
      </c>
      <c r="D189" s="39"/>
      <c r="E189" s="39" t="s">
        <v>39</v>
      </c>
      <c r="F189" s="39" t="s">
        <v>23</v>
      </c>
      <c r="G189" s="39" t="s">
        <v>24</v>
      </c>
      <c r="H189" s="2">
        <v>0</v>
      </c>
      <c r="I189" s="51"/>
      <c r="J189" s="52"/>
      <c r="K189" s="53">
        <f t="shared" si="6"/>
        <v>0</v>
      </c>
      <c r="L189" s="53"/>
      <c r="M189" s="63"/>
      <c r="N189" s="51"/>
      <c r="O189" s="53">
        <f t="shared" si="5"/>
        <v>0</v>
      </c>
      <c r="P189" s="53"/>
      <c r="Q189" s="63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2"/>
      <c r="AI189" s="73"/>
    </row>
    <row r="190" s="9" customFormat="1" ht="38.45" customHeight="1" spans="1:35">
      <c r="A190" s="33">
        <v>97</v>
      </c>
      <c r="B190" s="34" t="s">
        <v>177</v>
      </c>
      <c r="C190" s="33" t="s">
        <v>21</v>
      </c>
      <c r="D190" s="34"/>
      <c r="E190" s="34" t="s">
        <v>63</v>
      </c>
      <c r="F190" s="39" t="s">
        <v>23</v>
      </c>
      <c r="G190" s="34" t="s">
        <v>24</v>
      </c>
      <c r="H190" s="2">
        <v>0</v>
      </c>
      <c r="I190" s="51"/>
      <c r="J190" s="65"/>
      <c r="K190" s="53">
        <f t="shared" si="6"/>
        <v>0</v>
      </c>
      <c r="L190" s="53"/>
      <c r="M190" s="63"/>
      <c r="N190" s="51">
        <v>3</v>
      </c>
      <c r="O190" s="53">
        <f t="shared" si="5"/>
        <v>23553.36</v>
      </c>
      <c r="P190" s="53">
        <v>23553.36</v>
      </c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2"/>
      <c r="AI190" s="73"/>
    </row>
    <row r="191" s="7" customFormat="1" ht="15.75" customHeight="1" spans="1:35">
      <c r="A191" s="30"/>
      <c r="B191" s="31" t="s">
        <v>177</v>
      </c>
      <c r="C191" s="30" t="s">
        <v>21</v>
      </c>
      <c r="D191" s="31"/>
      <c r="E191" s="36" t="s">
        <v>58</v>
      </c>
      <c r="F191" s="37" t="s">
        <v>250</v>
      </c>
      <c r="G191" s="31" t="s">
        <v>32</v>
      </c>
      <c r="H191" s="105">
        <v>21</v>
      </c>
      <c r="I191" s="57">
        <v>3</v>
      </c>
      <c r="J191" s="58">
        <v>3</v>
      </c>
      <c r="K191" s="59">
        <f t="shared" si="6"/>
        <v>0</v>
      </c>
      <c r="L191" s="59"/>
      <c r="M191" s="59"/>
      <c r="N191" s="57">
        <v>3</v>
      </c>
      <c r="O191" s="59">
        <f t="shared" si="5"/>
        <v>16721.54</v>
      </c>
      <c r="P191" s="59">
        <v>16721.54</v>
      </c>
      <c r="Q191" s="59"/>
      <c r="AH191" s="12"/>
      <c r="AI191" s="73"/>
    </row>
    <row r="192" s="7" customFormat="1" ht="15.75" customHeight="1" spans="1:35">
      <c r="A192" s="30">
        <v>98</v>
      </c>
      <c r="B192" s="116" t="s">
        <v>326</v>
      </c>
      <c r="C192" s="117" t="s">
        <v>21</v>
      </c>
      <c r="D192" s="116"/>
      <c r="E192" s="116" t="s">
        <v>258</v>
      </c>
      <c r="F192" s="116" t="s">
        <v>327</v>
      </c>
      <c r="G192" s="116" t="s">
        <v>44</v>
      </c>
      <c r="H192" s="117">
        <v>10</v>
      </c>
      <c r="I192" s="57">
        <v>2</v>
      </c>
      <c r="J192" s="58">
        <v>2</v>
      </c>
      <c r="K192" s="59">
        <f t="shared" si="6"/>
        <v>1404.9</v>
      </c>
      <c r="L192" s="59">
        <v>1404.9</v>
      </c>
      <c r="M192" s="59"/>
      <c r="N192" s="57"/>
      <c r="O192" s="59">
        <f t="shared" si="5"/>
        <v>0</v>
      </c>
      <c r="P192" s="59"/>
      <c r="Q192" s="59"/>
      <c r="AH192" s="12"/>
      <c r="AI192" s="73"/>
    </row>
    <row r="193" ht="16.5" customHeight="1" spans="1:47">
      <c r="A193" s="33">
        <v>99</v>
      </c>
      <c r="B193" s="34" t="s">
        <v>178</v>
      </c>
      <c r="C193" s="33" t="s">
        <v>21</v>
      </c>
      <c r="D193" s="34"/>
      <c r="E193" s="34" t="s">
        <v>39</v>
      </c>
      <c r="F193" s="34" t="s">
        <v>311</v>
      </c>
      <c r="G193" s="34" t="s">
        <v>24</v>
      </c>
      <c r="H193" s="2">
        <v>33</v>
      </c>
      <c r="I193" s="51">
        <v>21</v>
      </c>
      <c r="J193" s="52">
        <v>22</v>
      </c>
      <c r="K193" s="53">
        <f t="shared" si="6"/>
        <v>30797.33</v>
      </c>
      <c r="L193" s="63">
        <v>30797.33</v>
      </c>
      <c r="M193" s="63"/>
      <c r="N193" s="51">
        <v>5</v>
      </c>
      <c r="O193" s="53">
        <f t="shared" si="5"/>
        <v>30433.5</v>
      </c>
      <c r="P193" s="53">
        <v>30433.5</v>
      </c>
      <c r="Q193" s="63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2"/>
      <c r="AI193" s="73"/>
      <c r="AT193" s="12"/>
      <c r="AU193" s="12"/>
    </row>
    <row r="194" s="7" customFormat="1" ht="16.5" customHeight="1" spans="1:35">
      <c r="A194" s="30"/>
      <c r="B194" s="31" t="s">
        <v>178</v>
      </c>
      <c r="C194" s="30" t="s">
        <v>21</v>
      </c>
      <c r="D194" s="31"/>
      <c r="E194" s="31" t="s">
        <v>39</v>
      </c>
      <c r="F194" s="31" t="s">
        <v>251</v>
      </c>
      <c r="G194" s="31" t="s">
        <v>26</v>
      </c>
      <c r="H194" s="105">
        <v>29</v>
      </c>
      <c r="I194" s="57">
        <v>12</v>
      </c>
      <c r="J194" s="58">
        <v>12</v>
      </c>
      <c r="K194" s="59">
        <f t="shared" si="6"/>
        <v>15121.4</v>
      </c>
      <c r="L194" s="112">
        <v>15121.4</v>
      </c>
      <c r="M194" s="59"/>
      <c r="N194" s="57">
        <v>11</v>
      </c>
      <c r="O194" s="59">
        <f t="shared" si="5"/>
        <v>27144.85</v>
      </c>
      <c r="P194" s="59">
        <v>27144.85</v>
      </c>
      <c r="Q194" s="59"/>
      <c r="AH194" s="12"/>
      <c r="AI194" s="73"/>
    </row>
    <row r="195" s="9" customFormat="1" ht="16.5" customHeight="1" spans="1:35">
      <c r="A195" s="33">
        <v>100</v>
      </c>
      <c r="B195" s="34" t="s">
        <v>179</v>
      </c>
      <c r="C195" s="33" t="s">
        <v>21</v>
      </c>
      <c r="D195" s="34"/>
      <c r="E195" s="34" t="s">
        <v>22</v>
      </c>
      <c r="F195" s="34" t="s">
        <v>312</v>
      </c>
      <c r="G195" s="34" t="s">
        <v>24</v>
      </c>
      <c r="H195" s="2">
        <v>61</v>
      </c>
      <c r="I195" s="51">
        <v>47</v>
      </c>
      <c r="J195" s="52">
        <v>48</v>
      </c>
      <c r="K195" s="53">
        <f t="shared" si="6"/>
        <v>77485.8</v>
      </c>
      <c r="L195" s="63">
        <v>77485.8</v>
      </c>
      <c r="M195" s="63"/>
      <c r="N195" s="51">
        <v>15</v>
      </c>
      <c r="O195" s="53">
        <f t="shared" si="5"/>
        <v>103541.77</v>
      </c>
      <c r="P195" s="53">
        <v>103541.77</v>
      </c>
      <c r="Q195" s="63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2"/>
      <c r="AI195" s="73"/>
    </row>
    <row r="196" s="9" customFormat="1" ht="16.5" customHeight="1" spans="1:35">
      <c r="A196" s="119"/>
      <c r="B196" s="120" t="s">
        <v>179</v>
      </c>
      <c r="C196" s="121" t="s">
        <v>21</v>
      </c>
      <c r="D196" s="120"/>
      <c r="E196" s="120" t="s">
        <v>22</v>
      </c>
      <c r="F196" s="120" t="s">
        <v>4</v>
      </c>
      <c r="G196" s="120" t="s">
        <v>37</v>
      </c>
      <c r="H196" s="183">
        <v>13</v>
      </c>
      <c r="I196" s="91">
        <v>2</v>
      </c>
      <c r="J196" s="92">
        <v>2</v>
      </c>
      <c r="K196" s="59">
        <f t="shared" si="6"/>
        <v>6854.02</v>
      </c>
      <c r="L196" s="93">
        <v>6854.02</v>
      </c>
      <c r="M196" s="94"/>
      <c r="N196" s="91"/>
      <c r="O196" s="59">
        <f t="shared" si="5"/>
        <v>0</v>
      </c>
      <c r="P196" s="93"/>
      <c r="Q196" s="94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12"/>
      <c r="AI196" s="73"/>
    </row>
    <row r="197" s="9" customFormat="1" ht="16.5" customHeight="1" spans="1:35">
      <c r="A197" s="121"/>
      <c r="B197" s="120" t="s">
        <v>179</v>
      </c>
      <c r="C197" s="121" t="s">
        <v>21</v>
      </c>
      <c r="D197" s="120"/>
      <c r="E197" s="120" t="s">
        <v>22</v>
      </c>
      <c r="F197" s="120" t="s">
        <v>252</v>
      </c>
      <c r="G197" s="120" t="s">
        <v>26</v>
      </c>
      <c r="H197" s="183">
        <v>27</v>
      </c>
      <c r="I197" s="91">
        <v>8</v>
      </c>
      <c r="J197" s="92">
        <v>8</v>
      </c>
      <c r="K197" s="59">
        <f t="shared" si="6"/>
        <v>21824.8</v>
      </c>
      <c r="L197" s="112">
        <v>21824.8</v>
      </c>
      <c r="M197" s="94"/>
      <c r="N197" s="91"/>
      <c r="O197" s="59">
        <f t="shared" si="5"/>
        <v>0</v>
      </c>
      <c r="P197" s="93"/>
      <c r="Q197" s="94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12"/>
      <c r="AI197" s="73"/>
    </row>
    <row r="198" ht="23.45" customHeight="1" spans="1:47">
      <c r="A198" s="40">
        <v>101</v>
      </c>
      <c r="B198" s="39" t="s">
        <v>181</v>
      </c>
      <c r="C198" s="40" t="s">
        <v>54</v>
      </c>
      <c r="D198" s="39" t="s">
        <v>182</v>
      </c>
      <c r="E198" s="39" t="s">
        <v>39</v>
      </c>
      <c r="F198" s="34" t="s">
        <v>313</v>
      </c>
      <c r="G198" s="39" t="s">
        <v>24</v>
      </c>
      <c r="H198" s="2">
        <v>43</v>
      </c>
      <c r="I198" s="51">
        <v>31</v>
      </c>
      <c r="J198" s="65">
        <v>31</v>
      </c>
      <c r="K198" s="53">
        <f t="shared" si="6"/>
        <v>19869.4</v>
      </c>
      <c r="L198" s="53">
        <v>19869.4</v>
      </c>
      <c r="M198" s="63"/>
      <c r="N198" s="51">
        <v>9</v>
      </c>
      <c r="O198" s="53">
        <f t="shared" si="5"/>
        <v>98732.87</v>
      </c>
      <c r="P198" s="63">
        <v>98732.87</v>
      </c>
      <c r="Q198" s="63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2"/>
      <c r="AI198" s="73"/>
      <c r="AT198" s="12"/>
      <c r="AU198" s="12"/>
    </row>
    <row r="199" s="7" customFormat="1" ht="27" customHeight="1" spans="1:35">
      <c r="A199" s="105"/>
      <c r="B199" s="106" t="s">
        <v>181</v>
      </c>
      <c r="C199" s="105" t="s">
        <v>54</v>
      </c>
      <c r="D199" s="106" t="s">
        <v>182</v>
      </c>
      <c r="E199" s="106" t="s">
        <v>39</v>
      </c>
      <c r="F199" s="106" t="s">
        <v>253</v>
      </c>
      <c r="G199" s="106" t="s">
        <v>26</v>
      </c>
      <c r="H199" s="105">
        <v>49</v>
      </c>
      <c r="I199" s="57">
        <v>21</v>
      </c>
      <c r="J199" s="64">
        <v>21</v>
      </c>
      <c r="K199" s="59">
        <f t="shared" si="6"/>
        <v>30700.05</v>
      </c>
      <c r="L199" s="112">
        <v>30700.05</v>
      </c>
      <c r="M199" s="59"/>
      <c r="N199" s="57">
        <v>24</v>
      </c>
      <c r="O199" s="59">
        <f t="shared" si="5"/>
        <v>64809.78</v>
      </c>
      <c r="P199" s="59">
        <v>64809.78</v>
      </c>
      <c r="Q199" s="59"/>
      <c r="AH199" s="12"/>
      <c r="AI199" s="73"/>
    </row>
    <row r="200" ht="27.75" customHeight="1" spans="1:47">
      <c r="A200" s="33">
        <v>102</v>
      </c>
      <c r="B200" s="34" t="s">
        <v>183</v>
      </c>
      <c r="C200" s="33" t="s">
        <v>21</v>
      </c>
      <c r="D200" s="34"/>
      <c r="E200" s="34" t="s">
        <v>184</v>
      </c>
      <c r="F200" s="34" t="s">
        <v>23</v>
      </c>
      <c r="G200" s="34" t="s">
        <v>24</v>
      </c>
      <c r="H200" s="2">
        <v>0</v>
      </c>
      <c r="I200" s="51"/>
      <c r="J200" s="52"/>
      <c r="K200" s="53">
        <f t="shared" si="6"/>
        <v>0</v>
      </c>
      <c r="L200" s="53"/>
      <c r="M200" s="63"/>
      <c r="N200" s="51">
        <v>1</v>
      </c>
      <c r="O200" s="53">
        <f t="shared" si="5"/>
        <v>41992.39</v>
      </c>
      <c r="P200" s="53">
        <v>41992.39</v>
      </c>
      <c r="Q200" s="63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2"/>
      <c r="AI200" s="73"/>
      <c r="AT200" s="12"/>
      <c r="AU200" s="12"/>
    </row>
    <row r="201" s="7" customFormat="1" ht="16.5" customHeight="1" spans="1:35">
      <c r="A201" s="30"/>
      <c r="B201" s="31" t="s">
        <v>183</v>
      </c>
      <c r="C201" s="30" t="s">
        <v>21</v>
      </c>
      <c r="D201" s="31"/>
      <c r="E201" s="31" t="s">
        <v>184</v>
      </c>
      <c r="F201" s="31" t="s">
        <v>23</v>
      </c>
      <c r="G201" s="31" t="s">
        <v>32</v>
      </c>
      <c r="H201" s="105">
        <v>0</v>
      </c>
      <c r="I201" s="57"/>
      <c r="J201" s="58"/>
      <c r="K201" s="59">
        <f t="shared" si="6"/>
        <v>0</v>
      </c>
      <c r="L201" s="59"/>
      <c r="M201" s="59"/>
      <c r="N201" s="57"/>
      <c r="O201" s="59">
        <f t="shared" si="5"/>
        <v>0</v>
      </c>
      <c r="P201" s="59"/>
      <c r="Q201" s="59"/>
      <c r="AH201" s="12"/>
      <c r="AI201" s="73"/>
    </row>
    <row r="202" s="7" customFormat="1" ht="16.5" customHeight="1" spans="1:35">
      <c r="A202" s="30">
        <v>103</v>
      </c>
      <c r="B202" s="31" t="s">
        <v>185</v>
      </c>
      <c r="C202" s="30" t="s">
        <v>21</v>
      </c>
      <c r="D202" s="31"/>
      <c r="E202" s="31" t="s">
        <v>22</v>
      </c>
      <c r="F202" s="31" t="s">
        <v>254</v>
      </c>
      <c r="G202" s="31" t="s">
        <v>26</v>
      </c>
      <c r="H202" s="105">
        <v>42</v>
      </c>
      <c r="I202" s="57">
        <v>15</v>
      </c>
      <c r="J202" s="58">
        <v>15</v>
      </c>
      <c r="K202" s="59">
        <f t="shared" si="6"/>
        <v>18064.4</v>
      </c>
      <c r="L202" s="112">
        <v>18064.4</v>
      </c>
      <c r="M202" s="59"/>
      <c r="N202" s="57">
        <v>10</v>
      </c>
      <c r="O202" s="59">
        <f t="shared" si="5"/>
        <v>28275.5</v>
      </c>
      <c r="P202" s="59">
        <v>28275.5</v>
      </c>
      <c r="Q202" s="59"/>
      <c r="AH202" s="12"/>
      <c r="AI202" s="73"/>
    </row>
    <row r="203" ht="16.5" customHeight="1" spans="1:47">
      <c r="A203" s="1">
        <v>104</v>
      </c>
      <c r="B203" s="28" t="s">
        <v>186</v>
      </c>
      <c r="C203" s="1" t="s">
        <v>21</v>
      </c>
      <c r="D203" s="28"/>
      <c r="E203" s="28" t="s">
        <v>39</v>
      </c>
      <c r="F203" s="28" t="s">
        <v>29</v>
      </c>
      <c r="G203" s="28" t="s">
        <v>24</v>
      </c>
      <c r="H203" s="2">
        <v>0</v>
      </c>
      <c r="I203" s="51"/>
      <c r="J203" s="52"/>
      <c r="K203" s="53">
        <f t="shared" si="6"/>
        <v>0</v>
      </c>
      <c r="L203" s="53"/>
      <c r="M203" s="63"/>
      <c r="N203" s="51"/>
      <c r="O203" s="53">
        <f t="shared" si="5"/>
        <v>11555.7</v>
      </c>
      <c r="P203" s="53">
        <v>11555.7</v>
      </c>
      <c r="Q203" s="63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2"/>
      <c r="AI203" s="73"/>
      <c r="AT203" s="12"/>
      <c r="AU203" s="12"/>
    </row>
    <row r="204" s="7" customFormat="1" ht="18.75" customHeight="1" spans="1:35">
      <c r="A204" s="30"/>
      <c r="B204" s="31" t="s">
        <v>186</v>
      </c>
      <c r="C204" s="30" t="s">
        <v>21</v>
      </c>
      <c r="D204" s="31"/>
      <c r="E204" s="31" t="s">
        <v>39</v>
      </c>
      <c r="F204" s="31" t="s">
        <v>255</v>
      </c>
      <c r="G204" s="31" t="s">
        <v>26</v>
      </c>
      <c r="H204" s="105">
        <v>25</v>
      </c>
      <c r="I204" s="57">
        <v>11</v>
      </c>
      <c r="J204" s="58">
        <v>11</v>
      </c>
      <c r="K204" s="59">
        <f t="shared" si="6"/>
        <v>20987.12</v>
      </c>
      <c r="L204" s="112">
        <v>20987.12</v>
      </c>
      <c r="M204" s="59"/>
      <c r="N204" s="57">
        <v>8</v>
      </c>
      <c r="O204" s="59">
        <f t="shared" si="5"/>
        <v>35692.43</v>
      </c>
      <c r="P204" s="59">
        <v>35692.43</v>
      </c>
      <c r="Q204" s="59"/>
      <c r="AH204" s="12"/>
      <c r="AI204" s="73"/>
    </row>
    <row r="205" ht="20.25" customHeight="1" spans="1:47">
      <c r="A205" s="33">
        <v>105</v>
      </c>
      <c r="B205" s="34" t="s">
        <v>187</v>
      </c>
      <c r="C205" s="33" t="s">
        <v>21</v>
      </c>
      <c r="D205" s="34"/>
      <c r="E205" s="34" t="s">
        <v>63</v>
      </c>
      <c r="F205" s="34" t="s">
        <v>314</v>
      </c>
      <c r="G205" s="34" t="s">
        <v>24</v>
      </c>
      <c r="H205" s="2">
        <v>8</v>
      </c>
      <c r="I205" s="51">
        <v>5</v>
      </c>
      <c r="J205" s="52">
        <v>5</v>
      </c>
      <c r="K205" s="53">
        <f t="shared" si="6"/>
        <v>10302.75</v>
      </c>
      <c r="L205" s="53">
        <v>10302.75</v>
      </c>
      <c r="M205" s="63"/>
      <c r="N205" s="51">
        <v>6</v>
      </c>
      <c r="O205" s="53">
        <f t="shared" si="5"/>
        <v>20930.72</v>
      </c>
      <c r="P205" s="53">
        <v>20930.72</v>
      </c>
      <c r="Q205" s="63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2"/>
      <c r="AI205" s="73"/>
      <c r="AT205" s="12"/>
      <c r="AU205" s="12"/>
    </row>
    <row r="206" s="7" customFormat="1" ht="16.9" customHeight="1" spans="1:35">
      <c r="A206" s="30"/>
      <c r="B206" s="31" t="s">
        <v>188</v>
      </c>
      <c r="C206" s="30" t="s">
        <v>21</v>
      </c>
      <c r="D206" s="31"/>
      <c r="E206" s="36" t="s">
        <v>63</v>
      </c>
      <c r="F206" s="37" t="s">
        <v>256</v>
      </c>
      <c r="G206" s="31" t="s">
        <v>32</v>
      </c>
      <c r="H206" s="105">
        <v>8</v>
      </c>
      <c r="I206" s="57">
        <v>3</v>
      </c>
      <c r="J206" s="58">
        <v>3</v>
      </c>
      <c r="K206" s="59">
        <f t="shared" si="6"/>
        <v>3073.6</v>
      </c>
      <c r="L206" s="59">
        <v>3073.6</v>
      </c>
      <c r="M206" s="59"/>
      <c r="N206" s="57">
        <v>6</v>
      </c>
      <c r="O206" s="59">
        <f t="shared" si="5"/>
        <v>42311.83</v>
      </c>
      <c r="P206" s="59">
        <v>42311.83</v>
      </c>
      <c r="Q206" s="59"/>
      <c r="AH206" s="12"/>
      <c r="AI206" s="73"/>
    </row>
    <row r="207" ht="16.9" customHeight="1" spans="1:47">
      <c r="A207" s="1">
        <v>106</v>
      </c>
      <c r="B207" s="28" t="s">
        <v>189</v>
      </c>
      <c r="C207" s="1" t="s">
        <v>21</v>
      </c>
      <c r="D207" s="28"/>
      <c r="E207" s="28" t="s">
        <v>39</v>
      </c>
      <c r="F207" s="34" t="s">
        <v>315</v>
      </c>
      <c r="G207" s="28" t="s">
        <v>24</v>
      </c>
      <c r="H207" s="2">
        <v>45</v>
      </c>
      <c r="I207" s="51">
        <v>29</v>
      </c>
      <c r="J207" s="52">
        <v>31</v>
      </c>
      <c r="K207" s="53">
        <f t="shared" si="6"/>
        <v>53433.06</v>
      </c>
      <c r="L207" s="63">
        <v>53433.06</v>
      </c>
      <c r="M207" s="63"/>
      <c r="N207" s="51">
        <v>1</v>
      </c>
      <c r="O207" s="53">
        <f t="shared" si="5"/>
        <v>39425.21</v>
      </c>
      <c r="P207" s="63">
        <v>39425.21</v>
      </c>
      <c r="Q207" s="63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2"/>
      <c r="AI207" s="73"/>
      <c r="AT207" s="12"/>
      <c r="AU207" s="12"/>
    </row>
    <row r="208" s="7" customFormat="1" ht="16.9" customHeight="1" spans="1:35">
      <c r="A208" s="30"/>
      <c r="B208" s="31" t="s">
        <v>189</v>
      </c>
      <c r="C208" s="30" t="s">
        <v>21</v>
      </c>
      <c r="D208" s="31"/>
      <c r="E208" s="31" t="s">
        <v>39</v>
      </c>
      <c r="F208" s="31" t="s">
        <v>257</v>
      </c>
      <c r="G208" s="31" t="s">
        <v>26</v>
      </c>
      <c r="H208" s="105">
        <v>13</v>
      </c>
      <c r="I208" s="57">
        <v>4</v>
      </c>
      <c r="J208" s="58">
        <v>4</v>
      </c>
      <c r="K208" s="59">
        <f t="shared" si="6"/>
        <v>9034.4</v>
      </c>
      <c r="L208" s="112">
        <v>9034.4</v>
      </c>
      <c r="M208" s="59"/>
      <c r="N208" s="57">
        <v>1</v>
      </c>
      <c r="O208" s="59">
        <f t="shared" si="5"/>
        <v>4226.2</v>
      </c>
      <c r="P208" s="59">
        <v>4226.2</v>
      </c>
      <c r="Q208" s="59"/>
      <c r="AH208" s="12"/>
      <c r="AI208" s="73"/>
    </row>
    <row r="209" s="7" customFormat="1" ht="16.9" customHeight="1" spans="1:35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23</v>
      </c>
      <c r="G209" s="31" t="s">
        <v>44</v>
      </c>
      <c r="H209" s="105">
        <v>0</v>
      </c>
      <c r="I209" s="57"/>
      <c r="J209" s="58"/>
      <c r="K209" s="59">
        <f t="shared" si="6"/>
        <v>0</v>
      </c>
      <c r="L209" s="59"/>
      <c r="M209" s="59"/>
      <c r="N209" s="57"/>
      <c r="O209" s="59">
        <f t="shared" ref="O209:O224" si="7">P209+Q209</f>
        <v>0</v>
      </c>
      <c r="P209" s="59"/>
      <c r="Q209" s="59"/>
      <c r="AH209" s="12"/>
      <c r="AI209" s="73"/>
    </row>
    <row r="210" ht="24.6" customHeight="1" spans="1:47">
      <c r="A210" s="2">
        <v>107</v>
      </c>
      <c r="B210" s="122" t="s">
        <v>190</v>
      </c>
      <c r="C210" s="2" t="s">
        <v>54</v>
      </c>
      <c r="D210" s="122" t="s">
        <v>182</v>
      </c>
      <c r="E210" s="122" t="s">
        <v>39</v>
      </c>
      <c r="F210" s="122"/>
      <c r="G210" s="122" t="s">
        <v>24</v>
      </c>
      <c r="H210" s="2">
        <v>0</v>
      </c>
      <c r="I210" s="51"/>
      <c r="J210" s="52"/>
      <c r="K210" s="53">
        <f t="shared" si="6"/>
        <v>0</v>
      </c>
      <c r="L210" s="53"/>
      <c r="M210" s="63"/>
      <c r="N210" s="51"/>
      <c r="O210" s="53">
        <f t="shared" si="7"/>
        <v>0</v>
      </c>
      <c r="P210" s="53"/>
      <c r="Q210" s="63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2"/>
      <c r="AI210" s="73"/>
      <c r="AT210" s="12"/>
      <c r="AU210" s="12"/>
    </row>
    <row r="211" s="7" customFormat="1" ht="32.25" customHeight="1" spans="1:35">
      <c r="A211" s="105"/>
      <c r="B211" s="106" t="s">
        <v>190</v>
      </c>
      <c r="C211" s="105" t="s">
        <v>54</v>
      </c>
      <c r="D211" s="106" t="s">
        <v>182</v>
      </c>
      <c r="E211" s="106" t="s">
        <v>39</v>
      </c>
      <c r="F211" s="106" t="s">
        <v>31</v>
      </c>
      <c r="G211" s="106" t="s">
        <v>26</v>
      </c>
      <c r="H211" s="105">
        <v>0</v>
      </c>
      <c r="I211" s="57"/>
      <c r="J211" s="64"/>
      <c r="K211" s="59">
        <f t="shared" si="6"/>
        <v>0</v>
      </c>
      <c r="L211" s="59"/>
      <c r="M211" s="59"/>
      <c r="N211" s="57"/>
      <c r="O211" s="59">
        <f t="shared" si="7"/>
        <v>0</v>
      </c>
      <c r="P211" s="59"/>
      <c r="Q211" s="59"/>
      <c r="AH211" s="12"/>
      <c r="AI211" s="73"/>
    </row>
    <row r="212" ht="34.9" customHeight="1" spans="1:47">
      <c r="A212" s="40">
        <v>108</v>
      </c>
      <c r="B212" s="39" t="s">
        <v>191</v>
      </c>
      <c r="C212" s="40" t="s">
        <v>54</v>
      </c>
      <c r="D212" s="39" t="s">
        <v>192</v>
      </c>
      <c r="E212" s="39" t="s">
        <v>39</v>
      </c>
      <c r="F212" s="34" t="s">
        <v>316</v>
      </c>
      <c r="G212" s="39" t="s">
        <v>24</v>
      </c>
      <c r="H212" s="2">
        <v>26</v>
      </c>
      <c r="I212" s="51">
        <v>19</v>
      </c>
      <c r="J212" s="65">
        <v>21</v>
      </c>
      <c r="K212" s="53">
        <f t="shared" si="6"/>
        <v>23651.92</v>
      </c>
      <c r="L212" s="63">
        <v>23651.92</v>
      </c>
      <c r="M212" s="63"/>
      <c r="N212" s="51">
        <v>6</v>
      </c>
      <c r="O212" s="53">
        <f t="shared" si="7"/>
        <v>60343.7</v>
      </c>
      <c r="P212" s="53">
        <v>60343.7</v>
      </c>
      <c r="Q212" s="63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2"/>
      <c r="AI212" s="73"/>
      <c r="AT212" s="12"/>
      <c r="AU212" s="12"/>
    </row>
    <row r="213" ht="34.9" customHeight="1" spans="1:47">
      <c r="A213" s="40">
        <v>109</v>
      </c>
      <c r="B213" s="39" t="s">
        <v>336</v>
      </c>
      <c r="C213" s="40" t="s">
        <v>21</v>
      </c>
      <c r="D213" s="39"/>
      <c r="E213" s="39" t="s">
        <v>39</v>
      </c>
      <c r="F213" s="34" t="s">
        <v>337</v>
      </c>
      <c r="G213" s="39" t="s">
        <v>24</v>
      </c>
      <c r="H213" s="2">
        <v>17</v>
      </c>
      <c r="I213" s="51">
        <v>6</v>
      </c>
      <c r="J213" s="65">
        <v>6</v>
      </c>
      <c r="K213" s="53">
        <f t="shared" si="6"/>
        <v>2928.56</v>
      </c>
      <c r="L213" s="53">
        <v>2928.56</v>
      </c>
      <c r="M213" s="63"/>
      <c r="N213" s="51"/>
      <c r="O213" s="53">
        <f t="shared" si="7"/>
        <v>0</v>
      </c>
      <c r="P213" s="53"/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2"/>
      <c r="AI213" s="73"/>
      <c r="AT213" s="12"/>
      <c r="AU213" s="12"/>
    </row>
    <row r="214" s="7" customFormat="1" ht="34.9" customHeight="1" spans="1:35">
      <c r="A214" s="105"/>
      <c r="B214" s="106" t="s">
        <v>336</v>
      </c>
      <c r="C214" s="105" t="s">
        <v>21</v>
      </c>
      <c r="D214" s="106"/>
      <c r="E214" s="106" t="s">
        <v>39</v>
      </c>
      <c r="F214" s="31" t="s">
        <v>338</v>
      </c>
      <c r="G214" s="106" t="s">
        <v>26</v>
      </c>
      <c r="H214" s="105">
        <v>8</v>
      </c>
      <c r="I214" s="57">
        <v>1</v>
      </c>
      <c r="J214" s="64">
        <v>1</v>
      </c>
      <c r="K214" s="59">
        <f t="shared" si="6"/>
        <v>1545.39</v>
      </c>
      <c r="L214" s="59">
        <v>1545.39</v>
      </c>
      <c r="M214" s="59"/>
      <c r="N214" s="57"/>
      <c r="O214" s="59">
        <f t="shared" si="7"/>
        <v>0</v>
      </c>
      <c r="P214" s="59"/>
      <c r="Q214" s="59"/>
      <c r="AH214" s="12"/>
      <c r="AI214" s="73"/>
    </row>
    <row r="215" ht="28.5" customHeight="1" spans="1:47">
      <c r="A215" s="40">
        <v>110</v>
      </c>
      <c r="B215" s="39" t="s">
        <v>193</v>
      </c>
      <c r="C215" s="40" t="s">
        <v>21</v>
      </c>
      <c r="D215" s="39"/>
      <c r="E215" s="39" t="s">
        <v>39</v>
      </c>
      <c r="F215" s="34" t="s">
        <v>23</v>
      </c>
      <c r="G215" s="39" t="s">
        <v>24</v>
      </c>
      <c r="H215" s="2">
        <v>0</v>
      </c>
      <c r="I215" s="51"/>
      <c r="J215" s="65"/>
      <c r="K215" s="53">
        <f t="shared" ref="K215:K224" si="8">L215+M215</f>
        <v>0</v>
      </c>
      <c r="L215" s="53"/>
      <c r="M215" s="63"/>
      <c r="N215" s="51"/>
      <c r="O215" s="53">
        <f t="shared" si="7"/>
        <v>0</v>
      </c>
      <c r="P215" s="53"/>
      <c r="Q215" s="63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2"/>
      <c r="AI215" s="73"/>
      <c r="AS215" s="12"/>
      <c r="AT215" s="12"/>
      <c r="AU215" s="12"/>
    </row>
    <row r="216" ht="19.5" customHeight="1" spans="1:47">
      <c r="A216" s="40">
        <v>111</v>
      </c>
      <c r="B216" s="39" t="s">
        <v>194</v>
      </c>
      <c r="C216" s="40" t="s">
        <v>21</v>
      </c>
      <c r="D216" s="39"/>
      <c r="E216" s="39" t="s">
        <v>63</v>
      </c>
      <c r="F216" s="34" t="s">
        <v>317</v>
      </c>
      <c r="G216" s="39" t="s">
        <v>24</v>
      </c>
      <c r="H216" s="2">
        <v>23</v>
      </c>
      <c r="I216" s="51">
        <v>16</v>
      </c>
      <c r="J216" s="65">
        <v>18</v>
      </c>
      <c r="K216" s="53">
        <f t="shared" si="8"/>
        <v>1368.71</v>
      </c>
      <c r="L216" s="53">
        <v>1368.71</v>
      </c>
      <c r="M216" s="63"/>
      <c r="N216" s="51">
        <v>14</v>
      </c>
      <c r="O216" s="53">
        <f t="shared" si="7"/>
        <v>19390.32</v>
      </c>
      <c r="P216" s="63">
        <v>19390.32</v>
      </c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2"/>
      <c r="AI216" s="73"/>
      <c r="AS216" s="12"/>
      <c r="AT216" s="12"/>
      <c r="AU216" s="12"/>
    </row>
    <row r="217" s="7" customFormat="1" ht="30.6" customHeight="1" spans="1:35">
      <c r="A217" s="30"/>
      <c r="B217" s="31" t="s">
        <v>194</v>
      </c>
      <c r="C217" s="30" t="s">
        <v>21</v>
      </c>
      <c r="D217" s="31"/>
      <c r="E217" s="31" t="s">
        <v>63</v>
      </c>
      <c r="F217" s="31" t="s">
        <v>195</v>
      </c>
      <c r="G217" s="31" t="s">
        <v>44</v>
      </c>
      <c r="H217" s="105">
        <v>0</v>
      </c>
      <c r="I217" s="57"/>
      <c r="J217" s="64"/>
      <c r="K217" s="59">
        <f t="shared" si="8"/>
        <v>0</v>
      </c>
      <c r="L217" s="59"/>
      <c r="M217" s="59"/>
      <c r="N217" s="57">
        <v>1</v>
      </c>
      <c r="O217" s="59">
        <f t="shared" si="7"/>
        <v>3457.8</v>
      </c>
      <c r="P217" s="59">
        <v>3457.8</v>
      </c>
      <c r="Q217" s="59"/>
      <c r="AH217" s="12"/>
      <c r="AI217" s="73"/>
    </row>
    <row r="218" s="7" customFormat="1" ht="27" customHeight="1" spans="1:35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23</v>
      </c>
      <c r="G218" s="31" t="s">
        <v>32</v>
      </c>
      <c r="H218" s="105">
        <v>0</v>
      </c>
      <c r="I218" s="57"/>
      <c r="J218" s="58"/>
      <c r="K218" s="59">
        <f t="shared" si="8"/>
        <v>0</v>
      </c>
      <c r="L218" s="59"/>
      <c r="M218" s="59"/>
      <c r="N218" s="57"/>
      <c r="O218" s="59">
        <f t="shared" si="7"/>
        <v>1574.43</v>
      </c>
      <c r="P218" s="59">
        <v>1574.43</v>
      </c>
      <c r="Q218" s="59"/>
      <c r="AH218" s="12"/>
      <c r="AI218" s="73"/>
    </row>
    <row r="219" s="7" customFormat="1" ht="27" customHeight="1" spans="1:35">
      <c r="A219" s="123">
        <v>112</v>
      </c>
      <c r="B219" s="124" t="s">
        <v>196</v>
      </c>
      <c r="C219" s="123" t="s">
        <v>21</v>
      </c>
      <c r="D219" s="124"/>
      <c r="E219" s="124" t="s">
        <v>78</v>
      </c>
      <c r="F219" s="34" t="s">
        <v>318</v>
      </c>
      <c r="G219" s="124" t="s">
        <v>24</v>
      </c>
      <c r="H219" s="5">
        <v>27</v>
      </c>
      <c r="I219" s="145">
        <v>14</v>
      </c>
      <c r="J219" s="146">
        <v>16</v>
      </c>
      <c r="K219" s="53">
        <f t="shared" si="8"/>
        <v>4656.5</v>
      </c>
      <c r="L219" s="114">
        <v>4656.5</v>
      </c>
      <c r="M219" s="114"/>
      <c r="N219" s="145">
        <v>2</v>
      </c>
      <c r="O219" s="53">
        <f t="shared" si="7"/>
        <v>950.9</v>
      </c>
      <c r="P219" s="114">
        <v>950.9</v>
      </c>
      <c r="Q219" s="114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2"/>
      <c r="AI219" s="73"/>
    </row>
    <row r="220" s="7" customFormat="1" ht="27" customHeight="1" spans="1:35">
      <c r="A220" s="125"/>
      <c r="B220" s="126" t="s">
        <v>197</v>
      </c>
      <c r="C220" s="125" t="s">
        <v>21</v>
      </c>
      <c r="D220" s="126"/>
      <c r="E220" s="126" t="s">
        <v>78</v>
      </c>
      <c r="F220" s="126" t="s">
        <v>29</v>
      </c>
      <c r="G220" s="126" t="s">
        <v>26</v>
      </c>
      <c r="H220" s="176">
        <v>0</v>
      </c>
      <c r="I220" s="148"/>
      <c r="J220" s="149"/>
      <c r="K220" s="59">
        <f t="shared" si="8"/>
        <v>0</v>
      </c>
      <c r="L220" s="150"/>
      <c r="M220" s="150"/>
      <c r="N220" s="148">
        <v>1</v>
      </c>
      <c r="O220" s="93">
        <f t="shared" si="7"/>
        <v>0</v>
      </c>
      <c r="P220" s="150"/>
      <c r="Q220" s="150"/>
      <c r="AH220" s="12"/>
      <c r="AI220" s="73"/>
    </row>
    <row r="221" s="7" customFormat="1" ht="27" customHeight="1" spans="1:35">
      <c r="A221" s="128"/>
      <c r="B221" s="129" t="s">
        <v>197</v>
      </c>
      <c r="C221" s="128" t="s">
        <v>21</v>
      </c>
      <c r="D221" s="129"/>
      <c r="E221" s="129" t="s">
        <v>258</v>
      </c>
      <c r="F221" s="129" t="s">
        <v>259</v>
      </c>
      <c r="G221" s="129" t="s">
        <v>44</v>
      </c>
      <c r="H221" s="184">
        <v>19</v>
      </c>
      <c r="I221" s="151">
        <v>8</v>
      </c>
      <c r="J221" s="152">
        <v>8</v>
      </c>
      <c r="K221" s="59">
        <f t="shared" si="8"/>
        <v>11574.7</v>
      </c>
      <c r="L221" s="153">
        <v>11574.7</v>
      </c>
      <c r="M221" s="153"/>
      <c r="N221" s="151">
        <v>5</v>
      </c>
      <c r="O221" s="93">
        <f t="shared" si="7"/>
        <v>7744.2</v>
      </c>
      <c r="P221" s="153">
        <v>7744.2</v>
      </c>
      <c r="Q221" s="153"/>
      <c r="AH221" s="12"/>
      <c r="AI221" s="73"/>
    </row>
    <row r="222" s="8" customFormat="1" ht="27" customHeight="1" spans="1:46">
      <c r="A222" s="123">
        <v>113</v>
      </c>
      <c r="B222" s="124" t="s">
        <v>198</v>
      </c>
      <c r="C222" s="123" t="s">
        <v>21</v>
      </c>
      <c r="D222" s="124"/>
      <c r="E222" s="124" t="s">
        <v>58</v>
      </c>
      <c r="F222" s="34" t="s">
        <v>319</v>
      </c>
      <c r="G222" s="124" t="s">
        <v>24</v>
      </c>
      <c r="H222" s="5">
        <v>22</v>
      </c>
      <c r="I222" s="145">
        <v>17</v>
      </c>
      <c r="J222" s="154">
        <v>18</v>
      </c>
      <c r="K222" s="53">
        <f t="shared" si="8"/>
        <v>18431.51</v>
      </c>
      <c r="L222" s="114">
        <v>18431.51</v>
      </c>
      <c r="M222" s="74"/>
      <c r="N222" s="145">
        <v>1</v>
      </c>
      <c r="O222" s="53">
        <f t="shared" si="7"/>
        <v>14327.87</v>
      </c>
      <c r="P222" s="114">
        <v>14327.87</v>
      </c>
      <c r="Q222" s="74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I222" s="73"/>
      <c r="AM222" s="12"/>
      <c r="AN222" s="12"/>
      <c r="AO222" s="12"/>
      <c r="AP222" s="12"/>
      <c r="AQ222" s="12"/>
      <c r="AR222" s="12"/>
      <c r="AS222" s="12"/>
      <c r="AT222" s="12"/>
    </row>
    <row r="223" s="7" customFormat="1" ht="27" customHeight="1" spans="1:35">
      <c r="A223" s="128"/>
      <c r="B223" s="31" t="s">
        <v>198</v>
      </c>
      <c r="C223" s="30" t="s">
        <v>21</v>
      </c>
      <c r="D223" s="31"/>
      <c r="E223" s="31" t="s">
        <v>58</v>
      </c>
      <c r="F223" s="31" t="s">
        <v>23</v>
      </c>
      <c r="G223" s="31" t="s">
        <v>44</v>
      </c>
      <c r="H223" s="105">
        <v>0</v>
      </c>
      <c r="I223" s="57"/>
      <c r="J223" s="58"/>
      <c r="K223" s="59">
        <f t="shared" si="8"/>
        <v>0</v>
      </c>
      <c r="L223" s="59"/>
      <c r="M223" s="59"/>
      <c r="N223" s="57"/>
      <c r="O223" s="59">
        <f t="shared" si="7"/>
        <v>0</v>
      </c>
      <c r="P223" s="59"/>
      <c r="Q223" s="59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I223" s="73"/>
    </row>
    <row r="224" s="7" customFormat="1" ht="18.75" customHeight="1" spans="1:35">
      <c r="A224" s="131"/>
      <c r="B224" s="132" t="s">
        <v>198</v>
      </c>
      <c r="C224" s="133" t="s">
        <v>21</v>
      </c>
      <c r="D224" s="132"/>
      <c r="E224" s="132" t="s">
        <v>76</v>
      </c>
      <c r="F224" s="37" t="s">
        <v>323</v>
      </c>
      <c r="G224" s="132" t="s">
        <v>32</v>
      </c>
      <c r="H224" s="185">
        <v>18</v>
      </c>
      <c r="I224" s="155">
        <v>9</v>
      </c>
      <c r="J224" s="156">
        <v>9</v>
      </c>
      <c r="K224" s="59">
        <f t="shared" si="8"/>
        <v>20334.13</v>
      </c>
      <c r="L224" s="59">
        <v>20334.13</v>
      </c>
      <c r="M224" s="157"/>
      <c r="N224" s="155">
        <v>1</v>
      </c>
      <c r="O224" s="59">
        <f t="shared" si="7"/>
        <v>2945.6</v>
      </c>
      <c r="P224" s="157">
        <v>2945.6</v>
      </c>
      <c r="Q224" s="157"/>
      <c r="AI224" s="73"/>
    </row>
    <row r="225" s="8" customFormat="1" ht="16.5" customHeight="1" spans="1:49">
      <c r="A225" s="137" t="s">
        <v>199</v>
      </c>
      <c r="B225" s="137"/>
      <c r="C225" s="138"/>
      <c r="D225" s="139"/>
      <c r="E225" s="139"/>
      <c r="F225" s="139"/>
      <c r="G225" s="139"/>
      <c r="H225" s="138">
        <f>SUM(H10:H224)</f>
        <v>2704</v>
      </c>
      <c r="I225" s="138">
        <f t="shared" ref="I225:Q225" si="9">SUM(I10:I224)</f>
        <v>1410</v>
      </c>
      <c r="J225" s="138">
        <f t="shared" si="9"/>
        <v>1532</v>
      </c>
      <c r="K225" s="158">
        <f t="shared" si="9"/>
        <v>2103806.32</v>
      </c>
      <c r="L225" s="158">
        <f t="shared" si="9"/>
        <v>2103806.32</v>
      </c>
      <c r="M225" s="158">
        <f t="shared" si="9"/>
        <v>0</v>
      </c>
      <c r="N225" s="138">
        <f t="shared" si="9"/>
        <v>1194</v>
      </c>
      <c r="O225" s="158">
        <f t="shared" si="9"/>
        <v>6458694.89</v>
      </c>
      <c r="P225" s="158">
        <f t="shared" si="9"/>
        <v>6458694.89</v>
      </c>
      <c r="Q225" s="158">
        <f t="shared" si="9"/>
        <v>0</v>
      </c>
      <c r="R225" s="187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I225" s="73"/>
      <c r="AR225" s="12"/>
      <c r="AS225" s="12"/>
      <c r="AT225" s="12"/>
      <c r="AU225" s="12"/>
      <c r="AV225" s="12"/>
      <c r="AW225" s="12"/>
    </row>
    <row r="226" s="8" customFormat="1" ht="15" customHeight="1" spans="1:49">
      <c r="A226" s="141"/>
      <c r="B226" s="142"/>
      <c r="C226" s="141"/>
      <c r="D226" s="142"/>
      <c r="E226" s="142"/>
      <c r="F226" s="142"/>
      <c r="G226" s="142"/>
      <c r="H226" s="159"/>
      <c r="I226" s="159"/>
      <c r="J226" s="159"/>
      <c r="K226" s="159"/>
      <c r="L226" s="159"/>
      <c r="M226" s="186"/>
      <c r="N226" s="159"/>
      <c r="O226" s="159"/>
      <c r="P226" s="141"/>
      <c r="Q226" s="121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I226" s="73"/>
      <c r="AR226" s="12"/>
      <c r="AS226" s="12"/>
      <c r="AT226" s="12"/>
      <c r="AU226" s="12"/>
      <c r="AV226" s="12"/>
      <c r="AW226" s="12"/>
    </row>
    <row r="227" s="8" customFormat="1" spans="1:43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J227" s="12"/>
      <c r="AK227" s="12"/>
      <c r="AL227" s="12"/>
      <c r="AM227" s="12"/>
      <c r="AN227" s="12"/>
      <c r="AO227" s="12"/>
      <c r="AP227" s="12"/>
      <c r="AQ227" s="12"/>
    </row>
    <row r="228" s="8" customFormat="1" hidden="1" spans="1:43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J228" s="12"/>
      <c r="AK228" s="12"/>
      <c r="AL228" s="12"/>
      <c r="AM228" s="12"/>
      <c r="AN228" s="12"/>
      <c r="AO228" s="12"/>
      <c r="AP228" s="12"/>
      <c r="AQ228" s="12"/>
    </row>
    <row r="229" s="8" customFormat="1" hidden="1" spans="1:43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J229" s="12"/>
      <c r="AK229" s="12"/>
      <c r="AL229" s="12"/>
      <c r="AM229" s="12"/>
      <c r="AN229" s="12"/>
      <c r="AO229" s="12"/>
      <c r="AP229" s="12"/>
      <c r="AQ229" s="12"/>
    </row>
    <row r="230" s="8" customFormat="1" hidden="1" spans="1:43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J230" s="12"/>
      <c r="AK230" s="12"/>
      <c r="AL230" s="12"/>
      <c r="AM230" s="12"/>
      <c r="AN230" s="12"/>
      <c r="AO230" s="12"/>
      <c r="AP230" s="12"/>
      <c r="AQ230" s="12"/>
    </row>
    <row r="231" s="8" customFormat="1" hidden="1" spans="1:43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J231" s="12"/>
      <c r="AK231" s="12"/>
      <c r="AL231" s="12"/>
      <c r="AM231" s="12"/>
      <c r="AN231" s="12"/>
      <c r="AO231" s="12"/>
      <c r="AP231" s="12"/>
      <c r="AQ231" s="12"/>
    </row>
    <row r="232" s="8" customFormat="1" hidden="1" spans="1:43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J232" s="12"/>
      <c r="AK232" s="12"/>
      <c r="AL232" s="12"/>
      <c r="AM232" s="12"/>
      <c r="AN232" s="12"/>
      <c r="AO232" s="12"/>
      <c r="AP232" s="12"/>
      <c r="AQ232" s="12"/>
    </row>
    <row r="233" s="8" customFormat="1" hidden="1" spans="1:43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J233" s="12"/>
      <c r="AK233" s="12"/>
      <c r="AL233" s="12"/>
      <c r="AM233" s="12"/>
      <c r="AN233" s="12"/>
      <c r="AO233" s="12"/>
      <c r="AP233" s="12"/>
      <c r="AQ233" s="12"/>
    </row>
    <row r="234" hidden="1" spans="13:47">
      <c r="M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</row>
    <row r="235" hidden="1" spans="13:47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</row>
    <row r="236" spans="11:47">
      <c r="K236" s="160"/>
      <c r="L236" s="161"/>
      <c r="M236" s="161"/>
      <c r="N236" s="161"/>
      <c r="O236" s="160"/>
      <c r="P236" s="161"/>
      <c r="Q236" s="160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</row>
    <row r="237" spans="11:47">
      <c r="K237" s="161"/>
      <c r="L237" s="161"/>
      <c r="M237" s="161"/>
      <c r="N237" s="160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</row>
    <row r="238" spans="11:47">
      <c r="K238" s="161"/>
      <c r="L238" s="161"/>
      <c r="M238" s="161"/>
      <c r="N238" s="160"/>
      <c r="O238" s="160"/>
      <c r="P238" s="160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</row>
    <row r="239" spans="12:47">
      <c r="L239" s="7"/>
      <c r="M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</row>
    <row r="240" s="11" customFormat="1" spans="1:33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6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</row>
    <row r="241" spans="12:47">
      <c r="L241" s="164"/>
      <c r="M241" s="164"/>
      <c r="P241" s="163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</row>
    <row r="242" spans="13:47">
      <c r="M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</row>
    <row r="243" spans="13:47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</row>
    <row r="244" spans="13:47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</row>
    <row r="245" spans="13:47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</row>
    <row r="246" spans="13:47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</row>
    <row r="247" spans="13:47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</row>
    <row r="248" spans="13:47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</row>
    <row r="249" spans="13:47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</row>
    <row r="250" spans="13:47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</row>
    <row r="251" spans="13:47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</row>
    <row r="252" spans="13:47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</row>
    <row r="253" spans="13:47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</row>
    <row r="254" spans="13:34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</row>
    <row r="255" spans="13:34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</row>
    <row r="256" spans="13:34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</row>
    <row r="257" spans="13:34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</row>
    <row r="258" spans="13:34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</row>
    <row r="259" spans="13:34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</row>
    <row r="260" spans="13:34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</row>
    <row r="261" spans="13:34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</row>
    <row r="262" spans="13:34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</row>
    <row r="263" spans="13:34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</row>
    <row r="264" spans="13:34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</row>
    <row r="265" spans="13:34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</row>
    <row r="266" spans="13:34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</row>
    <row r="267" spans="13:34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</row>
    <row r="268" spans="13:34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</row>
    <row r="269" spans="13:33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</row>
    <row r="270" spans="13:33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</row>
    <row r="271" spans="13:33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</row>
    <row r="272" spans="13:33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</row>
    <row r="273" spans="13:33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</row>
    <row r="274" spans="13:33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</row>
    <row r="275" spans="13:33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</row>
    <row r="276" spans="13:33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</row>
    <row r="277" spans="13:33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</row>
    <row r="278" spans="13:33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</row>
    <row r="279" spans="13:33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</row>
    <row r="280" spans="13:33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</row>
    <row r="281" spans="13:33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</row>
    <row r="282" spans="13:33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</row>
    <row r="283" spans="13:33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</row>
    <row r="284" spans="13:33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</row>
    <row r="285" spans="13:33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</row>
    <row r="286" spans="13:33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</row>
    <row r="287" spans="13:33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</row>
    <row r="288" spans="13:33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</row>
    <row r="289" spans="13:33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</row>
    <row r="290" spans="13:33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</row>
    <row r="291" spans="13:33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</row>
    <row r="292" spans="13:33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</row>
    <row r="293" spans="13:33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</row>
    <row r="294" spans="13:33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</row>
    <row r="295" spans="13:33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</row>
    <row r="296" spans="13:33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</row>
    <row r="297" spans="13:33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</row>
    <row r="298" spans="13:33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</row>
    <row r="299" spans="13:33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</row>
    <row r="300" spans="13:33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</row>
    <row r="301" spans="13:33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</row>
    <row r="302" spans="13:33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</row>
    <row r="303" spans="13:33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</row>
    <row r="304" spans="13:33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</row>
    <row r="305" spans="13:33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</row>
    <row r="306" spans="13:33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</row>
    <row r="307" spans="13:33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</row>
    <row r="308" spans="13:33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</row>
    <row r="309" spans="13:33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</row>
    <row r="310" spans="13:33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</row>
    <row r="311" spans="13:33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</row>
    <row r="312" spans="13:33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</row>
    <row r="313" spans="13:33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</row>
    <row r="314" spans="13:33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</row>
    <row r="315" spans="13:33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</row>
    <row r="316" spans="13:33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</row>
    <row r="317" spans="13:33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</row>
    <row r="318" spans="13:33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</row>
    <row r="319" spans="13:33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</row>
    <row r="320" spans="13:33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</row>
  </sheetData>
  <autoFilter ref="A8:Q225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5:B225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B321"/>
  <sheetViews>
    <sheetView zoomScale="85" zoomScaleNormal="85" topLeftCell="D200" workbookViewId="0">
      <selection activeCell="I224" sqref="I224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33" width="11.5666666666667" style="7" customWidth="1"/>
    <col min="34" max="34" width="17" style="8" customWidth="1"/>
    <col min="35" max="35" width="12.8583333333333" style="8" customWidth="1"/>
    <col min="36" max="36" width="9" style="8" customWidth="1"/>
    <col min="37" max="37" width="10.1416666666667" style="8" customWidth="1"/>
    <col min="38" max="38" width="13" style="8" customWidth="1"/>
    <col min="39" max="43" width="10.7083333333333" style="8" customWidth="1"/>
    <col min="44" max="45" width="9" style="8"/>
    <col min="46" max="46" width="10.7083333333333" style="8" customWidth="1"/>
    <col min="47" max="47" width="9" style="8"/>
    <col min="48" max="16384" width="9" style="12"/>
  </cols>
  <sheetData>
    <row r="1" ht="101.25" hidden="1" customHeight="1" spans="1:34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</row>
    <row r="2" spans="1:34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</row>
    <row r="3" ht="15" customHeight="1" spans="1:34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</row>
    <row r="4" spans="1:34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ht="13.9" customHeight="1" spans="1:34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</row>
    <row r="6" spans="1:34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H6" s="12"/>
    </row>
    <row r="7" ht="59.45" customHeight="1" spans="1:34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H7" s="12"/>
    </row>
    <row r="8" ht="126.6" customHeight="1" spans="1:34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 s="12"/>
    </row>
    <row r="9" ht="15" customHeight="1" spans="1:34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H9" s="12"/>
    </row>
    <row r="10" s="6" customFormat="1" ht="15" customHeight="1" spans="1:49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/>
      <c r="M10" s="72"/>
      <c r="N10" s="51"/>
      <c r="O10" s="53">
        <f t="shared" ref="O10:O75" si="2">P10+Q10</f>
        <v>0</v>
      </c>
      <c r="P10" s="56"/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8"/>
      <c r="AI10" s="73"/>
      <c r="AJ10" s="8"/>
      <c r="AK10" s="8"/>
      <c r="AL10" s="180"/>
      <c r="AM10" s="180">
        <v>2019</v>
      </c>
      <c r="AN10" s="180">
        <v>12</v>
      </c>
      <c r="AO10" s="180">
        <v>13</v>
      </c>
      <c r="AP10" s="180">
        <v>2018</v>
      </c>
      <c r="AQ10" s="180">
        <v>16</v>
      </c>
      <c r="AR10" s="180">
        <v>17</v>
      </c>
      <c r="AS10" s="180"/>
      <c r="AT10" s="180" t="s">
        <v>344</v>
      </c>
      <c r="AU10" s="8"/>
      <c r="AV10" s="8"/>
      <c r="AW10" s="8"/>
    </row>
    <row r="11" s="7" customFormat="1" ht="15" customHeight="1" spans="1:46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43</v>
      </c>
      <c r="I11" s="57">
        <v>13</v>
      </c>
      <c r="J11" s="58">
        <v>13</v>
      </c>
      <c r="K11" s="59">
        <f t="shared" si="1"/>
        <v>26989.06</v>
      </c>
      <c r="L11" s="60">
        <v>26989.06</v>
      </c>
      <c r="M11" s="61"/>
      <c r="N11" s="57">
        <v>15</v>
      </c>
      <c r="O11" s="59">
        <f t="shared" si="2"/>
        <v>69359.5</v>
      </c>
      <c r="P11" s="59">
        <v>69359.5</v>
      </c>
      <c r="Q11" s="59"/>
      <c r="AI11" s="73"/>
      <c r="AL11" s="180" t="s">
        <v>345</v>
      </c>
      <c r="AM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1560137</v>
      </c>
      <c r="AN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1560137</v>
      </c>
      <c r="AO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0</v>
      </c>
      <c r="AP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4673746.63</v>
      </c>
      <c r="AQ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4673746.63</v>
      </c>
      <c r="AR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0</v>
      </c>
      <c r="AS11" s="180"/>
      <c r="AT11" s="181">
        <f>AP11+AM11</f>
        <v>6233883.63</v>
      </c>
    </row>
    <row r="12" s="8" customFormat="1" ht="15" customHeight="1" spans="1:46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38</v>
      </c>
      <c r="I12" s="51">
        <v>26</v>
      </c>
      <c r="J12" s="52">
        <v>35</v>
      </c>
      <c r="K12" s="53">
        <f t="shared" si="1"/>
        <v>46718.58</v>
      </c>
      <c r="L12" s="53">
        <v>46718.58</v>
      </c>
      <c r="M12" s="63"/>
      <c r="N12" s="51">
        <v>35</v>
      </c>
      <c r="O12" s="53">
        <f t="shared" si="2"/>
        <v>161574.07</v>
      </c>
      <c r="P12" s="63">
        <v>161574.07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I12" s="73"/>
      <c r="AK12" s="73"/>
      <c r="AL12" s="181" t="s">
        <v>346</v>
      </c>
      <c r="AM12" s="181">
        <f>K11+K25+K29+K39+K45+K49+K51+K53+K55+K66+K68+K72+K78+K83+K90+K92+K99+K110+K112+K123+K126+K129+K132+K139+K141+K145+K151+K153+K159+K162+K168+K174+K178+K180+K181+K186+K195+K198+K200+K203+K205+K209+K212+K215+K221</f>
        <v>214141.55</v>
      </c>
      <c r="AN12" s="181">
        <f>L11+L25+L29+L39+L45+L49+L51+L53+L66+L68+L72+L78+L83+L90+L92+L99+L110+L112+L123+L126+L129+L132+L139+L141+L145+L151+L153+L159+L162+L168+L174+L178+L180+L181+L186+L195+L198+L200+L203+L205+L209+L212+L215+L221</f>
        <v>214141.55</v>
      </c>
      <c r="AO12" s="181">
        <f>M11+M25+M29+M39+M45+M49+M51+M53+M66+M68+M72+M78+M83+M90+M92+M99+M110+M112+M123+M126+M129+M132+M139+M141+M145+M151+M153+M159+M162+M168+M174+M178+M180+M181+M186+M195+M198+M200+M203+M205+M209+M212+M215+M221</f>
        <v>0</v>
      </c>
      <c r="AP12" s="181">
        <f>O11+O25+O29+O39+O45+O49+O51+O53+O66+O68+O72+O78+O83+O90+O92+O99+O110+O112+O123+O126+O129+O132+O139+O141+O145+O151+O153+O159+O162+O168+O174+O178+O180+O181+O186+O195+O198+O200+O203+O205+O209+O212+O215+O221</f>
        <v>649030.89</v>
      </c>
      <c r="AQ12" s="181">
        <f>P11+P25+P29+P39+P45+P49+P51+P53+P66+P68+P72+P78+P83+P90+P92+P99+P110+P112+P123+P126+P129+P132+P139+P141+P145+P151+P153+P159+P162+P168+P174+P178+P180+P181+P186+P195+P198+P200+P203+P205+P209+P212+P215+P221</f>
        <v>649030.89</v>
      </c>
      <c r="AR12" s="181">
        <f>Q11+Q25+Q29+Q39+Q45+Q49+Q51+Q53+Q66+Q68+Q72+Q78+Q83+Q90+Q92+Q99+Q110+Q112+Q123+Q126+Q129+Q132+Q139+Q141+Q145+Q151+Q153+Q159+Q162+Q168+Q174+Q178+Q180+Q181+Q186+Q195+Q198+Q200+Q203+Q205+Q209+Q212+Q215+Q221</f>
        <v>0</v>
      </c>
      <c r="AS12" s="180"/>
      <c r="AT12" s="181">
        <f>AP12+AM12</f>
        <v>863172.44</v>
      </c>
    </row>
    <row r="13" s="7" customFormat="1" ht="15" customHeight="1" spans="1:46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AI13" s="73"/>
      <c r="AL13" s="180" t="s">
        <v>347</v>
      </c>
      <c r="AM13" s="181">
        <f>K17+K24+K69+K85+K95+K116+K119+K122+K125+K128+K135+K143+K147+K149+K158+K161+K165+K167+K183+K185+K197</f>
        <v>154595.78</v>
      </c>
      <c r="AN13" s="181">
        <f>L17+L24+L69+L85+L95+L116+L119+L122+L125+L128+L135+L143+L147+L149+L158+L161+L165+L167+L183+L185+L197</f>
        <v>154595.78</v>
      </c>
      <c r="AO13" s="181">
        <f>M17+M24+M69+M85+M95+M116+M119+M122+M125+M128+M135+M143+M147+M149+M158+M161+M165+M167+M183+M185+M197</f>
        <v>0</v>
      </c>
      <c r="AP13" s="181">
        <f>O17+O24+O69+O85+O95+O116+O119+O122+O125+O128+O135+O143+O147+O149+O158+O161+O165+O167+O183+O185+O197</f>
        <v>380603.29</v>
      </c>
      <c r="AQ13" s="181">
        <f>P17+P24+P69+P85+P95+P116+P119+P122+P125+P128+P135+P143+P147+P149+P158+P161+P165+P167+P183+P185+P197</f>
        <v>380603.29</v>
      </c>
      <c r="AR13" s="181">
        <f>Q17+Q24+Q69+Q85+Q95+Q116+Q119+Q122+Q125+Q128+Q135+Q143+Q147+Q149+Q158+Q161+Q165+Q167+Q183+Q185+Q197</f>
        <v>0</v>
      </c>
      <c r="AS13" s="180"/>
      <c r="AT13" s="181">
        <f>AP13+AM13</f>
        <v>535199.07</v>
      </c>
    </row>
    <row r="14" s="9" customFormat="1" ht="15" customHeight="1" spans="1:46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7</v>
      </c>
      <c r="I14" s="51">
        <v>3</v>
      </c>
      <c r="J14" s="52">
        <v>3</v>
      </c>
      <c r="K14" s="53">
        <f t="shared" si="1"/>
        <v>2765.64</v>
      </c>
      <c r="L14" s="53">
        <v>2765.64</v>
      </c>
      <c r="M14" s="63"/>
      <c r="N14" s="51"/>
      <c r="O14" s="53">
        <f t="shared" si="2"/>
        <v>0</v>
      </c>
      <c r="P14" s="53"/>
      <c r="Q14" s="63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I14" s="73"/>
      <c r="AL14" s="180" t="s">
        <v>348</v>
      </c>
      <c r="AM14" s="181">
        <f>K13+K15+K21+K26+K28+K32+K35+K41+K43+K58+K60+K74+K76+K80+K84+K88+K94+K97+K102+K105+K117+K120+K136+K156+K169+K184+K192+K202+K207+K219+K225</f>
        <v>154575.04</v>
      </c>
      <c r="AN14" s="181">
        <f>L13+L15+L21+L26+L28+L32+L35+L41+L43+L58+L60+L74+L76+L80+L84+L88+L94+L97+L102+L105+L117+L120+L136+L156+L169+L184+L192+L202+L207+L219+L225</f>
        <v>154575.04</v>
      </c>
      <c r="AO14" s="181">
        <f>M13+M15+M21+M26+M28+M32+M35+M41+M43+M58+M60+M74+M76+M80+M84+M88+M94+M97+M102+M105+M117+M120+M136+M156+M169+M184+M192+M202+M207+M219+M225</f>
        <v>0</v>
      </c>
      <c r="AP14" s="181">
        <f>O13+O15+O21+O26+O28+O32+O35+O41+O43+O58+O60+O74+O76+O80+O84+O88+O94+O97+O102+O105+O117+O120+O136+O156+O169+O184+O192+O202+O207+O219+O225</f>
        <v>697806.2</v>
      </c>
      <c r="AQ14" s="181">
        <f>P13+P15+P21+P26+P28+P32+P35+P41+P43+P58+P60+P74+P76+P80+P84+P88+P94+P97+P102+P105+P117+P120+P136+P156+P169+P184+P192+P202+P207+P219+P225</f>
        <v>697806.2</v>
      </c>
      <c r="AR14" s="181">
        <f>Q13+Q15+Q21+Q26+Q28+Q32+Q35+Q41+Q43+Q58+Q60+Q74+Q76+Q80+Q84+Q88+Q94+Q97+Q102+Q105+Q117+Q120+Q136+Q156+Q169+Q184+Q192+Q202+Q207+Q219+Q225</f>
        <v>0</v>
      </c>
      <c r="AS14" s="181"/>
      <c r="AT14" s="181">
        <f>AP14+AM14</f>
        <v>852381.24</v>
      </c>
    </row>
    <row r="15" s="7" customFormat="1" ht="13.9" customHeight="1" spans="1:46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3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AI15" s="73"/>
      <c r="AL15" s="180" t="s">
        <v>349</v>
      </c>
      <c r="AM15" s="181">
        <f>K22+K34+K37+K47+K59+K82+K103+K106+K164+K193+K210+K218+K222+K224</f>
        <v>20356.95</v>
      </c>
      <c r="AN15" s="181">
        <f>L22+L34+L37+L47+L59+L82+L103+L106+L164+L193+L210+L218+L222+L224</f>
        <v>20356.95</v>
      </c>
      <c r="AO15" s="181">
        <f>M22+M34+M37+M47+M59+M82+M103+M106+M164+M193+M210+M218+M222+M224</f>
        <v>0</v>
      </c>
      <c r="AP15" s="181">
        <f>O22+O34+O37+O47+O59+O82+O103+O106+O164+O193+O210+O218+O222+O224</f>
        <v>57507.88</v>
      </c>
      <c r="AQ15" s="181">
        <f>P22+P34+P37+P47+P59+P82+P103+P106+P164+P193+P210+P218+P222+P224</f>
        <v>57507.88</v>
      </c>
      <c r="AR15" s="181">
        <f>Q22+Q34+Q37+Q47+Q59+Q82+Q103+Q106+Q164+Q193+Q210+Q218+Q222+Q224</f>
        <v>0</v>
      </c>
      <c r="AS15" s="180"/>
      <c r="AT15" s="181">
        <f>AP15+AM15</f>
        <v>77864.83</v>
      </c>
    </row>
    <row r="16" s="9" customFormat="1" ht="15" customHeight="1" spans="1:46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47</v>
      </c>
      <c r="I16" s="51">
        <v>32</v>
      </c>
      <c r="J16" s="52">
        <v>38</v>
      </c>
      <c r="K16" s="53">
        <f t="shared" si="1"/>
        <v>68941.91</v>
      </c>
      <c r="L16" s="53">
        <v>68941.91</v>
      </c>
      <c r="M16" s="63"/>
      <c r="N16" s="51">
        <v>30</v>
      </c>
      <c r="O16" s="53">
        <f t="shared" si="2"/>
        <v>152965.89</v>
      </c>
      <c r="P16" s="53">
        <v>152965.89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I16" s="73"/>
      <c r="AT16" s="171">
        <f>SUM(AT11:AT15)</f>
        <v>8562501.21</v>
      </c>
    </row>
    <row r="17" s="7" customFormat="1" ht="15" customHeight="1" spans="1:35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AI17" s="73"/>
    </row>
    <row r="18" s="6" customFormat="1" ht="15" customHeight="1" spans="1:80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8"/>
      <c r="AI18" s="73"/>
      <c r="AJ18" s="8"/>
      <c r="AK18" s="8"/>
      <c r="AL18" s="8"/>
      <c r="AM18" s="73"/>
      <c r="AN18" s="8"/>
      <c r="AO18" s="8"/>
      <c r="AP18" s="8"/>
      <c r="AQ18" s="8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</row>
    <row r="19" ht="15" customHeight="1" spans="1:47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AI19" s="73"/>
      <c r="AN19" s="73"/>
      <c r="AP19" s="73"/>
      <c r="AR19" s="12"/>
      <c r="AS19" s="12"/>
      <c r="AT19" s="12"/>
      <c r="AU19" s="12"/>
    </row>
    <row r="20" s="9" customFormat="1" ht="15" customHeight="1" spans="1:39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47</v>
      </c>
      <c r="I20" s="51">
        <v>32</v>
      </c>
      <c r="J20" s="52">
        <v>36</v>
      </c>
      <c r="K20" s="53">
        <f t="shared" si="1"/>
        <v>54054.75</v>
      </c>
      <c r="L20" s="53">
        <v>54054.75</v>
      </c>
      <c r="M20" s="63"/>
      <c r="N20" s="51">
        <v>32</v>
      </c>
      <c r="O20" s="53">
        <f t="shared" si="2"/>
        <v>302827.03</v>
      </c>
      <c r="P20" s="53">
        <v>302827.03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I20" s="73"/>
      <c r="AM20" s="171"/>
    </row>
    <row r="21" s="7" customFormat="1" ht="15" customHeight="1" spans="1:35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8140.3</v>
      </c>
      <c r="P21" s="59">
        <v>8140.3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I21" s="73"/>
    </row>
    <row r="22" s="7" customFormat="1" ht="37.5" customHeight="1" spans="1:35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2</v>
      </c>
      <c r="J22" s="64">
        <v>2</v>
      </c>
      <c r="K22" s="59">
        <f t="shared" si="1"/>
        <v>4130.15</v>
      </c>
      <c r="L22" s="59">
        <v>4130.15</v>
      </c>
      <c r="M22" s="189"/>
      <c r="N22" s="57">
        <v>1</v>
      </c>
      <c r="O22" s="59">
        <f t="shared" si="2"/>
        <v>16712.7</v>
      </c>
      <c r="P22" s="59">
        <v>16712.7</v>
      </c>
      <c r="Q22" s="59"/>
      <c r="AI22" s="73"/>
    </row>
    <row r="23" ht="15" customHeight="1" spans="1:47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>
        <v>1</v>
      </c>
      <c r="O23" s="53">
        <f t="shared" si="2"/>
        <v>0</v>
      </c>
      <c r="P23" s="53"/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I23" s="73"/>
      <c r="AR23" s="12"/>
      <c r="AS23" s="12"/>
      <c r="AT23" s="12"/>
      <c r="AU23" s="12"/>
    </row>
    <row r="24" s="7" customFormat="1" ht="31.5" customHeight="1" spans="1:35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AI24" s="73"/>
    </row>
    <row r="25" s="7" customFormat="1" ht="15" customHeight="1" spans="1:35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AI25" s="73"/>
    </row>
    <row r="26" s="7" customFormat="1" ht="15" customHeight="1" spans="1:35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AI26" s="73"/>
    </row>
    <row r="27" s="7" customFormat="1" ht="36.75" customHeight="1" spans="1:35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26</v>
      </c>
      <c r="I27" s="51">
        <v>15</v>
      </c>
      <c r="J27" s="65">
        <v>15</v>
      </c>
      <c r="K27" s="53">
        <f t="shared" si="1"/>
        <v>9308.8</v>
      </c>
      <c r="L27" s="53">
        <v>9308.8</v>
      </c>
      <c r="M27" s="53"/>
      <c r="N27" s="51"/>
      <c r="O27" s="53">
        <f t="shared" si="2"/>
        <v>0</v>
      </c>
      <c r="P27" s="53"/>
      <c r="Q27" s="53"/>
      <c r="AI27" s="73"/>
    </row>
    <row r="28" s="7" customFormat="1" ht="15" customHeight="1" spans="1:35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4</v>
      </c>
      <c r="J28" s="58">
        <v>4</v>
      </c>
      <c r="K28" s="59">
        <f t="shared" si="1"/>
        <v>5609.32</v>
      </c>
      <c r="L28" s="59">
        <v>5609.32</v>
      </c>
      <c r="M28" s="59"/>
      <c r="N28" s="57"/>
      <c r="O28" s="59">
        <f t="shared" si="2"/>
        <v>0</v>
      </c>
      <c r="P28" s="59"/>
      <c r="Q28" s="59"/>
      <c r="AI28" s="73"/>
    </row>
    <row r="29" s="7" customFormat="1" ht="15" customHeight="1" spans="1:35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35</v>
      </c>
      <c r="I29" s="57">
        <v>8</v>
      </c>
      <c r="J29" s="58">
        <v>8</v>
      </c>
      <c r="K29" s="59">
        <f t="shared" si="1"/>
        <v>14082.63</v>
      </c>
      <c r="L29" s="60">
        <v>14082.63</v>
      </c>
      <c r="M29" s="59"/>
      <c r="N29" s="57">
        <v>6</v>
      </c>
      <c r="O29" s="59">
        <f t="shared" si="2"/>
        <v>15315.11</v>
      </c>
      <c r="P29" s="59">
        <v>15315.11</v>
      </c>
      <c r="Q29" s="59"/>
      <c r="AI29" s="73"/>
    </row>
    <row r="30" ht="29.25" customHeight="1" spans="1:47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/>
      <c r="M30" s="63"/>
      <c r="N30" s="51"/>
      <c r="O30" s="53">
        <f t="shared" si="2"/>
        <v>0</v>
      </c>
      <c r="P30" s="53"/>
      <c r="Q30" s="63"/>
      <c r="AI30" s="73"/>
      <c r="AQ30" s="12"/>
      <c r="AR30" s="12"/>
      <c r="AS30" s="12"/>
      <c r="AT30" s="12"/>
      <c r="AU30" s="12"/>
    </row>
    <row r="31" ht="27.6" customHeight="1" spans="1:47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20</v>
      </c>
      <c r="I31" s="51">
        <v>9</v>
      </c>
      <c r="J31" s="65">
        <v>9</v>
      </c>
      <c r="K31" s="53">
        <f t="shared" si="1"/>
        <v>8118.72</v>
      </c>
      <c r="L31" s="63">
        <v>8118.72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I31" s="73"/>
      <c r="AQ31" s="12"/>
      <c r="AR31" s="12"/>
      <c r="AS31" s="12"/>
      <c r="AT31" s="12"/>
      <c r="AU31" s="12"/>
    </row>
    <row r="32" s="7" customFormat="1" ht="27.75" customHeight="1" spans="1:35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AI32" s="73"/>
    </row>
    <row r="33" s="9" customFormat="1" ht="15" customHeight="1" spans="1:35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32</v>
      </c>
      <c r="O33" s="53">
        <f t="shared" si="2"/>
        <v>176071.34</v>
      </c>
      <c r="P33" s="63">
        <v>176071.34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I33" s="73"/>
    </row>
    <row r="34" s="7" customFormat="1" ht="15" customHeight="1" spans="1:35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/>
      <c r="M34" s="59"/>
      <c r="N34" s="57"/>
      <c r="O34" s="59">
        <f t="shared" si="2"/>
        <v>0</v>
      </c>
      <c r="P34" s="59"/>
      <c r="Q34" s="59"/>
      <c r="AI34" s="73"/>
    </row>
    <row r="35" s="7" customFormat="1" ht="15" customHeight="1" spans="1:35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/>
      <c r="M35" s="59"/>
      <c r="N35" s="57">
        <v>6</v>
      </c>
      <c r="O35" s="59">
        <f t="shared" si="2"/>
        <v>25325.7</v>
      </c>
      <c r="P35" s="59">
        <v>25325.7</v>
      </c>
      <c r="Q35" s="59"/>
      <c r="AI35" s="73"/>
    </row>
    <row r="36" s="9" customFormat="1" ht="15" customHeight="1" spans="1:35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24</v>
      </c>
      <c r="I36" s="51">
        <v>10</v>
      </c>
      <c r="J36" s="52">
        <v>14</v>
      </c>
      <c r="K36" s="53">
        <f t="shared" si="1"/>
        <v>26286.41</v>
      </c>
      <c r="L36" s="63">
        <v>26286.41</v>
      </c>
      <c r="M36" s="63"/>
      <c r="N36" s="51">
        <v>5</v>
      </c>
      <c r="O36" s="53">
        <f t="shared" si="2"/>
        <v>61960.76</v>
      </c>
      <c r="P36" s="53">
        <v>61960.76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I36" s="73"/>
    </row>
    <row r="37" s="7" customFormat="1" ht="15" customHeight="1" spans="1:35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AI37" s="73"/>
    </row>
    <row r="38" ht="15" customHeight="1" spans="1:47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/>
      <c r="M38" s="63"/>
      <c r="N38" s="51">
        <v>2</v>
      </c>
      <c r="O38" s="53">
        <f t="shared" si="2"/>
        <v>40836.45</v>
      </c>
      <c r="P38" s="53">
        <v>40836.45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I38" s="73"/>
      <c r="AQ38" s="12"/>
      <c r="AR38" s="12"/>
      <c r="AS38" s="12"/>
      <c r="AT38" s="12"/>
      <c r="AU38" s="12"/>
    </row>
    <row r="39" s="7" customFormat="1" ht="15.6" customHeight="1" spans="1:35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9</v>
      </c>
      <c r="I39" s="57"/>
      <c r="J39" s="58"/>
      <c r="K39" s="59">
        <f t="shared" si="1"/>
        <v>0</v>
      </c>
      <c r="L39" s="59"/>
      <c r="M39" s="59"/>
      <c r="N39" s="57">
        <v>7</v>
      </c>
      <c r="O39" s="59">
        <f t="shared" si="2"/>
        <v>16960.89</v>
      </c>
      <c r="P39" s="59">
        <v>16960.89</v>
      </c>
      <c r="Q39" s="59"/>
      <c r="AI39" s="73"/>
    </row>
    <row r="40" s="9" customFormat="1" ht="15" customHeight="1" spans="1:35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13</v>
      </c>
      <c r="I40" s="51">
        <v>5</v>
      </c>
      <c r="J40" s="52">
        <v>7</v>
      </c>
      <c r="K40" s="53">
        <f t="shared" si="1"/>
        <v>8592.92</v>
      </c>
      <c r="L40" s="63">
        <v>8592.92</v>
      </c>
      <c r="M40" s="63"/>
      <c r="N40" s="51">
        <v>10</v>
      </c>
      <c r="O40" s="53">
        <f t="shared" si="2"/>
        <v>79882.83</v>
      </c>
      <c r="P40" s="53">
        <v>79882.83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I40" s="73"/>
    </row>
    <row r="41" s="7" customFormat="1" ht="15" customHeight="1" spans="1:35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15</v>
      </c>
      <c r="I41" s="57">
        <v>1</v>
      </c>
      <c r="J41" s="58">
        <v>1</v>
      </c>
      <c r="K41" s="59">
        <f t="shared" si="1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AI41" s="73"/>
    </row>
    <row r="42" ht="15" customHeight="1" spans="1:47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34</v>
      </c>
      <c r="I42" s="51">
        <v>24</v>
      </c>
      <c r="J42" s="52">
        <v>27</v>
      </c>
      <c r="K42" s="53">
        <f t="shared" si="1"/>
        <v>32899.38</v>
      </c>
      <c r="L42" s="63">
        <v>32899.38</v>
      </c>
      <c r="M42" s="63"/>
      <c r="N42" s="51">
        <v>13</v>
      </c>
      <c r="O42" s="53">
        <f t="shared" si="2"/>
        <v>98464.86</v>
      </c>
      <c r="P42" s="53">
        <v>98464.86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I42" s="73"/>
      <c r="AQ42" s="12"/>
      <c r="AR42" s="12"/>
      <c r="AS42" s="12"/>
      <c r="AT42" s="12"/>
      <c r="AU42" s="12"/>
    </row>
    <row r="43" s="7" customFormat="1" ht="14.45" customHeight="1" spans="1:35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15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10</v>
      </c>
      <c r="O43" s="59">
        <f t="shared" si="2"/>
        <v>72486</v>
      </c>
      <c r="P43" s="59">
        <v>72486</v>
      </c>
      <c r="Q43" s="59"/>
      <c r="AI43" s="73"/>
    </row>
    <row r="44" ht="15" customHeight="1" spans="1:47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21</v>
      </c>
      <c r="I44" s="51">
        <v>8</v>
      </c>
      <c r="J44" s="52">
        <v>8</v>
      </c>
      <c r="K44" s="53">
        <f t="shared" si="1"/>
        <v>5647.04</v>
      </c>
      <c r="L44" s="63">
        <v>5647.04</v>
      </c>
      <c r="M44" s="63"/>
      <c r="N44" s="51">
        <v>8</v>
      </c>
      <c r="O44" s="53">
        <f t="shared" si="2"/>
        <v>25721.13</v>
      </c>
      <c r="P44" s="53">
        <v>25721.13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I44" s="73"/>
      <c r="AQ44" s="12"/>
      <c r="AR44" s="12"/>
      <c r="AS44" s="12"/>
      <c r="AT44" s="12"/>
      <c r="AU44" s="12"/>
    </row>
    <row r="45" s="7" customFormat="1" ht="15" customHeight="1" spans="1:35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23</v>
      </c>
      <c r="I45" s="57">
        <v>2</v>
      </c>
      <c r="J45" s="58">
        <v>2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27593.94</v>
      </c>
      <c r="P45" s="68">
        <v>27593.94</v>
      </c>
      <c r="Q45" s="59"/>
      <c r="AI45" s="73"/>
    </row>
    <row r="46" s="9" customFormat="1" ht="15" customHeight="1" spans="1:35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28</v>
      </c>
      <c r="I46" s="51">
        <v>9</v>
      </c>
      <c r="J46" s="52">
        <v>12</v>
      </c>
      <c r="K46" s="53">
        <f t="shared" si="1"/>
        <v>21688.79</v>
      </c>
      <c r="L46" s="63">
        <v>21688.79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I46" s="73"/>
    </row>
    <row r="47" s="7" customFormat="1" ht="15" customHeight="1" spans="1:35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AH47" s="12"/>
      <c r="AI47" s="73"/>
    </row>
    <row r="48" ht="15" customHeight="1" spans="1:47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2"/>
      <c r="AI48" s="73"/>
      <c r="AS48" s="12"/>
      <c r="AT48" s="12"/>
      <c r="AU48" s="12"/>
    </row>
    <row r="49" s="7" customFormat="1" ht="15.6" customHeight="1" spans="1:35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9</v>
      </c>
      <c r="I49" s="57"/>
      <c r="J49" s="58"/>
      <c r="K49" s="59">
        <f t="shared" si="1"/>
        <v>0</v>
      </c>
      <c r="L49" s="59"/>
      <c r="M49" s="59"/>
      <c r="N49" s="57">
        <v>4</v>
      </c>
      <c r="O49" s="59">
        <f t="shared" si="2"/>
        <v>8406.5</v>
      </c>
      <c r="P49" s="59">
        <v>8406.5</v>
      </c>
      <c r="Q49" s="59"/>
      <c r="AH49" s="12"/>
      <c r="AI49" s="73"/>
    </row>
    <row r="50" ht="15" customHeight="1" spans="1:47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2"/>
      <c r="AI50" s="73"/>
      <c r="AS50" s="12"/>
      <c r="AT50" s="12"/>
      <c r="AU50" s="12"/>
    </row>
    <row r="51" s="7" customFormat="1" ht="13.9" customHeight="1" spans="1:35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2</v>
      </c>
      <c r="J51" s="58">
        <v>2</v>
      </c>
      <c r="K51" s="59">
        <f t="shared" si="1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AH51" s="12"/>
      <c r="AI51" s="73"/>
    </row>
    <row r="52" spans="1:47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18</v>
      </c>
      <c r="I52" s="51">
        <v>15</v>
      </c>
      <c r="J52" s="52">
        <v>16</v>
      </c>
      <c r="K52" s="53">
        <f t="shared" si="1"/>
        <v>20511.28</v>
      </c>
      <c r="L52" s="63">
        <v>20511.28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2"/>
      <c r="AI52" s="73"/>
      <c r="AT52" s="12"/>
      <c r="AU52" s="12"/>
    </row>
    <row r="53" s="7" customFormat="1" ht="13.9" customHeight="1" spans="1:35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13</v>
      </c>
      <c r="I53" s="57">
        <v>2</v>
      </c>
      <c r="J53" s="58">
        <v>2</v>
      </c>
      <c r="K53" s="59">
        <f t="shared" si="1"/>
        <v>2007</v>
      </c>
      <c r="L53" s="59">
        <v>2007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AH53" s="12"/>
      <c r="AI53" s="73"/>
    </row>
    <row r="54" ht="15" customHeight="1" spans="1:47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9</v>
      </c>
      <c r="I54" s="51"/>
      <c r="J54" s="52"/>
      <c r="K54" s="53">
        <f t="shared" si="1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2"/>
      <c r="AI54" s="73"/>
      <c r="AT54" s="12"/>
      <c r="AU54" s="12"/>
    </row>
    <row r="55" s="7" customFormat="1" ht="15" customHeight="1" spans="1:35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/>
      <c r="M55" s="59"/>
      <c r="N55" s="57"/>
      <c r="O55" s="59">
        <f t="shared" si="2"/>
        <v>0</v>
      </c>
      <c r="P55" s="59"/>
      <c r="Q55" s="59"/>
      <c r="AH55" s="12"/>
      <c r="AI55" s="73"/>
    </row>
    <row r="56" ht="15" customHeight="1" spans="1:47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/>
      <c r="M56" s="63"/>
      <c r="N56" s="51"/>
      <c r="O56" s="53">
        <f t="shared" si="2"/>
        <v>0</v>
      </c>
      <c r="P56" s="53"/>
      <c r="Q56" s="63"/>
      <c r="AH56" s="12"/>
      <c r="AI56" s="73"/>
      <c r="AT56" s="12"/>
      <c r="AU56" s="12"/>
    </row>
    <row r="57" s="9" customFormat="1" ht="15" customHeight="1" spans="1:35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46</v>
      </c>
      <c r="I57" s="51">
        <v>32</v>
      </c>
      <c r="J57" s="52">
        <v>34</v>
      </c>
      <c r="K57" s="53">
        <f t="shared" si="1"/>
        <v>55137.71</v>
      </c>
      <c r="L57" s="63">
        <v>55137.71</v>
      </c>
      <c r="M57" s="63"/>
      <c r="N57" s="51">
        <v>15</v>
      </c>
      <c r="O57" s="53">
        <f t="shared" si="2"/>
        <v>131770.58</v>
      </c>
      <c r="P57" s="53">
        <v>131770.58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2"/>
      <c r="AI57" s="73"/>
    </row>
    <row r="58" s="7" customFormat="1" ht="15" customHeight="1" spans="1:35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2</v>
      </c>
      <c r="J58" s="58">
        <v>2</v>
      </c>
      <c r="K58" s="59">
        <f t="shared" si="1"/>
        <v>0</v>
      </c>
      <c r="L58" s="59"/>
      <c r="M58" s="59"/>
      <c r="N58" s="57">
        <v>2</v>
      </c>
      <c r="O58" s="59">
        <f t="shared" si="2"/>
        <v>4315.8</v>
      </c>
      <c r="P58" s="59">
        <v>4315.8</v>
      </c>
      <c r="Q58" s="59"/>
      <c r="AH58" s="12"/>
      <c r="AI58" s="73"/>
    </row>
    <row r="59" s="7" customFormat="1" ht="15" customHeight="1" spans="1:35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/>
      <c r="M59" s="59"/>
      <c r="N59" s="57"/>
      <c r="O59" s="59">
        <f t="shared" si="2"/>
        <v>0</v>
      </c>
      <c r="P59" s="59"/>
      <c r="Q59" s="59"/>
      <c r="AH59" s="12"/>
      <c r="AI59" s="73"/>
    </row>
    <row r="60" s="7" customFormat="1" ht="15" customHeight="1" spans="1:35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12</v>
      </c>
      <c r="J60" s="58">
        <v>12</v>
      </c>
      <c r="K60" s="59">
        <f t="shared" si="1"/>
        <v>22504.25</v>
      </c>
      <c r="L60" s="59">
        <v>22504.25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AH60" s="12"/>
      <c r="AI60" s="73"/>
    </row>
    <row r="61" s="10" customFormat="1" spans="1:45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12"/>
      <c r="AI61" s="73"/>
      <c r="AJ61" s="77"/>
      <c r="AK61" s="77"/>
      <c r="AL61" s="77"/>
      <c r="AM61" s="77"/>
      <c r="AN61" s="77"/>
      <c r="AO61" s="77"/>
      <c r="AP61" s="77"/>
      <c r="AQ61" s="77"/>
      <c r="AR61" s="77"/>
      <c r="AS61" s="77"/>
    </row>
    <row r="62" s="10" customFormat="1" spans="1:45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12"/>
      <c r="AI62" s="73"/>
      <c r="AJ62" s="77"/>
      <c r="AK62" s="77"/>
      <c r="AL62" s="77"/>
      <c r="AM62" s="77"/>
      <c r="AN62" s="77"/>
      <c r="AO62" s="77"/>
      <c r="AP62" s="77"/>
      <c r="AQ62" s="77"/>
      <c r="AR62" s="77"/>
      <c r="AS62" s="77"/>
    </row>
    <row r="63" s="10" customFormat="1" spans="1:45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32</v>
      </c>
      <c r="I63" s="52">
        <v>18</v>
      </c>
      <c r="J63" s="52">
        <v>19</v>
      </c>
      <c r="K63" s="53">
        <f t="shared" si="1"/>
        <v>27901.09</v>
      </c>
      <c r="L63" s="63">
        <v>27901.09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2"/>
      <c r="AI63" s="73"/>
      <c r="AJ63" s="77"/>
      <c r="AK63" s="77"/>
      <c r="AL63" s="77"/>
      <c r="AM63" s="77"/>
      <c r="AN63" s="77"/>
      <c r="AO63" s="77"/>
      <c r="AP63" s="77"/>
      <c r="AQ63" s="77"/>
      <c r="AR63" s="77"/>
      <c r="AS63" s="77"/>
    </row>
    <row r="64" s="9" customFormat="1" ht="24.75" customHeight="1" spans="1:35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24</v>
      </c>
      <c r="I64" s="51">
        <v>13</v>
      </c>
      <c r="J64" s="52">
        <v>13</v>
      </c>
      <c r="K64" s="53">
        <f t="shared" si="1"/>
        <v>28367.37</v>
      </c>
      <c r="L64" s="63">
        <v>28367.37</v>
      </c>
      <c r="M64" s="63"/>
      <c r="N64" s="51">
        <v>8</v>
      </c>
      <c r="O64" s="53">
        <f t="shared" si="2"/>
        <v>91030.45</v>
      </c>
      <c r="P64" s="53">
        <v>91030.45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2"/>
      <c r="AI64" s="73"/>
    </row>
    <row r="65" ht="15" customHeight="1" spans="1:47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27</v>
      </c>
      <c r="I65" s="51">
        <v>23</v>
      </c>
      <c r="J65" s="52">
        <v>26</v>
      </c>
      <c r="K65" s="53">
        <f t="shared" si="1"/>
        <v>37580.38</v>
      </c>
      <c r="L65" s="63">
        <v>37580.38</v>
      </c>
      <c r="M65" s="63"/>
      <c r="N65" s="51">
        <v>12</v>
      </c>
      <c r="O65" s="53">
        <f t="shared" si="2"/>
        <v>56131.95</v>
      </c>
      <c r="P65" s="53">
        <v>56131.95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2"/>
      <c r="AI65" s="73"/>
      <c r="AT65" s="12"/>
      <c r="AU65" s="12"/>
    </row>
    <row r="66" s="7" customFormat="1" ht="15" customHeight="1" spans="1:35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8</v>
      </c>
      <c r="I66" s="57">
        <v>1</v>
      </c>
      <c r="J66" s="58">
        <v>1</v>
      </c>
      <c r="K66" s="59">
        <f t="shared" si="1"/>
        <v>0</v>
      </c>
      <c r="L66" s="59"/>
      <c r="M66" s="59"/>
      <c r="N66" s="57">
        <v>5</v>
      </c>
      <c r="O66" s="59">
        <f t="shared" si="2"/>
        <v>20802.69</v>
      </c>
      <c r="P66" s="59">
        <v>20802.69</v>
      </c>
      <c r="Q66" s="59"/>
      <c r="AH66" s="12"/>
      <c r="AI66" s="73"/>
    </row>
    <row r="67" s="9" customFormat="1" ht="15" customHeight="1" spans="1:35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/>
      <c r="M67" s="63"/>
      <c r="N67" s="51"/>
      <c r="O67" s="53">
        <f t="shared" si="2"/>
        <v>10864.62</v>
      </c>
      <c r="P67" s="53">
        <v>10864.62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2"/>
      <c r="AI67" s="73"/>
    </row>
    <row r="68" s="7" customFormat="1" ht="15.6" customHeight="1" spans="1:35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/>
      <c r="M68" s="59"/>
      <c r="N68" s="57"/>
      <c r="O68" s="59">
        <f t="shared" si="2"/>
        <v>0</v>
      </c>
      <c r="P68" s="59"/>
      <c r="Q68" s="59"/>
      <c r="AH68" s="12"/>
      <c r="AI68" s="73"/>
    </row>
    <row r="69" s="7" customFormat="1" ht="15.6" customHeight="1" spans="1:35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/>
      <c r="L69" s="59"/>
      <c r="M69" s="59"/>
      <c r="N69" s="57"/>
      <c r="O69" s="59"/>
      <c r="P69" s="59"/>
      <c r="Q69" s="59"/>
      <c r="AH69" s="12"/>
      <c r="AI69" s="73"/>
    </row>
    <row r="70" s="9" customFormat="1" ht="15" customHeight="1" spans="1:35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24</v>
      </c>
      <c r="I70" s="51">
        <v>10</v>
      </c>
      <c r="J70" s="52">
        <v>13</v>
      </c>
      <c r="K70" s="53">
        <f t="shared" si="1"/>
        <v>15791.2</v>
      </c>
      <c r="L70" s="53">
        <v>15791.2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2"/>
      <c r="AI70" s="73"/>
    </row>
    <row r="71" s="9" customFormat="1" ht="15" customHeight="1" spans="1:35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13</v>
      </c>
      <c r="I71" s="51">
        <v>5</v>
      </c>
      <c r="J71" s="52">
        <v>5</v>
      </c>
      <c r="K71" s="53">
        <f t="shared" si="1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2"/>
      <c r="AI71" s="73"/>
    </row>
    <row r="72" s="7" customFormat="1" ht="15" customHeight="1" spans="1:35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/>
      <c r="M72" s="59"/>
      <c r="N72" s="57">
        <v>1</v>
      </c>
      <c r="O72" s="59">
        <f t="shared" si="2"/>
        <v>3073.6</v>
      </c>
      <c r="P72" s="59">
        <v>3073.6</v>
      </c>
      <c r="Q72" s="59"/>
      <c r="AH72" s="12"/>
      <c r="AI72" s="73"/>
    </row>
    <row r="73" s="7" customFormat="1" ht="15" customHeight="1" spans="1:35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35</v>
      </c>
      <c r="I73" s="51">
        <v>25</v>
      </c>
      <c r="J73" s="52">
        <v>27</v>
      </c>
      <c r="K73" s="53">
        <f t="shared" si="1"/>
        <v>55751.75</v>
      </c>
      <c r="L73" s="53">
        <v>55751.75</v>
      </c>
      <c r="M73" s="53"/>
      <c r="N73" s="51"/>
      <c r="O73" s="53">
        <f t="shared" si="2"/>
        <v>0</v>
      </c>
      <c r="P73" s="53"/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2"/>
      <c r="AI73" s="73"/>
    </row>
    <row r="74" s="7" customFormat="1" ht="15" customHeight="1" spans="1:35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2"/>
      <c r="AI74" s="73"/>
    </row>
    <row r="75" ht="15" customHeight="1" spans="1:47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27</v>
      </c>
      <c r="I75" s="51">
        <v>20</v>
      </c>
      <c r="J75" s="52">
        <v>22</v>
      </c>
      <c r="K75" s="53">
        <f>L75+M75</f>
        <v>30123.96</v>
      </c>
      <c r="L75" s="63">
        <v>30123.96</v>
      </c>
      <c r="M75" s="63"/>
      <c r="N75" s="51">
        <v>17</v>
      </c>
      <c r="O75" s="53">
        <f t="shared" si="2"/>
        <v>82884.58</v>
      </c>
      <c r="P75" s="53">
        <v>82884.58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2"/>
      <c r="AI75" s="73"/>
      <c r="AT75" s="12"/>
      <c r="AU75" s="12"/>
    </row>
    <row r="76" s="7" customFormat="1" ht="15" customHeight="1" spans="1:35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16</v>
      </c>
      <c r="I76" s="57">
        <v>6</v>
      </c>
      <c r="J76" s="58">
        <v>6</v>
      </c>
      <c r="K76" s="59">
        <f>L76+M76</f>
        <v>5763</v>
      </c>
      <c r="L76" s="59">
        <v>5763</v>
      </c>
      <c r="M76" s="59"/>
      <c r="N76" s="57">
        <v>6</v>
      </c>
      <c r="O76" s="59">
        <f>P76+Q76</f>
        <v>17393.15</v>
      </c>
      <c r="P76" s="59">
        <v>17393.15</v>
      </c>
      <c r="Q76" s="59"/>
      <c r="AH76" s="12"/>
      <c r="AI76" s="73"/>
    </row>
    <row r="77" ht="15" customHeight="1" spans="1:47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29</v>
      </c>
      <c r="I77" s="51">
        <v>19</v>
      </c>
      <c r="J77" s="52">
        <v>21</v>
      </c>
      <c r="K77" s="53">
        <f>L77+M77</f>
        <v>15336.14</v>
      </c>
      <c r="L77" s="63">
        <v>15336.14</v>
      </c>
      <c r="M77" s="63"/>
      <c r="N77" s="51">
        <v>8</v>
      </c>
      <c r="O77" s="53">
        <f>P77+Q77</f>
        <v>36604.2</v>
      </c>
      <c r="P77" s="53">
        <v>36604.2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2"/>
      <c r="AI77" s="73"/>
      <c r="AT77" s="12"/>
      <c r="AU77" s="12"/>
    </row>
    <row r="78" ht="15" customHeight="1" spans="1:47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AH78" s="12"/>
      <c r="AI78" s="73"/>
      <c r="AT78" s="12"/>
      <c r="AU78" s="12"/>
    </row>
    <row r="79" s="9" customFormat="1" ht="15" customHeight="1" spans="1:35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27</v>
      </c>
      <c r="I79" s="51">
        <v>9</v>
      </c>
      <c r="J79" s="52">
        <v>9</v>
      </c>
      <c r="K79" s="53">
        <f>L79+M79</f>
        <v>26870.71</v>
      </c>
      <c r="L79" s="63">
        <v>26870.71</v>
      </c>
      <c r="M79" s="63"/>
      <c r="N79" s="51">
        <v>16</v>
      </c>
      <c r="O79" s="53">
        <f t="shared" ref="O79:O145" si="3">P79+Q79</f>
        <v>192806.31</v>
      </c>
      <c r="P79" s="53">
        <v>192806.31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2"/>
      <c r="AI79" s="73"/>
    </row>
    <row r="80" s="7" customFormat="1" ht="15" customHeight="1" spans="1:35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3"/>
        <v>0</v>
      </c>
      <c r="P80" s="59"/>
      <c r="Q80" s="59"/>
      <c r="AH80" s="12"/>
      <c r="AI80" s="73"/>
    </row>
    <row r="81" ht="15" customHeight="1" spans="1:47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29</v>
      </c>
      <c r="I81" s="51">
        <v>14</v>
      </c>
      <c r="J81" s="52">
        <v>15</v>
      </c>
      <c r="K81" s="53">
        <f>L81+M81</f>
        <v>38595.29</v>
      </c>
      <c r="L81" s="63">
        <v>38595.29</v>
      </c>
      <c r="M81" s="63"/>
      <c r="N81" s="51">
        <v>14</v>
      </c>
      <c r="O81" s="53">
        <f t="shared" si="3"/>
        <v>202452.99</v>
      </c>
      <c r="P81" s="63">
        <v>202452.99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2"/>
      <c r="AI81" s="73"/>
      <c r="AT81" s="12"/>
      <c r="AU81" s="12"/>
    </row>
    <row r="82" s="7" customFormat="1" ht="15" customHeight="1" spans="1:35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AH82" s="12"/>
      <c r="AI82" s="73"/>
    </row>
    <row r="83" s="7" customFormat="1" ht="15" customHeight="1" spans="1:35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19</v>
      </c>
      <c r="I83" s="57">
        <v>5</v>
      </c>
      <c r="J83" s="58">
        <v>5</v>
      </c>
      <c r="K83" s="59">
        <f>L83+M83</f>
        <v>5465.1</v>
      </c>
      <c r="L83" s="112">
        <v>5465.1</v>
      </c>
      <c r="M83" s="59"/>
      <c r="N83" s="57">
        <v>7</v>
      </c>
      <c r="O83" s="59">
        <f t="shared" si="3"/>
        <v>50808.1</v>
      </c>
      <c r="P83" s="59">
        <v>50808.1</v>
      </c>
      <c r="Q83" s="59"/>
      <c r="AH83" s="12"/>
      <c r="AI83" s="73"/>
    </row>
    <row r="84" s="7" customFormat="1" ht="15" customHeight="1" spans="1:35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/>
      <c r="Q84" s="59"/>
      <c r="AH84" s="12"/>
      <c r="AI84" s="73"/>
    </row>
    <row r="85" s="7" customFormat="1" ht="15" customHeight="1" spans="1:35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/>
      <c r="M85" s="59"/>
      <c r="N85" s="57">
        <v>8</v>
      </c>
      <c r="O85" s="59">
        <f t="shared" si="3"/>
        <v>45387.15</v>
      </c>
      <c r="P85" s="59">
        <v>45387.15</v>
      </c>
      <c r="Q85" s="59"/>
      <c r="AH85" s="12"/>
      <c r="AI85" s="73"/>
    </row>
    <row r="86" s="7" customFormat="1" ht="15" customHeight="1" spans="1:35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26</v>
      </c>
      <c r="I86" s="51">
        <v>20</v>
      </c>
      <c r="J86" s="52">
        <v>20</v>
      </c>
      <c r="K86" s="53">
        <f t="shared" si="4"/>
        <v>19473.56</v>
      </c>
      <c r="L86" s="53">
        <v>19473.56</v>
      </c>
      <c r="M86" s="53"/>
      <c r="N86" s="51"/>
      <c r="O86" s="53">
        <f t="shared" si="3"/>
        <v>0</v>
      </c>
      <c r="P86" s="53"/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2"/>
      <c r="AI86" s="73"/>
    </row>
    <row r="87" ht="15" customHeight="1" spans="1:47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7</v>
      </c>
      <c r="I87" s="51">
        <v>7</v>
      </c>
      <c r="J87" s="52">
        <v>8</v>
      </c>
      <c r="K87" s="53">
        <f t="shared" si="4"/>
        <v>9910.21</v>
      </c>
      <c r="L87" s="63">
        <v>9910.21</v>
      </c>
      <c r="M87" s="63"/>
      <c r="N87" s="51">
        <v>21</v>
      </c>
      <c r="O87" s="53">
        <f t="shared" si="3"/>
        <v>101098.95</v>
      </c>
      <c r="P87" s="53">
        <v>101098.95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2"/>
      <c r="AI87" s="73"/>
      <c r="AT87" s="12"/>
      <c r="AU87" s="12"/>
    </row>
    <row r="88" s="7" customFormat="1" ht="15" customHeight="1" spans="1:35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22</v>
      </c>
      <c r="I88" s="57">
        <v>3</v>
      </c>
      <c r="J88" s="58">
        <v>3</v>
      </c>
      <c r="K88" s="59">
        <f t="shared" si="4"/>
        <v>8644.5</v>
      </c>
      <c r="L88" s="59">
        <v>8644.5</v>
      </c>
      <c r="M88" s="59"/>
      <c r="N88" s="57">
        <v>18</v>
      </c>
      <c r="O88" s="59">
        <f t="shared" si="3"/>
        <v>60230.49</v>
      </c>
      <c r="P88" s="95">
        <v>60230.49</v>
      </c>
      <c r="Q88" s="59"/>
      <c r="AH88" s="12"/>
      <c r="AI88" s="73"/>
    </row>
    <row r="89" s="6" customFormat="1" ht="15" customHeight="1" spans="1:45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/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2"/>
      <c r="AI89" s="73"/>
      <c r="AJ89" s="8"/>
      <c r="AK89" s="8"/>
      <c r="AL89" s="8"/>
      <c r="AM89" s="8"/>
      <c r="AN89" s="8"/>
      <c r="AO89" s="8"/>
      <c r="AP89" s="8"/>
      <c r="AQ89" s="8"/>
      <c r="AR89" s="8"/>
      <c r="AS89" s="8"/>
    </row>
    <row r="90" s="7" customFormat="1" ht="15" customHeight="1" spans="1:35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1728.9</v>
      </c>
      <c r="L90" s="112">
        <v>1728.9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AH90" s="12"/>
      <c r="AI90" s="73"/>
    </row>
    <row r="91" ht="15" customHeight="1" spans="1:47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3133.99</v>
      </c>
      <c r="L91" s="63">
        <v>3133.99</v>
      </c>
      <c r="M91" s="63"/>
      <c r="N91" s="51">
        <v>8</v>
      </c>
      <c r="O91" s="53">
        <f t="shared" si="3"/>
        <v>24485.3</v>
      </c>
      <c r="P91" s="53">
        <v>24485.3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2"/>
      <c r="AI91" s="73"/>
      <c r="AT91" s="12"/>
      <c r="AU91" s="12"/>
    </row>
    <row r="92" s="7" customFormat="1" ht="15" customHeight="1" spans="1:35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/>
      <c r="M92" s="59"/>
      <c r="N92" s="57">
        <v>3</v>
      </c>
      <c r="O92" s="59">
        <f t="shared" si="3"/>
        <v>9605</v>
      </c>
      <c r="P92" s="59">
        <v>9605</v>
      </c>
      <c r="Q92" s="59"/>
      <c r="AH92" s="12"/>
      <c r="AI92" s="73"/>
    </row>
    <row r="93" s="6" customFormat="1" ht="15" customHeight="1" spans="1:45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61</v>
      </c>
      <c r="I93" s="51">
        <v>48</v>
      </c>
      <c r="J93" s="52">
        <v>52</v>
      </c>
      <c r="K93" s="53">
        <f t="shared" si="4"/>
        <v>66089.04</v>
      </c>
      <c r="L93" s="63">
        <v>66089.04</v>
      </c>
      <c r="M93" s="63"/>
      <c r="N93" s="51">
        <v>39</v>
      </c>
      <c r="O93" s="53">
        <f t="shared" si="3"/>
        <v>142460.33</v>
      </c>
      <c r="P93" s="53">
        <v>142460.33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2"/>
      <c r="AI93" s="73"/>
      <c r="AJ93" s="8"/>
      <c r="AK93" s="8"/>
      <c r="AL93" s="8"/>
      <c r="AM93" s="8"/>
      <c r="AN93" s="8"/>
      <c r="AO93" s="8"/>
      <c r="AP93" s="8"/>
      <c r="AQ93" s="8"/>
      <c r="AR93" s="8"/>
      <c r="AS93" s="8"/>
    </row>
    <row r="94" s="7" customFormat="1" ht="15" customHeight="1" spans="1:35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/>
      <c r="M94" s="59"/>
      <c r="N94" s="57"/>
      <c r="O94" s="59">
        <f t="shared" si="3"/>
        <v>0</v>
      </c>
      <c r="P94" s="59"/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I94" s="73"/>
    </row>
    <row r="95" s="7" customFormat="1" ht="15" customHeight="1" spans="1:35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20</v>
      </c>
      <c r="I95" s="57">
        <v>4</v>
      </c>
      <c r="J95" s="58">
        <v>4</v>
      </c>
      <c r="K95" s="59">
        <f t="shared" si="4"/>
        <v>3629.9</v>
      </c>
      <c r="L95" s="59">
        <v>3629.9</v>
      </c>
      <c r="M95" s="59"/>
      <c r="N95" s="57">
        <v>5</v>
      </c>
      <c r="O95" s="59">
        <f t="shared" si="3"/>
        <v>20328.73</v>
      </c>
      <c r="P95" s="96">
        <v>20328.73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2"/>
      <c r="AI95" s="73"/>
    </row>
    <row r="96" s="9" customFormat="1" ht="15" customHeight="1" spans="1:35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/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2"/>
      <c r="AI96" s="73"/>
    </row>
    <row r="97" s="7" customFormat="1" ht="15" customHeight="1" spans="1:35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/>
      <c r="M97" s="59"/>
      <c r="N97" s="57"/>
      <c r="O97" s="59">
        <f t="shared" si="3"/>
        <v>0</v>
      </c>
      <c r="P97" s="59"/>
      <c r="Q97" s="59"/>
      <c r="AH97" s="12"/>
      <c r="AI97" s="73"/>
    </row>
    <row r="98" s="9" customFormat="1" ht="15" customHeight="1" spans="1:35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37</v>
      </c>
      <c r="I98" s="51">
        <v>29</v>
      </c>
      <c r="J98" s="52">
        <v>32</v>
      </c>
      <c r="K98" s="53">
        <f t="shared" si="4"/>
        <v>45376.34</v>
      </c>
      <c r="L98" s="63">
        <v>45376.34</v>
      </c>
      <c r="M98" s="63"/>
      <c r="N98" s="51">
        <v>21</v>
      </c>
      <c r="O98" s="53">
        <f t="shared" si="3"/>
        <v>121479.98</v>
      </c>
      <c r="P98" s="53">
        <v>121479.98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2"/>
      <c r="AI98" s="73"/>
    </row>
    <row r="99" s="7" customFormat="1" ht="15" customHeight="1" spans="1:35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/>
      <c r="M99" s="59"/>
      <c r="N99" s="57"/>
      <c r="O99" s="59">
        <f t="shared" si="3"/>
        <v>0</v>
      </c>
      <c r="P99" s="59"/>
      <c r="Q99" s="59"/>
      <c r="AH99" s="12"/>
      <c r="AI99" s="73"/>
    </row>
    <row r="100" s="7" customFormat="1" ht="15" customHeight="1" spans="1:35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5</v>
      </c>
      <c r="I100" s="97"/>
      <c r="J100" s="98"/>
      <c r="K100" s="66"/>
      <c r="L100" s="66"/>
      <c r="M100" s="66"/>
      <c r="N100" s="97"/>
      <c r="O100" s="66"/>
      <c r="P100" s="66"/>
      <c r="Q100" s="66"/>
      <c r="AH100" s="12"/>
      <c r="AI100" s="73"/>
    </row>
    <row r="101" ht="15" customHeight="1" spans="1:47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/>
      <c r="M101" s="63"/>
      <c r="N101" s="51"/>
      <c r="O101" s="53">
        <f t="shared" si="3"/>
        <v>0</v>
      </c>
      <c r="P101" s="53"/>
      <c r="Q101" s="63"/>
      <c r="AH101" s="12"/>
      <c r="AI101" s="73"/>
      <c r="AT101" s="12"/>
      <c r="AU101" s="12"/>
    </row>
    <row r="102" s="7" customFormat="1" ht="15" customHeight="1" spans="1:35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/>
      <c r="M102" s="59"/>
      <c r="N102" s="57"/>
      <c r="O102" s="59">
        <f t="shared" si="3"/>
        <v>0</v>
      </c>
      <c r="P102" s="59"/>
      <c r="Q102" s="59"/>
      <c r="AH102" s="12"/>
      <c r="AI102" s="73"/>
    </row>
    <row r="103" s="7" customFormat="1" ht="15" customHeight="1" spans="1:35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/>
      <c r="M103" s="59"/>
      <c r="N103" s="57"/>
      <c r="O103" s="59">
        <f t="shared" si="3"/>
        <v>0</v>
      </c>
      <c r="P103" s="59"/>
      <c r="Q103" s="59"/>
      <c r="AH103" s="12"/>
      <c r="AI103" s="73"/>
    </row>
    <row r="104" ht="15" customHeight="1" spans="1:47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30</v>
      </c>
      <c r="I104" s="51">
        <v>19</v>
      </c>
      <c r="J104" s="52">
        <v>26</v>
      </c>
      <c r="K104" s="53">
        <f t="shared" si="4"/>
        <v>35547.2</v>
      </c>
      <c r="L104" s="63">
        <v>35547.2</v>
      </c>
      <c r="M104" s="63"/>
      <c r="N104" s="51">
        <v>7</v>
      </c>
      <c r="O104" s="53">
        <f t="shared" si="3"/>
        <v>45676.27</v>
      </c>
      <c r="P104" s="53">
        <v>45676.27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2"/>
      <c r="AI104" s="73"/>
      <c r="AT104" s="12"/>
      <c r="AU104" s="12"/>
    </row>
    <row r="105" s="7" customFormat="1" ht="15" customHeight="1" spans="1:35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4</v>
      </c>
      <c r="I105" s="57">
        <v>1</v>
      </c>
      <c r="J105" s="58">
        <v>1</v>
      </c>
      <c r="K105" s="59">
        <f t="shared" si="4"/>
        <v>0</v>
      </c>
      <c r="L105" s="59"/>
      <c r="M105" s="59"/>
      <c r="N105" s="57">
        <v>1</v>
      </c>
      <c r="O105" s="59">
        <f t="shared" si="3"/>
        <v>16224.5</v>
      </c>
      <c r="P105" s="99">
        <v>16224.5</v>
      </c>
      <c r="Q105" s="59"/>
      <c r="AH105" s="12"/>
      <c r="AI105" s="73"/>
    </row>
    <row r="106" s="7" customFormat="1" ht="15" customHeight="1" spans="1:35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/>
      <c r="M106" s="59"/>
      <c r="N106" s="57"/>
      <c r="O106" s="59">
        <f t="shared" si="3"/>
        <v>0</v>
      </c>
      <c r="P106" s="59"/>
      <c r="Q106" s="59"/>
      <c r="AH106" s="12"/>
      <c r="AI106" s="73"/>
    </row>
    <row r="107" s="9" customFormat="1" ht="15" customHeight="1" spans="1:35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/>
      <c r="M107" s="63"/>
      <c r="N107" s="51"/>
      <c r="O107" s="53">
        <f t="shared" si="3"/>
        <v>0</v>
      </c>
      <c r="P107" s="53"/>
      <c r="Q107" s="63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12"/>
      <c r="AI107" s="73"/>
    </row>
    <row r="108" s="9" customFormat="1" ht="15.75" customHeight="1" spans="1:35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18</v>
      </c>
      <c r="I108" s="51">
        <v>12</v>
      </c>
      <c r="J108" s="52">
        <v>13</v>
      </c>
      <c r="K108" s="53">
        <f t="shared" si="4"/>
        <v>7025.1</v>
      </c>
      <c r="L108" s="63">
        <v>7025.1</v>
      </c>
      <c r="M108" s="63"/>
      <c r="N108" s="51">
        <v>4</v>
      </c>
      <c r="O108" s="53">
        <f t="shared" si="3"/>
        <v>56363.63</v>
      </c>
      <c r="P108" s="53">
        <v>56363.63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2"/>
      <c r="AI108" s="73"/>
    </row>
    <row r="109" ht="15" customHeight="1" spans="1:47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/>
      <c r="M109" s="63"/>
      <c r="N109" s="51"/>
      <c r="O109" s="53">
        <f t="shared" si="3"/>
        <v>0</v>
      </c>
      <c r="P109" s="53"/>
      <c r="Q109" s="63"/>
      <c r="AH109" s="12"/>
      <c r="AI109" s="73"/>
      <c r="AT109" s="12"/>
      <c r="AU109" s="12"/>
    </row>
    <row r="110" s="7" customFormat="1" ht="15" customHeight="1" spans="1:35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/>
      <c r="M110" s="59"/>
      <c r="N110" s="57"/>
      <c r="O110" s="59">
        <f t="shared" si="3"/>
        <v>0</v>
      </c>
      <c r="P110" s="59"/>
      <c r="Q110" s="59"/>
      <c r="AH110" s="12"/>
      <c r="AI110" s="73"/>
    </row>
    <row r="111" ht="15" customHeight="1" spans="1:47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/>
      <c r="M111" s="63"/>
      <c r="N111" s="51"/>
      <c r="O111" s="53">
        <f t="shared" si="3"/>
        <v>0</v>
      </c>
      <c r="P111" s="53"/>
      <c r="Q111" s="63"/>
      <c r="AH111" s="12"/>
      <c r="AI111" s="73"/>
      <c r="AS111" s="12"/>
      <c r="AT111" s="12"/>
      <c r="AU111" s="12"/>
    </row>
    <row r="112" s="7" customFormat="1" ht="15" customHeight="1" spans="1:35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/>
      <c r="M112" s="59"/>
      <c r="N112" s="57"/>
      <c r="O112" s="59">
        <f t="shared" si="3"/>
        <v>0</v>
      </c>
      <c r="P112" s="59"/>
      <c r="Q112" s="59"/>
      <c r="AH112" s="12"/>
      <c r="AI112" s="73"/>
    </row>
    <row r="113" ht="15" customHeight="1" spans="1:47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4</v>
      </c>
      <c r="I113" s="51"/>
      <c r="J113" s="52"/>
      <c r="K113" s="53">
        <f t="shared" si="4"/>
        <v>0</v>
      </c>
      <c r="L113" s="53"/>
      <c r="M113" s="63"/>
      <c r="N113" s="51"/>
      <c r="O113" s="53">
        <f t="shared" si="3"/>
        <v>0</v>
      </c>
      <c r="P113" s="53"/>
      <c r="Q113" s="63"/>
      <c r="AH113" s="12"/>
      <c r="AI113" s="73"/>
      <c r="AS113" s="12"/>
      <c r="AT113" s="12"/>
      <c r="AU113" s="12"/>
    </row>
    <row r="114" s="9" customFormat="1" ht="15" customHeight="1" spans="1:35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25</v>
      </c>
      <c r="I114" s="51">
        <v>15</v>
      </c>
      <c r="J114" s="52">
        <v>16</v>
      </c>
      <c r="K114" s="53">
        <f t="shared" si="4"/>
        <v>12938.09</v>
      </c>
      <c r="L114" s="63">
        <v>12938.09</v>
      </c>
      <c r="M114" s="63"/>
      <c r="N114" s="51">
        <v>8</v>
      </c>
      <c r="O114" s="53">
        <f t="shared" si="3"/>
        <v>53989.04</v>
      </c>
      <c r="P114" s="53">
        <v>53989.04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2"/>
      <c r="AI114" s="73"/>
    </row>
    <row r="115" s="9" customFormat="1" ht="15" customHeight="1" spans="1:35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26</v>
      </c>
      <c r="I115" s="51">
        <v>20</v>
      </c>
      <c r="J115" s="52">
        <v>20</v>
      </c>
      <c r="K115" s="53">
        <f t="shared" si="4"/>
        <v>28013.97</v>
      </c>
      <c r="L115" s="63">
        <v>28013.97</v>
      </c>
      <c r="M115" s="63"/>
      <c r="N115" s="51">
        <v>4</v>
      </c>
      <c r="O115" s="53">
        <f t="shared" si="3"/>
        <v>33921.73</v>
      </c>
      <c r="P115" s="53">
        <v>33921.73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2"/>
      <c r="AI115" s="73"/>
    </row>
    <row r="116" s="7" customFormat="1" ht="15" customHeight="1" spans="1:35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1</v>
      </c>
      <c r="J116" s="58">
        <v>1</v>
      </c>
      <c r="K116" s="59">
        <f t="shared" si="4"/>
        <v>1921</v>
      </c>
      <c r="L116" s="59">
        <v>1921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2"/>
      <c r="AI116" s="73"/>
    </row>
    <row r="117" s="7" customFormat="1" ht="15" customHeight="1" spans="1:35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18</v>
      </c>
      <c r="J117" s="58">
        <v>18</v>
      </c>
      <c r="K117" s="59">
        <f t="shared" si="4"/>
        <v>38960.38</v>
      </c>
      <c r="L117" s="59">
        <v>38960.38</v>
      </c>
      <c r="M117" s="59"/>
      <c r="N117" s="57">
        <v>11</v>
      </c>
      <c r="O117" s="59">
        <f t="shared" si="3"/>
        <v>58938.81</v>
      </c>
      <c r="P117" s="95">
        <v>58938.81</v>
      </c>
      <c r="Q117" s="59"/>
      <c r="AH117" s="12"/>
      <c r="AI117" s="73"/>
    </row>
    <row r="118" ht="15" customHeight="1" spans="1:47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15</v>
      </c>
      <c r="I118" s="51">
        <v>11</v>
      </c>
      <c r="J118" s="52">
        <v>12</v>
      </c>
      <c r="K118" s="53">
        <f t="shared" si="4"/>
        <v>6525.58</v>
      </c>
      <c r="L118" s="63">
        <v>6525.58</v>
      </c>
      <c r="M118" s="63"/>
      <c r="N118" s="51">
        <v>12</v>
      </c>
      <c r="O118" s="53">
        <f t="shared" si="3"/>
        <v>137187.13</v>
      </c>
      <c r="P118" s="63">
        <v>137187.13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2"/>
      <c r="AI118" s="73"/>
      <c r="AS118" s="12"/>
      <c r="AT118" s="12"/>
      <c r="AU118" s="12"/>
    </row>
    <row r="119" s="7" customFormat="1" ht="12.75" customHeight="1" spans="1:35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56</v>
      </c>
      <c r="I119" s="57">
        <v>24</v>
      </c>
      <c r="J119" s="58">
        <v>24</v>
      </c>
      <c r="K119" s="59">
        <f t="shared" si="4"/>
        <v>41755.26</v>
      </c>
      <c r="L119" s="59">
        <v>41755.26</v>
      </c>
      <c r="M119" s="59"/>
      <c r="N119" s="57">
        <v>20</v>
      </c>
      <c r="O119" s="59">
        <f t="shared" si="3"/>
        <v>67859.63</v>
      </c>
      <c r="P119" s="100">
        <v>67859.63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2"/>
      <c r="AI119" s="73"/>
    </row>
    <row r="120" s="7" customFormat="1" ht="15" customHeight="1" spans="1:35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37</v>
      </c>
      <c r="I120" s="57">
        <v>13</v>
      </c>
      <c r="J120" s="58">
        <v>13</v>
      </c>
      <c r="K120" s="59">
        <f t="shared" si="4"/>
        <v>26545.06</v>
      </c>
      <c r="L120" s="59">
        <v>26545.06</v>
      </c>
      <c r="M120" s="59"/>
      <c r="N120" s="57">
        <v>31</v>
      </c>
      <c r="O120" s="59">
        <f t="shared" si="3"/>
        <v>171159.9</v>
      </c>
      <c r="P120" s="99">
        <v>171159.9</v>
      </c>
      <c r="Q120" s="59"/>
      <c r="AH120" s="12"/>
      <c r="AI120" s="73"/>
    </row>
    <row r="121" s="6" customFormat="1" ht="15" customHeight="1" spans="1:44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/>
      <c r="M121" s="63"/>
      <c r="N121" s="51"/>
      <c r="O121" s="53">
        <f t="shared" si="3"/>
        <v>0</v>
      </c>
      <c r="P121" s="53"/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2"/>
      <c r="AI121" s="73"/>
      <c r="AJ121" s="8"/>
      <c r="AK121" s="8"/>
      <c r="AL121" s="8"/>
      <c r="AM121" s="8"/>
      <c r="AN121" s="8"/>
      <c r="AO121" s="8"/>
      <c r="AP121" s="8"/>
      <c r="AQ121" s="8"/>
      <c r="AR121" s="8"/>
    </row>
    <row r="122" s="7" customFormat="1" ht="15" customHeight="1" spans="1:35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13</v>
      </c>
      <c r="I122" s="57">
        <v>9</v>
      </c>
      <c r="J122" s="58">
        <v>9</v>
      </c>
      <c r="K122" s="59">
        <f t="shared" si="4"/>
        <v>17928.3</v>
      </c>
      <c r="L122" s="59">
        <v>17928.3</v>
      </c>
      <c r="M122" s="59"/>
      <c r="N122" s="57">
        <v>7</v>
      </c>
      <c r="O122" s="59">
        <f t="shared" si="3"/>
        <v>36692.58</v>
      </c>
      <c r="P122" s="101">
        <v>36692.58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2"/>
      <c r="AI122" s="73"/>
    </row>
    <row r="123" s="7" customFormat="1" ht="15" customHeight="1" spans="1:35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6</v>
      </c>
      <c r="I123" s="57"/>
      <c r="J123" s="58"/>
      <c r="K123" s="59">
        <f t="shared" si="4"/>
        <v>0</v>
      </c>
      <c r="L123" s="59"/>
      <c r="M123" s="59"/>
      <c r="N123" s="57">
        <v>5</v>
      </c>
      <c r="O123" s="59">
        <f t="shared" si="3"/>
        <v>20746.8</v>
      </c>
      <c r="P123" s="59">
        <v>20746.8</v>
      </c>
      <c r="Q123" s="59"/>
      <c r="AH123" s="12"/>
      <c r="AI123" s="73"/>
    </row>
    <row r="124" ht="15" customHeight="1" spans="1:47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26</v>
      </c>
      <c r="I124" s="51">
        <v>19</v>
      </c>
      <c r="J124" s="52">
        <v>24</v>
      </c>
      <c r="K124" s="53">
        <f t="shared" si="4"/>
        <v>25505.25</v>
      </c>
      <c r="L124" s="63">
        <v>25505.25</v>
      </c>
      <c r="M124" s="63"/>
      <c r="N124" s="51">
        <v>5</v>
      </c>
      <c r="O124" s="53">
        <f t="shared" si="3"/>
        <v>50702.62</v>
      </c>
      <c r="P124" s="53">
        <v>50702.62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2"/>
      <c r="AI124" s="73"/>
      <c r="AT124" s="12"/>
      <c r="AU124" s="12"/>
    </row>
    <row r="125" s="7" customFormat="1" ht="15" customHeight="1" spans="1:35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9</v>
      </c>
      <c r="J125" s="58">
        <v>9</v>
      </c>
      <c r="K125" s="59">
        <f t="shared" si="4"/>
        <v>41099.88</v>
      </c>
      <c r="L125" s="59">
        <v>41099.88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2"/>
      <c r="AI125" s="73"/>
    </row>
    <row r="126" s="7" customFormat="1" ht="15" customHeight="1" spans="1:35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2</v>
      </c>
      <c r="J126" s="58">
        <v>2</v>
      </c>
      <c r="K126" s="59">
        <f t="shared" si="4"/>
        <v>2609.1</v>
      </c>
      <c r="L126" s="59">
        <v>2609.1</v>
      </c>
      <c r="M126" s="59"/>
      <c r="N126" s="57">
        <v>7</v>
      </c>
      <c r="O126" s="59">
        <f t="shared" si="3"/>
        <v>20515.39</v>
      </c>
      <c r="P126" s="59">
        <v>20515.39</v>
      </c>
      <c r="Q126" s="59"/>
      <c r="AH126" s="12"/>
      <c r="AI126" s="73"/>
    </row>
    <row r="127" ht="30.75" customHeight="1" spans="1:47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25</v>
      </c>
      <c r="I127" s="51">
        <v>15</v>
      </c>
      <c r="J127" s="65">
        <v>18</v>
      </c>
      <c r="K127" s="53">
        <f t="shared" si="4"/>
        <v>19248.61</v>
      </c>
      <c r="L127" s="63">
        <v>19248.61</v>
      </c>
      <c r="M127" s="63"/>
      <c r="N127" s="51">
        <v>13</v>
      </c>
      <c r="O127" s="53">
        <f t="shared" si="3"/>
        <v>89151.67</v>
      </c>
      <c r="P127" s="53">
        <v>89151.67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2"/>
      <c r="AI127" s="73"/>
      <c r="AT127" s="12"/>
      <c r="AU127" s="12"/>
    </row>
    <row r="128" s="7" customFormat="1" ht="15" customHeight="1" spans="1:35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/>
      <c r="M128" s="59"/>
      <c r="N128" s="57"/>
      <c r="O128" s="59">
        <f t="shared" si="3"/>
        <v>0</v>
      </c>
      <c r="P128" s="59"/>
      <c r="Q128" s="59"/>
      <c r="AH128" s="12"/>
      <c r="AI128" s="73"/>
    </row>
    <row r="129" s="7" customFormat="1" ht="15" customHeight="1" spans="1:35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/>
      <c r="M129" s="59"/>
      <c r="N129" s="57"/>
      <c r="O129" s="59">
        <f t="shared" si="3"/>
        <v>0</v>
      </c>
      <c r="P129" s="59"/>
      <c r="Q129" s="59"/>
      <c r="AH129" s="12"/>
      <c r="AI129" s="73"/>
    </row>
    <row r="130" ht="15" customHeight="1" spans="1:47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/>
      <c r="M130" s="63"/>
      <c r="N130" s="51"/>
      <c r="O130" s="53">
        <f t="shared" si="3"/>
        <v>0</v>
      </c>
      <c r="P130" s="53"/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2"/>
      <c r="AI130" s="73"/>
      <c r="AT130" s="12"/>
      <c r="AU130" s="12"/>
    </row>
    <row r="131" ht="15" customHeight="1" spans="1:47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6622.6</v>
      </c>
      <c r="L131" s="63">
        <v>6622.6</v>
      </c>
      <c r="M131" s="63"/>
      <c r="N131" s="51">
        <v>14</v>
      </c>
      <c r="O131" s="53">
        <f t="shared" si="3"/>
        <v>59242.97</v>
      </c>
      <c r="P131" s="53">
        <v>59242.97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2"/>
      <c r="AI131" s="73"/>
      <c r="AT131" s="12"/>
      <c r="AU131" s="12"/>
    </row>
    <row r="132" s="7" customFormat="1" ht="15" customHeight="1" spans="1:35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/>
      <c r="M132" s="59"/>
      <c r="N132" s="57"/>
      <c r="O132" s="59">
        <f t="shared" si="3"/>
        <v>0</v>
      </c>
      <c r="P132" s="59"/>
      <c r="Q132" s="59"/>
      <c r="AH132" s="12"/>
      <c r="AI132" s="73"/>
    </row>
    <row r="133" s="9" customFormat="1" ht="15" customHeight="1" spans="1:35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44</v>
      </c>
      <c r="I133" s="51">
        <v>35</v>
      </c>
      <c r="J133" s="52">
        <v>35</v>
      </c>
      <c r="K133" s="53">
        <f t="shared" si="4"/>
        <v>53460.48</v>
      </c>
      <c r="L133" s="63">
        <v>53460.48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2"/>
      <c r="AI133" s="73"/>
    </row>
    <row r="134" s="9" customFormat="1" ht="15" customHeight="1" spans="1:35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2</v>
      </c>
      <c r="I134" s="88"/>
      <c r="J134" s="89"/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2"/>
      <c r="AI134" s="73"/>
    </row>
    <row r="135" s="7" customFormat="1" ht="15" customHeight="1" spans="1:35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/>
      <c r="M135" s="59"/>
      <c r="N135" s="57"/>
      <c r="O135" s="59">
        <f t="shared" si="3"/>
        <v>0</v>
      </c>
      <c r="P135" s="59"/>
      <c r="Q135" s="59"/>
      <c r="AH135" s="12"/>
      <c r="AI135" s="73"/>
    </row>
    <row r="136" s="7" customFormat="1" ht="15" customHeight="1" spans="1:35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/>
      <c r="J136" s="58"/>
      <c r="K136" s="59">
        <f t="shared" si="4"/>
        <v>0</v>
      </c>
      <c r="L136" s="59"/>
      <c r="M136" s="59"/>
      <c r="N136" s="57">
        <v>2</v>
      </c>
      <c r="O136" s="59">
        <f t="shared" si="3"/>
        <v>14527.7</v>
      </c>
      <c r="P136" s="59">
        <v>14527.7</v>
      </c>
      <c r="Q136" s="59"/>
      <c r="AH136" s="12"/>
      <c r="AI136" s="73"/>
    </row>
    <row r="137" s="9" customFormat="1" ht="15" customHeight="1" spans="1:35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/>
      <c r="M137" s="63"/>
      <c r="N137" s="51"/>
      <c r="O137" s="53">
        <f t="shared" si="3"/>
        <v>0</v>
      </c>
      <c r="P137" s="53"/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2"/>
      <c r="AI137" s="73"/>
    </row>
    <row r="138" ht="15" customHeight="1" spans="1:47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17</v>
      </c>
      <c r="I138" s="51">
        <v>4</v>
      </c>
      <c r="J138" s="52">
        <v>5</v>
      </c>
      <c r="K138" s="53">
        <f t="shared" si="4"/>
        <v>9226.33</v>
      </c>
      <c r="L138" s="53">
        <v>9226.33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2"/>
      <c r="AI138" s="73"/>
      <c r="AT138" s="12"/>
      <c r="AU138" s="12"/>
    </row>
    <row r="139" s="7" customFormat="1" ht="15" customHeight="1" spans="1:35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AH139" s="12"/>
      <c r="AI139" s="73"/>
    </row>
    <row r="140" s="9" customFormat="1" ht="15" customHeight="1" spans="1:35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25</v>
      </c>
      <c r="I140" s="51">
        <v>16</v>
      </c>
      <c r="J140" s="52">
        <v>16</v>
      </c>
      <c r="K140" s="53">
        <f t="shared" si="4"/>
        <v>11774.97</v>
      </c>
      <c r="L140" s="53">
        <v>11774.97</v>
      </c>
      <c r="M140" s="63"/>
      <c r="N140" s="51">
        <v>13</v>
      </c>
      <c r="O140" s="53">
        <f t="shared" si="3"/>
        <v>57450.96</v>
      </c>
      <c r="P140" s="53">
        <v>57450.96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2"/>
      <c r="AI140" s="73"/>
    </row>
    <row r="141" s="7" customFormat="1" ht="15" customHeight="1" spans="1:35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/>
      <c r="M141" s="59"/>
      <c r="N141" s="57"/>
      <c r="O141" s="59">
        <f t="shared" si="3"/>
        <v>0</v>
      </c>
      <c r="P141" s="59"/>
      <c r="Q141" s="59"/>
      <c r="AH141" s="12"/>
      <c r="AI141" s="73"/>
    </row>
    <row r="142" ht="14.45" customHeight="1" spans="1:47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44</v>
      </c>
      <c r="I142" s="51">
        <v>35</v>
      </c>
      <c r="J142" s="52">
        <v>36</v>
      </c>
      <c r="K142" s="53">
        <f t="shared" si="4"/>
        <v>39468.4</v>
      </c>
      <c r="L142" s="63">
        <v>39468.4</v>
      </c>
      <c r="M142" s="63"/>
      <c r="N142" s="51">
        <v>14</v>
      </c>
      <c r="O142" s="53">
        <f t="shared" si="3"/>
        <v>74820.15</v>
      </c>
      <c r="P142" s="53">
        <v>74820.15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2"/>
      <c r="AI142" s="73"/>
      <c r="AT142" s="12"/>
      <c r="AU142" s="12"/>
    </row>
    <row r="143" s="7" customFormat="1" ht="14.45" customHeight="1" spans="1:35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/>
      <c r="M143" s="59"/>
      <c r="N143" s="57"/>
      <c r="O143" s="59">
        <f t="shared" si="3"/>
        <v>0</v>
      </c>
      <c r="P143" s="59"/>
      <c r="Q143" s="59"/>
      <c r="AH143" s="12"/>
      <c r="AI143" s="73"/>
    </row>
    <row r="144" s="9" customFormat="1" ht="15" customHeight="1" spans="1:35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23</v>
      </c>
      <c r="I144" s="51">
        <v>11</v>
      </c>
      <c r="J144" s="52">
        <v>13</v>
      </c>
      <c r="K144" s="53">
        <f t="shared" si="4"/>
        <v>21752.53</v>
      </c>
      <c r="L144" s="53">
        <v>21752.53</v>
      </c>
      <c r="M144" s="63"/>
      <c r="N144" s="51">
        <v>11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2"/>
      <c r="AI144" s="73"/>
    </row>
    <row r="145" s="7" customFormat="1" ht="15" customHeight="1" spans="1:35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11</v>
      </c>
      <c r="I145" s="57">
        <v>1</v>
      </c>
      <c r="J145" s="58">
        <v>1</v>
      </c>
      <c r="K145" s="59">
        <f t="shared" si="4"/>
        <v>3649.9</v>
      </c>
      <c r="L145" s="60">
        <v>3649.9</v>
      </c>
      <c r="M145" s="59"/>
      <c r="N145" s="57">
        <v>1</v>
      </c>
      <c r="O145" s="59">
        <f t="shared" si="3"/>
        <v>9857.3</v>
      </c>
      <c r="P145" s="59">
        <v>9857.3</v>
      </c>
      <c r="Q145" s="59"/>
      <c r="AH145" s="12"/>
      <c r="AI145" s="73"/>
    </row>
    <row r="146" ht="15" customHeight="1" spans="1:47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36</v>
      </c>
      <c r="I146" s="51">
        <v>25</v>
      </c>
      <c r="J146" s="52">
        <v>28</v>
      </c>
      <c r="K146" s="53">
        <f t="shared" si="4"/>
        <v>47340.77</v>
      </c>
      <c r="L146" s="53">
        <v>47340.77</v>
      </c>
      <c r="M146" s="63"/>
      <c r="N146" s="51">
        <v>18</v>
      </c>
      <c r="O146" s="53">
        <f t="shared" ref="O146:O209" si="5">P146+Q146</f>
        <v>73148.39</v>
      </c>
      <c r="P146" s="53">
        <v>73148.39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2"/>
      <c r="AI146" s="73"/>
      <c r="AT146" s="12"/>
      <c r="AU146" s="12"/>
    </row>
    <row r="147" s="7" customFormat="1" ht="15" customHeight="1" spans="1:35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21</v>
      </c>
      <c r="I147" s="57">
        <v>5</v>
      </c>
      <c r="J147" s="58">
        <v>5</v>
      </c>
      <c r="K147" s="59">
        <f t="shared" si="4"/>
        <v>10533.9</v>
      </c>
      <c r="L147" s="59">
        <v>10533.9</v>
      </c>
      <c r="M147" s="59"/>
      <c r="N147" s="57">
        <v>25</v>
      </c>
      <c r="O147" s="59">
        <f t="shared" si="5"/>
        <v>99023.51</v>
      </c>
      <c r="P147" s="59">
        <v>99023.51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2"/>
      <c r="AI147" s="73"/>
    </row>
    <row r="148" ht="15" customHeight="1" spans="1:47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37</v>
      </c>
      <c r="I148" s="51">
        <v>23</v>
      </c>
      <c r="J148" s="52">
        <v>31</v>
      </c>
      <c r="K148" s="53">
        <f t="shared" si="4"/>
        <v>24963.41</v>
      </c>
      <c r="L148" s="53">
        <v>24963.41</v>
      </c>
      <c r="M148" s="63"/>
      <c r="N148" s="51">
        <v>35</v>
      </c>
      <c r="O148" s="53">
        <f t="shared" si="5"/>
        <v>188091.61</v>
      </c>
      <c r="P148" s="63">
        <v>188091.61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2"/>
      <c r="AI148" s="73"/>
      <c r="AT148" s="12"/>
      <c r="AU148" s="12"/>
    </row>
    <row r="149" s="7" customFormat="1" ht="15" customHeight="1" spans="1:35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21</v>
      </c>
      <c r="I149" s="57">
        <v>9</v>
      </c>
      <c r="J149" s="58">
        <v>9</v>
      </c>
      <c r="K149" s="59">
        <f t="shared" si="4"/>
        <v>22659.12</v>
      </c>
      <c r="L149" s="59">
        <v>22659.12</v>
      </c>
      <c r="M149" s="59"/>
      <c r="N149" s="57">
        <v>10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2"/>
      <c r="AI149" s="73"/>
    </row>
    <row r="150" ht="28.9" customHeight="1" spans="1:47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/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2"/>
      <c r="AI150" s="73"/>
      <c r="AT150" s="12"/>
      <c r="AU150" s="12"/>
    </row>
    <row r="151" s="7" customFormat="1" ht="29.25" customHeight="1" spans="1:35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8</v>
      </c>
      <c r="J151" s="64">
        <v>8</v>
      </c>
      <c r="K151" s="59">
        <f t="shared" si="4"/>
        <v>5831.8</v>
      </c>
      <c r="L151" s="59">
        <v>5831.8</v>
      </c>
      <c r="M151" s="59"/>
      <c r="N151" s="57">
        <v>16</v>
      </c>
      <c r="O151" s="59">
        <f t="shared" si="5"/>
        <v>41170.95</v>
      </c>
      <c r="P151" s="59">
        <v>41170.95</v>
      </c>
      <c r="Q151" s="59"/>
      <c r="AH151" s="12"/>
      <c r="AI151" s="73"/>
    </row>
    <row r="152" ht="26.25" customHeight="1" spans="1:47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15</v>
      </c>
      <c r="O152" s="53">
        <f t="shared" si="5"/>
        <v>50767.71</v>
      </c>
      <c r="P152" s="53">
        <v>50767.71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2"/>
      <c r="AI152" s="73"/>
      <c r="AT152" s="12"/>
      <c r="AU152" s="12"/>
    </row>
    <row r="153" s="7" customFormat="1" ht="15" customHeight="1" spans="1:35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4</v>
      </c>
      <c r="I153" s="57"/>
      <c r="J153" s="58"/>
      <c r="K153" s="59">
        <f t="shared" si="6"/>
        <v>0</v>
      </c>
      <c r="L153" s="59"/>
      <c r="M153" s="59"/>
      <c r="N153" s="57">
        <v>9</v>
      </c>
      <c r="O153" s="59">
        <f t="shared" si="5"/>
        <v>40199.02</v>
      </c>
      <c r="P153" s="113">
        <v>40199.02</v>
      </c>
      <c r="Q153" s="59"/>
      <c r="AH153" s="12"/>
      <c r="AI153" s="73"/>
    </row>
    <row r="154" ht="15" customHeight="1" spans="1:47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18</v>
      </c>
      <c r="I154" s="51">
        <v>11</v>
      </c>
      <c r="J154" s="52">
        <v>11</v>
      </c>
      <c r="K154" s="53">
        <f t="shared" si="6"/>
        <v>7916.08</v>
      </c>
      <c r="L154" s="53">
        <v>7916.08</v>
      </c>
      <c r="M154" s="63"/>
      <c r="N154" s="51">
        <v>7</v>
      </c>
      <c r="O154" s="53">
        <f t="shared" si="5"/>
        <v>75790.71</v>
      </c>
      <c r="P154" s="53">
        <v>75790.71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2"/>
      <c r="AI154" s="73"/>
      <c r="AT154" s="12"/>
      <c r="AU154" s="12"/>
    </row>
    <row r="155" s="9" customFormat="1" ht="15" customHeight="1" spans="1:35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19</v>
      </c>
      <c r="I155" s="51">
        <v>8</v>
      </c>
      <c r="J155" s="52">
        <v>8</v>
      </c>
      <c r="K155" s="53">
        <f t="shared" si="6"/>
        <v>9277.09</v>
      </c>
      <c r="L155" s="53">
        <v>9277.09</v>
      </c>
      <c r="M155" s="63"/>
      <c r="N155" s="51">
        <v>18</v>
      </c>
      <c r="O155" s="53">
        <f t="shared" si="5"/>
        <v>61822.82</v>
      </c>
      <c r="P155" s="53">
        <v>61822.82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2"/>
      <c r="AI155" s="73"/>
    </row>
    <row r="156" s="7" customFormat="1" ht="15" customHeight="1" spans="1:35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9</v>
      </c>
      <c r="I156" s="57">
        <v>3</v>
      </c>
      <c r="J156" s="58">
        <v>3</v>
      </c>
      <c r="K156" s="59">
        <f t="shared" si="6"/>
        <v>960.5</v>
      </c>
      <c r="L156" s="59">
        <v>960.5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AH156" s="12"/>
      <c r="AI156" s="73"/>
    </row>
    <row r="157" ht="15" customHeight="1" spans="1:47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0</v>
      </c>
      <c r="L157" s="53"/>
      <c r="M157" s="63"/>
      <c r="N157" s="51"/>
      <c r="O157" s="53">
        <f t="shared" si="5"/>
        <v>0</v>
      </c>
      <c r="P157" s="53"/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2"/>
      <c r="AI157" s="73"/>
      <c r="AT157" s="12"/>
      <c r="AU157" s="12"/>
    </row>
    <row r="158" s="7" customFormat="1" ht="15.75" customHeight="1" spans="1:35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/>
      <c r="M158" s="59"/>
      <c r="N158" s="57"/>
      <c r="O158" s="59">
        <f t="shared" si="5"/>
        <v>0</v>
      </c>
      <c r="P158" s="59"/>
      <c r="Q158" s="59"/>
      <c r="AH158" s="12"/>
      <c r="AI158" s="73"/>
    </row>
    <row r="159" s="7" customFormat="1" ht="15" customHeight="1" spans="1:35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14</v>
      </c>
      <c r="I159" s="57">
        <v>5</v>
      </c>
      <c r="J159" s="58">
        <v>5</v>
      </c>
      <c r="K159" s="59">
        <f t="shared" si="6"/>
        <v>4616.1</v>
      </c>
      <c r="L159" s="59">
        <v>4616.1</v>
      </c>
      <c r="M159" s="59"/>
      <c r="N159" s="57">
        <v>5</v>
      </c>
      <c r="O159" s="59">
        <f t="shared" si="5"/>
        <v>14536.5</v>
      </c>
      <c r="P159" s="59">
        <v>14536.5</v>
      </c>
      <c r="Q159" s="59"/>
      <c r="AH159" s="12"/>
      <c r="AI159" s="73"/>
    </row>
    <row r="160" ht="15" customHeight="1" spans="1:47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17</v>
      </c>
      <c r="I160" s="51">
        <v>11</v>
      </c>
      <c r="J160" s="52">
        <v>11</v>
      </c>
      <c r="K160" s="53">
        <f t="shared" si="6"/>
        <v>18223.59</v>
      </c>
      <c r="L160" s="63">
        <v>18223.59</v>
      </c>
      <c r="M160" s="63"/>
      <c r="N160" s="51">
        <v>5</v>
      </c>
      <c r="O160" s="53">
        <f t="shared" si="5"/>
        <v>37940.91</v>
      </c>
      <c r="P160" s="53">
        <v>37940.91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2"/>
      <c r="AI160" s="73"/>
      <c r="AT160" s="12"/>
      <c r="AU160" s="12"/>
    </row>
    <row r="161" s="7" customFormat="1" ht="15" customHeight="1" spans="1:35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/>
      <c r="M161" s="59"/>
      <c r="N161" s="57"/>
      <c r="O161" s="59">
        <f t="shared" si="5"/>
        <v>0</v>
      </c>
      <c r="P161" s="59"/>
      <c r="Q161" s="59"/>
      <c r="AH161" s="12"/>
      <c r="AI161" s="73"/>
    </row>
    <row r="162" s="7" customFormat="1" ht="15" customHeight="1" spans="1:35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25</v>
      </c>
      <c r="I162" s="57">
        <v>10</v>
      </c>
      <c r="J162" s="58">
        <v>10</v>
      </c>
      <c r="K162" s="59">
        <f t="shared" si="6"/>
        <v>7744.2</v>
      </c>
      <c r="L162" s="60">
        <v>7744.2</v>
      </c>
      <c r="M162" s="59"/>
      <c r="N162" s="57">
        <v>8</v>
      </c>
      <c r="O162" s="59">
        <f t="shared" si="5"/>
        <v>16731.91</v>
      </c>
      <c r="P162" s="59">
        <v>16731.91</v>
      </c>
      <c r="Q162" s="59"/>
      <c r="AH162" s="12"/>
      <c r="AI162" s="73"/>
    </row>
    <row r="163" ht="15" customHeight="1" spans="1:47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28</v>
      </c>
      <c r="I163" s="51">
        <v>23</v>
      </c>
      <c r="J163" s="52">
        <v>33</v>
      </c>
      <c r="K163" s="53">
        <f t="shared" si="6"/>
        <v>51207.44</v>
      </c>
      <c r="L163" s="53">
        <v>51207.44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2"/>
      <c r="AI163" s="73"/>
      <c r="AT163" s="12"/>
      <c r="AU163" s="12"/>
    </row>
    <row r="164" s="7" customFormat="1" ht="29.25" customHeight="1" spans="1:35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6</v>
      </c>
      <c r="I164" s="57"/>
      <c r="J164" s="58"/>
      <c r="K164" s="59">
        <f t="shared" si="6"/>
        <v>0</v>
      </c>
      <c r="L164" s="59"/>
      <c r="M164" s="59"/>
      <c r="N164" s="57">
        <v>5</v>
      </c>
      <c r="O164" s="59">
        <f t="shared" si="5"/>
        <v>8545.58</v>
      </c>
      <c r="P164" s="59">
        <v>8545.58</v>
      </c>
      <c r="Q164" s="59"/>
      <c r="AH164" s="12"/>
      <c r="AI164" s="73"/>
    </row>
    <row r="165" s="7" customFormat="1" customHeight="1" spans="1:35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/>
      <c r="M165" s="59"/>
      <c r="N165" s="57"/>
      <c r="O165" s="59">
        <f t="shared" si="5"/>
        <v>0</v>
      </c>
      <c r="P165" s="59"/>
      <c r="Q165" s="59"/>
      <c r="AH165" s="12"/>
      <c r="AI165" s="73"/>
    </row>
    <row r="166" ht="15" customHeight="1" spans="1:47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26</v>
      </c>
      <c r="I166" s="51">
        <v>16</v>
      </c>
      <c r="J166" s="52">
        <v>16</v>
      </c>
      <c r="K166" s="53">
        <f t="shared" si="6"/>
        <v>10169.77</v>
      </c>
      <c r="L166" s="53">
        <v>10169.77</v>
      </c>
      <c r="M166" s="63"/>
      <c r="N166" s="51">
        <v>4</v>
      </c>
      <c r="O166" s="53">
        <f t="shared" si="5"/>
        <v>14443.8</v>
      </c>
      <c r="P166" s="53">
        <v>14443.8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2"/>
      <c r="AI166" s="73"/>
      <c r="AT166" s="12"/>
      <c r="AU166" s="12"/>
    </row>
    <row r="167" ht="15" customHeight="1" spans="1:47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/>
      <c r="M167" s="59"/>
      <c r="N167" s="57"/>
      <c r="O167" s="59">
        <f t="shared" si="5"/>
        <v>0</v>
      </c>
      <c r="P167" s="59"/>
      <c r="Q167" s="59"/>
      <c r="AH167" s="12"/>
      <c r="AI167" s="73"/>
      <c r="AT167" s="12"/>
      <c r="AU167" s="12"/>
    </row>
    <row r="168" ht="15" customHeight="1" spans="1:47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16</v>
      </c>
      <c r="I168" s="57">
        <v>2</v>
      </c>
      <c r="J168" s="58">
        <v>2</v>
      </c>
      <c r="K168" s="59">
        <f t="shared" si="6"/>
        <v>3710.1</v>
      </c>
      <c r="L168" s="112">
        <v>3710.1</v>
      </c>
      <c r="M168" s="59"/>
      <c r="N168" s="57">
        <v>11</v>
      </c>
      <c r="O168" s="59">
        <f t="shared" si="5"/>
        <v>19075.2</v>
      </c>
      <c r="P168" s="59">
        <v>19075.2</v>
      </c>
      <c r="Q168" s="59"/>
      <c r="AH168" s="12"/>
      <c r="AI168" s="73"/>
      <c r="AT168" s="12"/>
      <c r="AU168" s="12"/>
    </row>
    <row r="169" ht="15" customHeight="1" spans="1:47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8</v>
      </c>
      <c r="I169" s="57">
        <v>3</v>
      </c>
      <c r="J169" s="58">
        <v>3</v>
      </c>
      <c r="K169" s="59">
        <f t="shared" si="6"/>
        <v>3325.9</v>
      </c>
      <c r="L169" s="59">
        <v>3325.9</v>
      </c>
      <c r="M169" s="59"/>
      <c r="N169" s="57">
        <v>10</v>
      </c>
      <c r="O169" s="59">
        <f t="shared" si="5"/>
        <v>19742.5</v>
      </c>
      <c r="P169" s="59">
        <v>19742.5</v>
      </c>
      <c r="Q169" s="59"/>
      <c r="AH169" s="12"/>
      <c r="AI169" s="73"/>
      <c r="AT169" s="12"/>
      <c r="AU169" s="12"/>
    </row>
    <row r="170" ht="15" customHeight="1" spans="1:47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/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2"/>
      <c r="AI170" s="73"/>
      <c r="AT170" s="12"/>
      <c r="AU170" s="12"/>
    </row>
    <row r="171" ht="15" customHeight="1" spans="1:47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25</v>
      </c>
      <c r="I171" s="51">
        <v>17</v>
      </c>
      <c r="J171" s="52">
        <v>21</v>
      </c>
      <c r="K171" s="53">
        <f t="shared" si="6"/>
        <v>12638.26</v>
      </c>
      <c r="L171" s="53">
        <v>12638.26</v>
      </c>
      <c r="M171" s="63"/>
      <c r="N171" s="51">
        <v>6</v>
      </c>
      <c r="O171" s="53">
        <f t="shared" si="5"/>
        <v>31880.81</v>
      </c>
      <c r="P171" s="53">
        <v>31880.81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2"/>
      <c r="AI171" s="73"/>
      <c r="AT171" s="12"/>
      <c r="AU171" s="12"/>
    </row>
    <row r="172" ht="15" customHeight="1" spans="1:47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/>
      <c r="M172" s="63"/>
      <c r="N172" s="51">
        <v>2</v>
      </c>
      <c r="O172" s="53">
        <f t="shared" si="5"/>
        <v>4598.87</v>
      </c>
      <c r="P172" s="53">
        <v>4598.87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2"/>
      <c r="AI172" s="73"/>
      <c r="AT172" s="12"/>
      <c r="AU172" s="12"/>
    </row>
    <row r="173" ht="24.6" customHeight="1" spans="1:47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/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2"/>
      <c r="AI173" s="73"/>
      <c r="AT173" s="12"/>
      <c r="AU173" s="12"/>
    </row>
    <row r="174" ht="29.25" customHeight="1" spans="1:47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/>
      <c r="M174" s="59"/>
      <c r="N174" s="57"/>
      <c r="O174" s="59">
        <f t="shared" si="5"/>
        <v>0</v>
      </c>
      <c r="P174" s="59"/>
      <c r="Q174" s="59"/>
      <c r="AH174" s="12"/>
      <c r="AI174" s="73"/>
      <c r="AT174" s="12"/>
      <c r="AU174" s="12"/>
    </row>
    <row r="175" ht="26.25" customHeight="1" spans="1:47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/>
      <c r="M175" s="74"/>
      <c r="N175" s="51"/>
      <c r="O175" s="53">
        <f t="shared" si="5"/>
        <v>0</v>
      </c>
      <c r="P175" s="114"/>
      <c r="Q175" s="74"/>
      <c r="AH175" s="12"/>
      <c r="AI175" s="73"/>
      <c r="AT175" s="12"/>
      <c r="AU175" s="12"/>
    </row>
    <row r="176" ht="15.75" customHeight="1" spans="1:47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/>
      <c r="M176" s="63"/>
      <c r="N176" s="51"/>
      <c r="O176" s="53">
        <f t="shared" si="5"/>
        <v>0</v>
      </c>
      <c r="P176" s="53"/>
      <c r="Q176" s="63"/>
      <c r="AH176" s="12"/>
      <c r="AI176" s="73"/>
      <c r="AT176" s="12"/>
      <c r="AU176" s="12"/>
    </row>
    <row r="177" ht="15" customHeight="1" spans="1:47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/>
      <c r="M177" s="63"/>
      <c r="N177" s="51">
        <v>1</v>
      </c>
      <c r="O177" s="53">
        <f t="shared" si="5"/>
        <v>0</v>
      </c>
      <c r="P177" s="53"/>
      <c r="Q177" s="63"/>
      <c r="AH177" s="12"/>
      <c r="AI177" s="73"/>
      <c r="AT177" s="12"/>
      <c r="AU177" s="12"/>
    </row>
    <row r="178" ht="15" customHeight="1" spans="1:47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/>
      <c r="M178" s="59"/>
      <c r="N178" s="57"/>
      <c r="O178" s="59">
        <f t="shared" si="5"/>
        <v>0</v>
      </c>
      <c r="P178" s="59"/>
      <c r="Q178" s="59"/>
      <c r="AH178" s="12"/>
      <c r="AI178" s="73"/>
      <c r="AT178" s="12"/>
      <c r="AU178" s="12"/>
    </row>
    <row r="179" ht="15" customHeight="1" spans="1:47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2"/>
      <c r="AI179" s="73"/>
      <c r="AT179" s="12"/>
      <c r="AU179" s="12"/>
    </row>
    <row r="180" ht="15" customHeight="1" spans="1:47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AH180" s="12"/>
      <c r="AI180" s="73"/>
      <c r="AT180" s="12"/>
      <c r="AU180" s="12"/>
    </row>
    <row r="181" ht="15" customHeight="1" spans="1:47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12</v>
      </c>
      <c r="I181" s="57"/>
      <c r="J181" s="58"/>
      <c r="K181" s="59">
        <f t="shared" si="6"/>
        <v>0</v>
      </c>
      <c r="L181" s="59"/>
      <c r="M181" s="59"/>
      <c r="N181" s="57">
        <v>6</v>
      </c>
      <c r="O181" s="59">
        <f t="shared" si="5"/>
        <v>9837.2</v>
      </c>
      <c r="P181" s="59">
        <v>9837.2</v>
      </c>
      <c r="Q181" s="59"/>
      <c r="AH181" s="12"/>
      <c r="AI181" s="73"/>
      <c r="AT181" s="12"/>
      <c r="AU181" s="12"/>
    </row>
    <row r="182" ht="15" customHeight="1" spans="1:47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18</v>
      </c>
      <c r="I182" s="51">
        <v>12</v>
      </c>
      <c r="J182" s="52">
        <v>12</v>
      </c>
      <c r="K182" s="53">
        <f t="shared" si="6"/>
        <v>7699.7</v>
      </c>
      <c r="L182" s="53">
        <v>7699.7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2"/>
      <c r="AI182" s="73"/>
      <c r="AT182" s="12"/>
      <c r="AU182" s="12"/>
    </row>
    <row r="183" s="7" customFormat="1" ht="15" customHeight="1" spans="1:35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/>
      <c r="M183" s="59"/>
      <c r="N183" s="57"/>
      <c r="O183" s="59">
        <f t="shared" si="5"/>
        <v>0</v>
      </c>
      <c r="P183" s="59"/>
      <c r="Q183" s="59"/>
      <c r="AH183" s="12"/>
      <c r="AI183" s="73"/>
    </row>
    <row r="184" s="7" customFormat="1" ht="15" customHeight="1" spans="1:35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29</v>
      </c>
      <c r="I184" s="57">
        <v>12</v>
      </c>
      <c r="J184" s="58">
        <v>12</v>
      </c>
      <c r="K184" s="59">
        <f t="shared" si="6"/>
        <v>9200.7</v>
      </c>
      <c r="L184" s="59">
        <v>9200.7</v>
      </c>
      <c r="M184" s="59"/>
      <c r="N184" s="57">
        <v>11</v>
      </c>
      <c r="O184" s="59">
        <f t="shared" si="5"/>
        <v>60263.9</v>
      </c>
      <c r="P184" s="59">
        <v>60263.9</v>
      </c>
      <c r="Q184" s="59"/>
      <c r="AH184" s="12"/>
      <c r="AI184" s="73"/>
    </row>
    <row r="185" s="7" customFormat="1" ht="15" customHeight="1" spans="1:35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7</v>
      </c>
      <c r="I185" s="57">
        <v>3</v>
      </c>
      <c r="J185" s="58">
        <v>3</v>
      </c>
      <c r="K185" s="59">
        <f t="shared" si="6"/>
        <v>4802.5</v>
      </c>
      <c r="L185" s="59">
        <v>4802.5</v>
      </c>
      <c r="M185" s="59"/>
      <c r="N185" s="57">
        <v>6</v>
      </c>
      <c r="O185" s="59">
        <f t="shared" si="5"/>
        <v>20161.05</v>
      </c>
      <c r="P185" s="59">
        <v>20161.05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2"/>
      <c r="AI185" s="73"/>
    </row>
    <row r="186" s="7" customFormat="1" ht="15" customHeight="1" spans="1:35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10</v>
      </c>
      <c r="I186" s="57">
        <v>2</v>
      </c>
      <c r="J186" s="58">
        <v>2</v>
      </c>
      <c r="K186" s="59">
        <f t="shared" si="6"/>
        <v>6915.6</v>
      </c>
      <c r="L186" s="60">
        <v>6915.6</v>
      </c>
      <c r="M186" s="59"/>
      <c r="N186" s="57">
        <v>5</v>
      </c>
      <c r="O186" s="59">
        <f t="shared" si="5"/>
        <v>6915.6</v>
      </c>
      <c r="P186" s="59">
        <v>6915.6</v>
      </c>
      <c r="Q186" s="59"/>
      <c r="AH186" s="12"/>
      <c r="AI186" s="73"/>
    </row>
    <row r="187" ht="24.75" customHeight="1" spans="1:47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/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2"/>
      <c r="AI187" s="73"/>
      <c r="AT187" s="12"/>
      <c r="AU187" s="12"/>
    </row>
    <row r="188" ht="24.75" customHeight="1" spans="1:47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18</v>
      </c>
      <c r="I188" s="51">
        <v>16</v>
      </c>
      <c r="J188" s="52">
        <v>19</v>
      </c>
      <c r="K188" s="53">
        <f t="shared" si="6"/>
        <v>14427.78</v>
      </c>
      <c r="L188" s="53">
        <v>14427.78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2"/>
      <c r="AI188" s="73"/>
      <c r="AT188" s="12"/>
      <c r="AU188" s="12"/>
    </row>
    <row r="189" s="7" customFormat="1" ht="24.75" customHeight="1" spans="1:35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/>
      <c r="M189" s="59"/>
      <c r="N189" s="57"/>
      <c r="O189" s="59">
        <f t="shared" si="5"/>
        <v>0</v>
      </c>
      <c r="P189" s="59"/>
      <c r="Q189" s="59"/>
      <c r="AH189" s="12"/>
      <c r="AI189" s="73"/>
    </row>
    <row r="190" s="9" customFormat="1" ht="38.45" customHeight="1" spans="1:35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/>
      <c r="M190" s="63"/>
      <c r="N190" s="51"/>
      <c r="O190" s="53">
        <f t="shared" si="5"/>
        <v>0</v>
      </c>
      <c r="P190" s="53"/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2"/>
      <c r="AI190" s="73"/>
    </row>
    <row r="191" s="9" customFormat="1" ht="38.45" customHeight="1" spans="1:35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/>
      <c r="M191" s="63"/>
      <c r="N191" s="51">
        <v>3</v>
      </c>
      <c r="O191" s="53">
        <f t="shared" si="5"/>
        <v>23553.36</v>
      </c>
      <c r="P191" s="53">
        <v>23553.36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2"/>
      <c r="AI191" s="73"/>
    </row>
    <row r="192" s="7" customFormat="1" ht="15.75" customHeight="1" spans="1:35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23</v>
      </c>
      <c r="I192" s="57">
        <v>3</v>
      </c>
      <c r="J192" s="58">
        <v>3</v>
      </c>
      <c r="K192" s="59">
        <f t="shared" si="6"/>
        <v>0</v>
      </c>
      <c r="L192" s="59"/>
      <c r="M192" s="59"/>
      <c r="N192" s="57">
        <v>3</v>
      </c>
      <c r="O192" s="59">
        <f t="shared" si="5"/>
        <v>16721.54</v>
      </c>
      <c r="P192" s="59">
        <v>16721.54</v>
      </c>
      <c r="Q192" s="59"/>
      <c r="AH192" s="12"/>
      <c r="AI192" s="73"/>
    </row>
    <row r="193" s="7" customFormat="1" ht="15.75" customHeight="1" spans="1:35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10</v>
      </c>
      <c r="I193" s="57">
        <v>2</v>
      </c>
      <c r="J193" s="58">
        <v>2</v>
      </c>
      <c r="K193" s="59">
        <f t="shared" si="6"/>
        <v>1404.9</v>
      </c>
      <c r="L193" s="59">
        <v>1404.9</v>
      </c>
      <c r="M193" s="59"/>
      <c r="N193" s="57"/>
      <c r="O193" s="59">
        <f t="shared" si="5"/>
        <v>0</v>
      </c>
      <c r="P193" s="59"/>
      <c r="Q193" s="59"/>
      <c r="AH193" s="12"/>
      <c r="AI193" s="73"/>
    </row>
    <row r="194" ht="16.5" customHeight="1" spans="1:47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33</v>
      </c>
      <c r="I194" s="51">
        <v>21</v>
      </c>
      <c r="J194" s="52">
        <v>22</v>
      </c>
      <c r="K194" s="53">
        <f t="shared" si="6"/>
        <v>30797.33</v>
      </c>
      <c r="L194" s="63">
        <v>30797.33</v>
      </c>
      <c r="M194" s="63"/>
      <c r="N194" s="51">
        <v>5</v>
      </c>
      <c r="O194" s="53">
        <f t="shared" si="5"/>
        <v>30433.5</v>
      </c>
      <c r="P194" s="53">
        <v>30433.5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2"/>
      <c r="AI194" s="73"/>
      <c r="AT194" s="12"/>
      <c r="AU194" s="12"/>
    </row>
    <row r="195" s="7" customFormat="1" ht="16.5" customHeight="1" spans="1:35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29</v>
      </c>
      <c r="I195" s="57">
        <v>12</v>
      </c>
      <c r="J195" s="58">
        <v>12</v>
      </c>
      <c r="K195" s="59">
        <f t="shared" si="6"/>
        <v>15121.4</v>
      </c>
      <c r="L195" s="112">
        <v>15121.4</v>
      </c>
      <c r="M195" s="59"/>
      <c r="N195" s="57">
        <v>11</v>
      </c>
      <c r="O195" s="59">
        <f t="shared" si="5"/>
        <v>27144.85</v>
      </c>
      <c r="P195" s="59">
        <v>27144.85</v>
      </c>
      <c r="Q195" s="59"/>
      <c r="AH195" s="12"/>
      <c r="AI195" s="73"/>
    </row>
    <row r="196" s="9" customFormat="1" ht="16.5" customHeight="1" spans="1:35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61</v>
      </c>
      <c r="I196" s="51">
        <v>47</v>
      </c>
      <c r="J196" s="52">
        <v>48</v>
      </c>
      <c r="K196" s="53">
        <f t="shared" si="6"/>
        <v>77485.8</v>
      </c>
      <c r="L196" s="63">
        <v>77485.8</v>
      </c>
      <c r="M196" s="63"/>
      <c r="N196" s="51">
        <v>15</v>
      </c>
      <c r="O196" s="53">
        <f t="shared" si="5"/>
        <v>103541.77</v>
      </c>
      <c r="P196" s="53">
        <v>103541.77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2"/>
      <c r="AI196" s="73"/>
    </row>
    <row r="197" s="9" customFormat="1" ht="16.5" customHeight="1" spans="1:35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14</v>
      </c>
      <c r="I197" s="91">
        <v>2</v>
      </c>
      <c r="J197" s="92">
        <v>2</v>
      </c>
      <c r="K197" s="59">
        <f t="shared" si="6"/>
        <v>6854.02</v>
      </c>
      <c r="L197" s="93">
        <v>6854.02</v>
      </c>
      <c r="M197" s="94"/>
      <c r="N197" s="91"/>
      <c r="O197" s="59">
        <f t="shared" si="5"/>
        <v>0</v>
      </c>
      <c r="P197" s="93"/>
      <c r="Q197" s="94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12"/>
      <c r="AI197" s="73"/>
    </row>
    <row r="198" s="9" customFormat="1" ht="16.5" customHeight="1" spans="1:35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27</v>
      </c>
      <c r="I198" s="91">
        <v>8</v>
      </c>
      <c r="J198" s="92">
        <v>8</v>
      </c>
      <c r="K198" s="59">
        <f t="shared" si="6"/>
        <v>21824.8</v>
      </c>
      <c r="L198" s="112">
        <v>21824.8</v>
      </c>
      <c r="M198" s="94"/>
      <c r="N198" s="91"/>
      <c r="O198" s="59">
        <f t="shared" si="5"/>
        <v>0</v>
      </c>
      <c r="P198" s="93"/>
      <c r="Q198" s="94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12"/>
      <c r="AI198" s="73"/>
    </row>
    <row r="199" ht="23.45" customHeight="1" spans="1:47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43</v>
      </c>
      <c r="I199" s="51">
        <v>31</v>
      </c>
      <c r="J199" s="65">
        <v>31</v>
      </c>
      <c r="K199" s="53">
        <f t="shared" si="6"/>
        <v>19869.4</v>
      </c>
      <c r="L199" s="53">
        <v>19869.4</v>
      </c>
      <c r="M199" s="63"/>
      <c r="N199" s="51">
        <v>9</v>
      </c>
      <c r="O199" s="53">
        <f t="shared" si="5"/>
        <v>98732.87</v>
      </c>
      <c r="P199" s="63">
        <v>98732.87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2"/>
      <c r="AI199" s="73"/>
      <c r="AT199" s="12"/>
      <c r="AU199" s="12"/>
    </row>
    <row r="200" s="7" customFormat="1" ht="27" customHeight="1" spans="1:35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50</v>
      </c>
      <c r="I200" s="57">
        <v>21</v>
      </c>
      <c r="J200" s="64">
        <v>21</v>
      </c>
      <c r="K200" s="59">
        <f t="shared" si="6"/>
        <v>30700.05</v>
      </c>
      <c r="L200" s="112">
        <v>30700.05</v>
      </c>
      <c r="M200" s="59"/>
      <c r="N200" s="57">
        <v>24</v>
      </c>
      <c r="O200" s="59">
        <f t="shared" si="5"/>
        <v>64809.78</v>
      </c>
      <c r="P200" s="59">
        <v>64809.78</v>
      </c>
      <c r="Q200" s="59"/>
      <c r="AH200" s="12"/>
      <c r="AI200" s="73"/>
    </row>
    <row r="201" ht="27.75" customHeight="1" spans="1:47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/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2"/>
      <c r="AI201" s="73"/>
      <c r="AT201" s="12"/>
      <c r="AU201" s="12"/>
    </row>
    <row r="202" s="7" customFormat="1" ht="16.5" customHeight="1" spans="1:35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/>
      <c r="M202" s="59"/>
      <c r="N202" s="57"/>
      <c r="O202" s="59">
        <f t="shared" si="5"/>
        <v>0</v>
      </c>
      <c r="P202" s="59"/>
      <c r="Q202" s="59"/>
      <c r="AH202" s="12"/>
      <c r="AI202" s="73"/>
    </row>
    <row r="203" s="7" customFormat="1" ht="16.5" customHeight="1" spans="1:35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42</v>
      </c>
      <c r="I203" s="57">
        <v>15</v>
      </c>
      <c r="J203" s="58">
        <v>15</v>
      </c>
      <c r="K203" s="59">
        <f t="shared" si="6"/>
        <v>18064.4</v>
      </c>
      <c r="L203" s="112">
        <v>18064.4</v>
      </c>
      <c r="M203" s="59"/>
      <c r="N203" s="57">
        <v>10</v>
      </c>
      <c r="O203" s="59">
        <f t="shared" si="5"/>
        <v>28275.5</v>
      </c>
      <c r="P203" s="59">
        <v>28275.5</v>
      </c>
      <c r="Q203" s="59"/>
      <c r="AH203" s="12"/>
      <c r="AI203" s="73"/>
    </row>
    <row r="204" ht="16.5" customHeight="1" spans="1:47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/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2"/>
      <c r="AI204" s="73"/>
      <c r="AT204" s="12"/>
      <c r="AU204" s="12"/>
    </row>
    <row r="205" s="7" customFormat="1" ht="18.75" customHeight="1" spans="1:35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25</v>
      </c>
      <c r="I205" s="57">
        <v>11</v>
      </c>
      <c r="J205" s="58">
        <v>11</v>
      </c>
      <c r="K205" s="59">
        <f t="shared" si="6"/>
        <v>20987.12</v>
      </c>
      <c r="L205" s="112">
        <v>20987.12</v>
      </c>
      <c r="M205" s="59"/>
      <c r="N205" s="57">
        <v>8</v>
      </c>
      <c r="O205" s="59">
        <f t="shared" si="5"/>
        <v>35692.43</v>
      </c>
      <c r="P205" s="59">
        <v>35692.43</v>
      </c>
      <c r="Q205" s="59"/>
      <c r="AH205" s="12"/>
      <c r="AI205" s="73"/>
    </row>
    <row r="206" ht="20.25" customHeight="1" spans="1:47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9</v>
      </c>
      <c r="I206" s="51">
        <v>5</v>
      </c>
      <c r="J206" s="52">
        <v>5</v>
      </c>
      <c r="K206" s="53">
        <f t="shared" si="6"/>
        <v>10302.75</v>
      </c>
      <c r="L206" s="53">
        <v>10302.75</v>
      </c>
      <c r="M206" s="63"/>
      <c r="N206" s="51">
        <v>6</v>
      </c>
      <c r="O206" s="53">
        <f t="shared" si="5"/>
        <v>20930.72</v>
      </c>
      <c r="P206" s="53">
        <v>20930.72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2"/>
      <c r="AI206" s="73"/>
      <c r="AT206" s="12"/>
      <c r="AU206" s="12"/>
    </row>
    <row r="207" s="7" customFormat="1" ht="16.9" customHeight="1" spans="1:35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8</v>
      </c>
      <c r="I207" s="57">
        <v>3</v>
      </c>
      <c r="J207" s="58">
        <v>3</v>
      </c>
      <c r="K207" s="59">
        <f t="shared" si="6"/>
        <v>3073.6</v>
      </c>
      <c r="L207" s="59">
        <v>3073.6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AH207" s="12"/>
      <c r="AI207" s="73"/>
    </row>
    <row r="208" ht="16.9" customHeight="1" spans="1:47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47</v>
      </c>
      <c r="I208" s="51">
        <v>29</v>
      </c>
      <c r="J208" s="52">
        <v>31</v>
      </c>
      <c r="K208" s="53">
        <f t="shared" si="6"/>
        <v>53433.06</v>
      </c>
      <c r="L208" s="63">
        <v>53433.06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2"/>
      <c r="AI208" s="73"/>
      <c r="AT208" s="12"/>
      <c r="AU208" s="12"/>
    </row>
    <row r="209" s="7" customFormat="1" ht="16.9" customHeight="1" spans="1:35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13</v>
      </c>
      <c r="I209" s="57">
        <v>4</v>
      </c>
      <c r="J209" s="58">
        <v>4</v>
      </c>
      <c r="K209" s="59">
        <f t="shared" si="6"/>
        <v>9034.4</v>
      </c>
      <c r="L209" s="112">
        <v>9034.4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AH209" s="12"/>
      <c r="AI209" s="73"/>
    </row>
    <row r="210" s="7" customFormat="1" ht="16.9" customHeight="1" spans="1:35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/>
      <c r="M210" s="59"/>
      <c r="N210" s="57"/>
      <c r="O210" s="59">
        <f t="shared" ref="O210:O225" si="7">P210+Q210</f>
        <v>0</v>
      </c>
      <c r="P210" s="59"/>
      <c r="Q210" s="59"/>
      <c r="AH210" s="12"/>
      <c r="AI210" s="73"/>
    </row>
    <row r="211" ht="24.6" customHeight="1" spans="1:47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/>
      <c r="M211" s="63"/>
      <c r="N211" s="51"/>
      <c r="O211" s="53">
        <f t="shared" si="7"/>
        <v>0</v>
      </c>
      <c r="P211" s="53"/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2"/>
      <c r="AI211" s="73"/>
      <c r="AT211" s="12"/>
      <c r="AU211" s="12"/>
    </row>
    <row r="212" s="7" customFormat="1" ht="32.25" customHeight="1" spans="1:35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/>
      <c r="M212" s="59"/>
      <c r="N212" s="57"/>
      <c r="O212" s="59">
        <f t="shared" si="7"/>
        <v>0</v>
      </c>
      <c r="P212" s="59"/>
      <c r="Q212" s="59"/>
      <c r="AH212" s="12"/>
      <c r="AI212" s="73"/>
    </row>
    <row r="213" ht="34.9" customHeight="1" spans="1:47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27</v>
      </c>
      <c r="I213" s="51">
        <v>19</v>
      </c>
      <c r="J213" s="65">
        <v>21</v>
      </c>
      <c r="K213" s="53">
        <f t="shared" si="6"/>
        <v>23651.92</v>
      </c>
      <c r="L213" s="63">
        <v>23651.92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2"/>
      <c r="AI213" s="73"/>
      <c r="AT213" s="12"/>
      <c r="AU213" s="12"/>
    </row>
    <row r="214" ht="34.9" customHeight="1" spans="1:47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17</v>
      </c>
      <c r="I214" s="51">
        <v>6</v>
      </c>
      <c r="J214" s="65">
        <v>6</v>
      </c>
      <c r="K214" s="53">
        <f t="shared" si="6"/>
        <v>2928.56</v>
      </c>
      <c r="L214" s="53">
        <v>2928.56</v>
      </c>
      <c r="M214" s="63"/>
      <c r="N214" s="51"/>
      <c r="O214" s="53">
        <f t="shared" si="7"/>
        <v>0</v>
      </c>
      <c r="P214" s="53"/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2"/>
      <c r="AI214" s="73"/>
      <c r="AT214" s="12"/>
      <c r="AU214" s="12"/>
    </row>
    <row r="215" s="7" customFormat="1" ht="34.9" customHeight="1" spans="1:35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8</v>
      </c>
      <c r="I215" s="57">
        <v>1</v>
      </c>
      <c r="J215" s="64">
        <v>1</v>
      </c>
      <c r="K215" s="59">
        <f t="shared" si="6"/>
        <v>1545.39</v>
      </c>
      <c r="L215" s="59">
        <v>1545.39</v>
      </c>
      <c r="M215" s="59"/>
      <c r="N215" s="57"/>
      <c r="O215" s="59">
        <f t="shared" si="7"/>
        <v>0</v>
      </c>
      <c r="P215" s="59"/>
      <c r="Q215" s="59"/>
      <c r="AH215" s="12"/>
      <c r="AI215" s="73"/>
    </row>
    <row r="216" ht="28.5" customHeight="1" spans="1:47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/>
      <c r="M216" s="63"/>
      <c r="N216" s="51"/>
      <c r="O216" s="53">
        <f t="shared" si="7"/>
        <v>0</v>
      </c>
      <c r="P216" s="53"/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2"/>
      <c r="AI216" s="73"/>
      <c r="AS216" s="12"/>
      <c r="AT216" s="12"/>
      <c r="AU216" s="12"/>
    </row>
    <row r="217" ht="19.5" customHeight="1" spans="1:47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23</v>
      </c>
      <c r="I217" s="51">
        <v>16</v>
      </c>
      <c r="J217" s="65">
        <v>18</v>
      </c>
      <c r="K217" s="53">
        <f t="shared" si="8"/>
        <v>1368.71</v>
      </c>
      <c r="L217" s="53">
        <v>1368.71</v>
      </c>
      <c r="M217" s="63"/>
      <c r="N217" s="51">
        <v>14</v>
      </c>
      <c r="O217" s="53">
        <f t="shared" si="7"/>
        <v>19390.32</v>
      </c>
      <c r="P217" s="63">
        <v>19390.32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2"/>
      <c r="AI217" s="73"/>
      <c r="AS217" s="12"/>
      <c r="AT217" s="12"/>
      <c r="AU217" s="12"/>
    </row>
    <row r="218" s="7" customFormat="1" ht="30.6" customHeight="1" spans="1:35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/>
      <c r="M218" s="59"/>
      <c r="N218" s="57">
        <v>1</v>
      </c>
      <c r="O218" s="59">
        <f t="shared" si="7"/>
        <v>3457.8</v>
      </c>
      <c r="P218" s="59">
        <v>3457.8</v>
      </c>
      <c r="Q218" s="59"/>
      <c r="AH218" s="12"/>
      <c r="AI218" s="73"/>
    </row>
    <row r="219" s="7" customFormat="1" ht="27" customHeight="1" spans="1:35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7"/>
        <v>1574.43</v>
      </c>
      <c r="P219" s="59">
        <v>1574.43</v>
      </c>
      <c r="Q219" s="59"/>
      <c r="AH219" s="12"/>
      <c r="AI219" s="73"/>
    </row>
    <row r="220" s="7" customFormat="1" ht="27" customHeight="1" spans="1:35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27</v>
      </c>
      <c r="I220" s="145">
        <v>14</v>
      </c>
      <c r="J220" s="146">
        <v>16</v>
      </c>
      <c r="K220" s="53">
        <f t="shared" si="8"/>
        <v>4656.5</v>
      </c>
      <c r="L220" s="114">
        <v>4656.5</v>
      </c>
      <c r="M220" s="114"/>
      <c r="N220" s="145">
        <v>2</v>
      </c>
      <c r="O220" s="53">
        <f t="shared" si="7"/>
        <v>950.9</v>
      </c>
      <c r="P220" s="114">
        <v>950.9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2"/>
      <c r="AI220" s="73"/>
    </row>
    <row r="221" s="7" customFormat="1" ht="27" customHeight="1" spans="1:35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0</v>
      </c>
      <c r="L221" s="150"/>
      <c r="M221" s="150"/>
      <c r="N221" s="148">
        <v>1</v>
      </c>
      <c r="O221" s="93">
        <f t="shared" si="7"/>
        <v>0</v>
      </c>
      <c r="P221" s="150"/>
      <c r="Q221" s="150"/>
      <c r="AH221" s="12"/>
      <c r="AI221" s="73"/>
    </row>
    <row r="222" s="7" customFormat="1" ht="27" customHeight="1" spans="1:35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19</v>
      </c>
      <c r="I222" s="151">
        <v>8</v>
      </c>
      <c r="J222" s="152">
        <v>8</v>
      </c>
      <c r="K222" s="59">
        <f t="shared" si="8"/>
        <v>11574.7</v>
      </c>
      <c r="L222" s="153">
        <v>11574.7</v>
      </c>
      <c r="M222" s="153"/>
      <c r="N222" s="151">
        <v>5</v>
      </c>
      <c r="O222" s="93">
        <f t="shared" si="7"/>
        <v>7744.2</v>
      </c>
      <c r="P222" s="153">
        <v>7744.2</v>
      </c>
      <c r="Q222" s="153"/>
      <c r="AH222" s="12"/>
      <c r="AI222" s="73"/>
    </row>
    <row r="223" s="8" customFormat="1" ht="27" customHeight="1" spans="1:46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18431.51</v>
      </c>
      <c r="L223" s="114">
        <v>18431.51</v>
      </c>
      <c r="M223" s="74"/>
      <c r="N223" s="145">
        <v>1</v>
      </c>
      <c r="O223" s="53">
        <f t="shared" si="7"/>
        <v>14327.87</v>
      </c>
      <c r="P223" s="114">
        <v>14327.87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I223" s="73"/>
      <c r="AM223" s="12"/>
      <c r="AN223" s="12"/>
      <c r="AO223" s="12"/>
      <c r="AP223" s="12"/>
      <c r="AQ223" s="12"/>
      <c r="AR223" s="12"/>
      <c r="AS223" s="12"/>
      <c r="AT223" s="12"/>
    </row>
    <row r="224" s="7" customFormat="1" ht="27" customHeight="1" spans="1:35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/>
      <c r="M224" s="59"/>
      <c r="N224" s="57"/>
      <c r="O224" s="59">
        <f t="shared" si="7"/>
        <v>0</v>
      </c>
      <c r="P224" s="59"/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I224" s="73"/>
    </row>
    <row r="225" s="7" customFormat="1" ht="18.75" customHeight="1" spans="1:35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18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1</v>
      </c>
      <c r="O225" s="59">
        <f t="shared" si="7"/>
        <v>2945.6</v>
      </c>
      <c r="P225" s="157">
        <v>2945.6</v>
      </c>
      <c r="Q225" s="157"/>
      <c r="AI225" s="73"/>
    </row>
    <row r="226" s="8" customFormat="1" ht="16.5" customHeight="1" spans="1:49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2760</v>
      </c>
      <c r="I226" s="138">
        <f t="shared" ref="I226:Q226" si="9">SUM(I10:I225)</f>
        <v>1410</v>
      </c>
      <c r="J226" s="138">
        <f t="shared" si="9"/>
        <v>1532</v>
      </c>
      <c r="K226" s="158">
        <f t="shared" si="9"/>
        <v>2103806.32</v>
      </c>
      <c r="L226" s="158">
        <f t="shared" si="9"/>
        <v>2103806.32</v>
      </c>
      <c r="M226" s="158">
        <f t="shared" si="9"/>
        <v>0</v>
      </c>
      <c r="N226" s="138">
        <f t="shared" si="9"/>
        <v>1194</v>
      </c>
      <c r="O226" s="158">
        <f t="shared" si="9"/>
        <v>6458694.89</v>
      </c>
      <c r="P226" s="158">
        <f t="shared" si="9"/>
        <v>6458694.89</v>
      </c>
      <c r="Q226" s="158">
        <f t="shared" si="9"/>
        <v>0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I226" s="73"/>
      <c r="AR226" s="12"/>
      <c r="AS226" s="12"/>
      <c r="AT226" s="12"/>
      <c r="AU226" s="12"/>
      <c r="AV226" s="12"/>
      <c r="AW226" s="12"/>
    </row>
    <row r="227" s="8" customFormat="1" ht="15" customHeight="1" spans="1:49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I227" s="73"/>
      <c r="AR227" s="12"/>
      <c r="AS227" s="12"/>
      <c r="AT227" s="12"/>
      <c r="AU227" s="12"/>
      <c r="AV227" s="12"/>
      <c r="AW227" s="12"/>
    </row>
    <row r="228" s="8" customFormat="1" spans="1:43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J228" s="12"/>
      <c r="AK228" s="12"/>
      <c r="AL228" s="12"/>
      <c r="AM228" s="12"/>
      <c r="AN228" s="12"/>
      <c r="AO228" s="12"/>
      <c r="AP228" s="12"/>
      <c r="AQ228" s="12"/>
    </row>
    <row r="229" s="8" customFormat="1" hidden="1" spans="1:43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J229" s="12"/>
      <c r="AK229" s="12"/>
      <c r="AL229" s="12"/>
      <c r="AM229" s="12"/>
      <c r="AN229" s="12"/>
      <c r="AO229" s="12"/>
      <c r="AP229" s="12"/>
      <c r="AQ229" s="12"/>
    </row>
    <row r="230" s="8" customFormat="1" hidden="1" spans="1:43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J230" s="12"/>
      <c r="AK230" s="12"/>
      <c r="AL230" s="12"/>
      <c r="AM230" s="12"/>
      <c r="AN230" s="12"/>
      <c r="AO230" s="12"/>
      <c r="AP230" s="12"/>
      <c r="AQ230" s="12"/>
    </row>
    <row r="231" s="8" customFormat="1" hidden="1" spans="1:43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J231" s="12"/>
      <c r="AK231" s="12"/>
      <c r="AL231" s="12"/>
      <c r="AM231" s="12"/>
      <c r="AN231" s="12"/>
      <c r="AO231" s="12"/>
      <c r="AP231" s="12"/>
      <c r="AQ231" s="12"/>
    </row>
    <row r="232" s="8" customFormat="1" hidden="1" spans="1:43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J232" s="12"/>
      <c r="AK232" s="12"/>
      <c r="AL232" s="12"/>
      <c r="AM232" s="12"/>
      <c r="AN232" s="12"/>
      <c r="AO232" s="12"/>
      <c r="AP232" s="12"/>
      <c r="AQ232" s="12"/>
    </row>
    <row r="233" s="8" customFormat="1" hidden="1" spans="1:43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J233" s="12"/>
      <c r="AK233" s="12"/>
      <c r="AL233" s="12"/>
      <c r="AM233" s="12"/>
      <c r="AN233" s="12"/>
      <c r="AO233" s="12"/>
      <c r="AP233" s="12"/>
      <c r="AQ233" s="12"/>
    </row>
    <row r="234" s="8" customFormat="1" hidden="1" spans="1:43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J234" s="12"/>
      <c r="AK234" s="12"/>
      <c r="AL234" s="12"/>
      <c r="AM234" s="12"/>
      <c r="AN234" s="12"/>
      <c r="AO234" s="12"/>
      <c r="AP234" s="12"/>
      <c r="AQ234" s="12"/>
    </row>
    <row r="235" hidden="1" spans="13:47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</row>
    <row r="236" hidden="1" spans="13:47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</row>
    <row r="237" spans="11:47">
      <c r="K237" s="160"/>
      <c r="L237" s="161"/>
      <c r="M237" s="161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</row>
    <row r="238" spans="11:47">
      <c r="K238" s="161"/>
      <c r="L238" s="161"/>
      <c r="M238" s="161"/>
      <c r="N238" s="160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</row>
    <row r="239" spans="11:47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</row>
    <row r="240" spans="12:47">
      <c r="L240" s="7"/>
      <c r="M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</row>
    <row r="241" s="11" customFormat="1" spans="1:33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</row>
    <row r="242" spans="12:47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</row>
    <row r="243" spans="13:47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</row>
    <row r="244" spans="13:47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</row>
    <row r="245" spans="13:47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</row>
    <row r="246" spans="13:47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</row>
    <row r="247" spans="13:47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</row>
    <row r="248" spans="13:47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</row>
    <row r="249" spans="13:47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</row>
    <row r="250" spans="13:47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</row>
    <row r="251" spans="13:47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</row>
    <row r="252" spans="13:47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</row>
    <row r="253" spans="13:47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</row>
    <row r="254" spans="13:47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</row>
    <row r="255" spans="13:34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</row>
    <row r="256" spans="13:34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</row>
    <row r="257" spans="13:34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</row>
    <row r="258" spans="13:34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</row>
    <row r="259" spans="13:34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</row>
    <row r="260" spans="13:34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</row>
    <row r="261" spans="13:34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</row>
    <row r="262" spans="13:34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</row>
    <row r="263" spans="13:34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</row>
    <row r="264" spans="13:34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</row>
    <row r="265" spans="13:34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</row>
    <row r="266" spans="13:34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</row>
    <row r="267" spans="13:34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</row>
    <row r="268" spans="13:34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</row>
    <row r="269" spans="13:34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</row>
    <row r="270" spans="13:33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</row>
    <row r="271" spans="13:33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</row>
    <row r="272" spans="13:33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</row>
    <row r="273" spans="13:33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</row>
    <row r="274" spans="13:33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</row>
    <row r="275" spans="13:33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</row>
    <row r="276" spans="13:33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</row>
    <row r="277" spans="13:33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</row>
    <row r="278" spans="13:33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</row>
    <row r="279" spans="13:33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</row>
    <row r="280" spans="13:33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</row>
    <row r="281" spans="13:33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</row>
    <row r="282" spans="13:33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</row>
    <row r="283" spans="13:33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</row>
    <row r="284" spans="13:33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</row>
    <row r="285" spans="13:33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</row>
    <row r="286" spans="13:33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</row>
    <row r="287" spans="13:33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</row>
    <row r="288" spans="13:33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</row>
    <row r="289" spans="13:33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</row>
    <row r="290" spans="13:33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</row>
    <row r="291" spans="13:33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</row>
    <row r="292" spans="13:33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</row>
    <row r="293" spans="13:33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</row>
    <row r="294" spans="13:33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</row>
    <row r="295" spans="13:33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</row>
    <row r="296" spans="13:33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</row>
    <row r="297" spans="13:33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</row>
    <row r="298" spans="13:33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</row>
    <row r="299" spans="13:33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</row>
    <row r="300" spans="13:33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</row>
    <row r="301" spans="13:33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</row>
    <row r="302" spans="13:33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</row>
    <row r="303" spans="13:33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</row>
    <row r="304" spans="13:33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</row>
    <row r="305" spans="13:33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</row>
    <row r="306" spans="13:33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</row>
    <row r="307" spans="13:33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</row>
    <row r="308" spans="13:33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</row>
    <row r="309" spans="13:33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</row>
    <row r="310" spans="13:33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</row>
    <row r="311" spans="13:33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</row>
    <row r="312" spans="13:33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</row>
    <row r="313" spans="13:33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</row>
    <row r="314" spans="13:33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</row>
    <row r="315" spans="13:33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</row>
    <row r="316" spans="13:33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</row>
    <row r="317" spans="13:33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</row>
    <row r="318" spans="13:33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</row>
    <row r="319" spans="13:33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</row>
    <row r="320" spans="13:33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</row>
    <row r="321" spans="13:33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85" zoomScaleNormal="85" topLeftCell="A176" workbookViewId="0">
      <selection activeCell="A198" sqref="$A198:$XFD198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41" width="10.7083333333333" style="8" customWidth="1"/>
    <col min="42" max="43" width="9" style="8"/>
    <col min="44" max="44" width="10.7083333333333" style="8" customWidth="1"/>
    <col min="45" max="45" width="9" style="8"/>
    <col min="46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/>
      <c r="M10" s="72"/>
      <c r="N10" s="51"/>
      <c r="O10" s="53">
        <f t="shared" ref="O10:O75" si="2">P10+Q10</f>
        <v>0</v>
      </c>
      <c r="P10" s="56"/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43</v>
      </c>
      <c r="I11" s="57">
        <v>13</v>
      </c>
      <c r="J11" s="58">
        <v>13</v>
      </c>
      <c r="K11" s="59">
        <f t="shared" si="1"/>
        <v>26989.06</v>
      </c>
      <c r="L11" s="60">
        <v>26989.06</v>
      </c>
      <c r="M11" s="61"/>
      <c r="N11" s="57">
        <v>15</v>
      </c>
      <c r="O11" s="59">
        <f t="shared" si="2"/>
        <v>69359.5</v>
      </c>
      <c r="P11" s="59">
        <v>69359.5</v>
      </c>
      <c r="Q11" s="59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1564984.78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1560137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4847.78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4679846.72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4673746.63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6100.09</v>
      </c>
      <c r="AQ11" s="180"/>
      <c r="AR11" s="181">
        <f>AN11+AK11</f>
        <v>6244831.5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38</v>
      </c>
      <c r="I12" s="51">
        <v>26</v>
      </c>
      <c r="J12" s="52">
        <v>35</v>
      </c>
      <c r="K12" s="53">
        <f t="shared" si="1"/>
        <v>46718.58</v>
      </c>
      <c r="L12" s="53">
        <v>46718.58</v>
      </c>
      <c r="M12" s="63"/>
      <c r="N12" s="51">
        <v>35</v>
      </c>
      <c r="O12" s="53">
        <f t="shared" si="2"/>
        <v>161574.07</v>
      </c>
      <c r="P12" s="63">
        <v>161574.07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214141.55</v>
      </c>
      <c r="AL12" s="181">
        <f>L11+L25+L29+L39+L45+L49+L51+L53+L66+L68+L72+L78+L83+L90+L92+L99+L110+L112+L123+L126+L129+L132+L139+L141+L145+L151+L153+L159+L162+L168+L174+L178+L180+L181+L186+L195+L198+L200+L203+L205+L209+L212+L215+L221</f>
        <v>214141.55</v>
      </c>
      <c r="AM12" s="181">
        <f>M11+M25+M29+M39+M45+M49+M51+M53+M66+M68+M72+M78+M83+M90+M92+M99+M110+M112+M123+M126+M129+M132+M139+M141+M145+M151+M153+M159+M162+M168+M174+M178+M180+M181+M186+M195+M198+M200+M203+M205+M209+M212+M215+M221</f>
        <v>0</v>
      </c>
      <c r="AN12" s="181">
        <f>O11+O25+O29+O39+O45+O49+O51+O53+O66+O68+O72+O78+O83+O90+O92+O99+O110+O112+O123+O126+O129+O132+O139+O141+O145+O151+O153+O159+O162+O168+O174+O178+O180+O181+O186+O195+O198+O200+O203+O205+O209+O212+O215+O221</f>
        <v>649030.89</v>
      </c>
      <c r="AO12" s="181">
        <f>P11+P25+P29+P39+P45+P49+P51+P53+P66+P68+P72+P78+P83+P90+P92+P99+P110+P112+P123+P126+P129+P132+P139+P141+P145+P151+P153+P159+P162+P168+P174+P178+P180+P181+P186+P195+P198+P200+P203+P205+P209+P212+P215+P221</f>
        <v>649030.89</v>
      </c>
      <c r="AP12" s="181">
        <f>Q11+Q25+Q29+Q39+Q45+Q49+Q51+Q53+Q66+Q68+Q72+Q78+Q83+Q90+Q92+Q99+Q110+Q112+Q123+Q126+Q129+Q132+Q139+Q141+Q145+Q151+Q153+Q159+Q162+Q168+Q174+Q178+Q180+Q181+Q186+Q195+Q198+Q200+Q203+Q205+Q209+Q212+Q215+Q221</f>
        <v>0</v>
      </c>
      <c r="AQ12" s="180"/>
      <c r="AR12" s="181">
        <f>AN12+AK12</f>
        <v>863172.44</v>
      </c>
    </row>
    <row r="13" s="7" customFormat="1" ht="15" customHeight="1" spans="1:44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AG13" s="73"/>
      <c r="AJ13" s="180" t="s">
        <v>347</v>
      </c>
      <c r="AK13" s="181">
        <f>K17+K24+K69+K85+K95+K116+K119+K122+K125+K128+K135+K143+K147+K149+K158+K161+K165+K167+K183+K185+K197</f>
        <v>154595.78</v>
      </c>
      <c r="AL13" s="181">
        <f>L17+L24+L69+L85+L95+L116+L119+L122+L125+L128+L135+L143+L147+L149+L158+L161+L165+L167+L183+L185+L197</f>
        <v>154595.78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390208.29</v>
      </c>
      <c r="AO13" s="181">
        <f>P17+P24+P69+P85+P95+P116+P119+P122+P125+P128+P135+P143+P147+P149+P158+P161+P165+P167+P183+P185+P197</f>
        <v>390208.29</v>
      </c>
      <c r="AP13" s="181">
        <f>Q17+Q24+Q69+Q85+Q95+Q116+Q119+Q122+Q125+Q128+Q135+Q143+Q147+Q149+Q158+Q161+Q165+Q167+Q183+Q185+Q197</f>
        <v>0</v>
      </c>
      <c r="AQ13" s="180"/>
      <c r="AR13" s="181">
        <f>AN13+AK13</f>
        <v>544804.07</v>
      </c>
    </row>
    <row r="14" s="9" customFormat="1" ht="15" customHeight="1" spans="1:44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7</v>
      </c>
      <c r="I14" s="51">
        <v>3</v>
      </c>
      <c r="J14" s="52">
        <v>3</v>
      </c>
      <c r="K14" s="53">
        <f t="shared" si="1"/>
        <v>2765.64</v>
      </c>
      <c r="L14" s="53">
        <v>2765.64</v>
      </c>
      <c r="M14" s="63"/>
      <c r="N14" s="51"/>
      <c r="O14" s="53">
        <f t="shared" si="2"/>
        <v>0</v>
      </c>
      <c r="P14" s="53"/>
      <c r="Q14" s="63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154575.04</v>
      </c>
      <c r="AL14" s="181">
        <f>L13+L15+L21+L26+L28+L32+L35+L41+L43+L58+L60+L74+L76+L80+L84+L88+L94+L97+L102+L105+L117+L120+L136+L156+L169+L184+L192+L202+L207+L219+L225</f>
        <v>154575.04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697806.2</v>
      </c>
      <c r="AO14" s="181">
        <f>P13+P15+P21+P26+P28+P32+P35+P41+P43+P58+P60+P74+P76+P80+P84+P88+P94+P97+P102+P105+P117+P120+P136+P156+P169+P184+P192+P202+P207+P219+P225</f>
        <v>697806.2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852381.24</v>
      </c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3</v>
      </c>
      <c r="I15" s="57"/>
      <c r="J15" s="58"/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AG15" s="73"/>
      <c r="AJ15" s="180" t="s">
        <v>349</v>
      </c>
      <c r="AK15" s="181">
        <f>K22+K34+K37+K47+K59+K82+K103+K106+K164+K193+K210+K218+K222+K224</f>
        <v>25725.68</v>
      </c>
      <c r="AL15" s="181">
        <f>L22+L34+L37+L47+L59+L82+L103+L106+L164+L193+L210+L218+L222+L224</f>
        <v>20356.95</v>
      </c>
      <c r="AM15" s="181">
        <f>M22+M34+M37+M47+M59+M82+M103+M106+M164+M193+M210+M218+M222+M224</f>
        <v>5368.73</v>
      </c>
      <c r="AN15" s="181">
        <f>O22+O34+O37+O47+O59+O82+O103+O106+O164+O193+O210+O218+O222+O224</f>
        <v>57507.88</v>
      </c>
      <c r="AO15" s="181">
        <f>P22+P34+P37+P47+P59+P82+P103+P106+P164+P193+P210+P218+P222+P224</f>
        <v>57507.88</v>
      </c>
      <c r="AP15" s="181">
        <f>Q22+Q34+Q37+Q47+Q59+Q82+Q103+Q106+Q164+Q193+Q210+Q218+Q222+Q224</f>
        <v>0</v>
      </c>
      <c r="AQ15" s="180"/>
      <c r="AR15" s="181">
        <f>AN15+AK15</f>
        <v>83233.56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47</v>
      </c>
      <c r="I16" s="51">
        <v>32</v>
      </c>
      <c r="J16" s="52">
        <v>38</v>
      </c>
      <c r="K16" s="53">
        <f t="shared" si="1"/>
        <v>68941.91</v>
      </c>
      <c r="L16" s="53">
        <v>68941.91</v>
      </c>
      <c r="M16" s="63"/>
      <c r="N16" s="51">
        <v>30</v>
      </c>
      <c r="O16" s="53">
        <f t="shared" si="2"/>
        <v>152965.89</v>
      </c>
      <c r="P16" s="53">
        <v>152965.89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R16" s="171">
        <f>SUM(AR11:AR15)</f>
        <v>8588422.81</v>
      </c>
    </row>
    <row r="17" s="7" customFormat="1" ht="15" customHeight="1" spans="1:3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AG17" s="73"/>
      <c r="AK17" s="162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8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47</v>
      </c>
      <c r="I20" s="51">
        <v>32</v>
      </c>
      <c r="J20" s="52">
        <v>36</v>
      </c>
      <c r="K20" s="53">
        <f t="shared" si="1"/>
        <v>54054.75</v>
      </c>
      <c r="L20" s="53">
        <v>54054.75</v>
      </c>
      <c r="M20" s="63"/>
      <c r="N20" s="51">
        <v>32</v>
      </c>
      <c r="O20" s="53">
        <f t="shared" si="2"/>
        <v>302827.03</v>
      </c>
      <c r="P20" s="53">
        <v>302827.03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8140.3</v>
      </c>
      <c r="P21" s="59">
        <v>8140.3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2</v>
      </c>
      <c r="J22" s="64">
        <v>2</v>
      </c>
      <c r="K22" s="59">
        <f t="shared" si="1"/>
        <v>6086.98</v>
      </c>
      <c r="L22" s="59">
        <v>4130.15</v>
      </c>
      <c r="M22" s="59">
        <v>1956.83</v>
      </c>
      <c r="N22" s="57">
        <v>1</v>
      </c>
      <c r="O22" s="59">
        <f t="shared" si="2"/>
        <v>16712.7</v>
      </c>
      <c r="P22" s="59">
        <v>16712.7</v>
      </c>
      <c r="Q22" s="59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>
        <v>1</v>
      </c>
      <c r="O23" s="53">
        <f t="shared" si="2"/>
        <v>0</v>
      </c>
      <c r="P23" s="53"/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26</v>
      </c>
      <c r="I27" s="51">
        <v>15</v>
      </c>
      <c r="J27" s="65">
        <v>15</v>
      </c>
      <c r="K27" s="53">
        <f t="shared" si="1"/>
        <v>9308.8</v>
      </c>
      <c r="L27" s="53">
        <v>9308.8</v>
      </c>
      <c r="M27" s="53"/>
      <c r="N27" s="51"/>
      <c r="O27" s="53">
        <f t="shared" si="2"/>
        <v>0</v>
      </c>
      <c r="P27" s="53"/>
      <c r="Q27" s="53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4</v>
      </c>
      <c r="J28" s="58">
        <v>4</v>
      </c>
      <c r="K28" s="59">
        <f t="shared" si="1"/>
        <v>5609.32</v>
      </c>
      <c r="L28" s="59">
        <v>5609.32</v>
      </c>
      <c r="M28" s="59"/>
      <c r="N28" s="57"/>
      <c r="O28" s="59">
        <f t="shared" si="2"/>
        <v>0</v>
      </c>
      <c r="P28" s="59"/>
      <c r="Q28" s="59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35</v>
      </c>
      <c r="I29" s="57">
        <v>8</v>
      </c>
      <c r="J29" s="58">
        <v>8</v>
      </c>
      <c r="K29" s="59">
        <f t="shared" si="1"/>
        <v>14082.63</v>
      </c>
      <c r="L29" s="60">
        <v>14082.63</v>
      </c>
      <c r="M29" s="59"/>
      <c r="N29" s="57">
        <v>6</v>
      </c>
      <c r="O29" s="59">
        <f t="shared" si="2"/>
        <v>15315.11</v>
      </c>
      <c r="P29" s="59">
        <v>15315.11</v>
      </c>
      <c r="Q29" s="59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/>
      <c r="M30" s="63"/>
      <c r="N30" s="51"/>
      <c r="O30" s="53">
        <f t="shared" si="2"/>
        <v>0</v>
      </c>
      <c r="P30" s="53"/>
      <c r="Q30" s="63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20</v>
      </c>
      <c r="I31" s="51">
        <v>9</v>
      </c>
      <c r="J31" s="65">
        <v>9</v>
      </c>
      <c r="K31" s="53">
        <f t="shared" si="1"/>
        <v>8118.72</v>
      </c>
      <c r="L31" s="63">
        <v>8118.72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32</v>
      </c>
      <c r="O33" s="53">
        <f t="shared" si="2"/>
        <v>176071.34</v>
      </c>
      <c r="P33" s="63">
        <v>176071.34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/>
      <c r="M34" s="59"/>
      <c r="N34" s="57"/>
      <c r="O34" s="59">
        <f t="shared" si="2"/>
        <v>0</v>
      </c>
      <c r="P34" s="59"/>
      <c r="Q34" s="59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/>
      <c r="M35" s="59"/>
      <c r="N35" s="57">
        <v>6</v>
      </c>
      <c r="O35" s="59">
        <f t="shared" si="2"/>
        <v>25325.7</v>
      </c>
      <c r="P35" s="59">
        <v>25325.7</v>
      </c>
      <c r="Q35" s="59"/>
      <c r="AG35" s="73"/>
    </row>
    <row r="36" s="9" customFormat="1" ht="1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24</v>
      </c>
      <c r="I36" s="51">
        <v>10</v>
      </c>
      <c r="J36" s="52">
        <v>14</v>
      </c>
      <c r="K36" s="53">
        <f t="shared" si="1"/>
        <v>26286.41</v>
      </c>
      <c r="L36" s="63">
        <v>26286.41</v>
      </c>
      <c r="M36" s="63"/>
      <c r="N36" s="51">
        <v>5</v>
      </c>
      <c r="O36" s="53">
        <f t="shared" si="2"/>
        <v>61960.76</v>
      </c>
      <c r="P36" s="53">
        <v>61960.76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/>
      <c r="M38" s="63"/>
      <c r="N38" s="51">
        <v>2</v>
      </c>
      <c r="O38" s="53">
        <f t="shared" si="2"/>
        <v>40836.45</v>
      </c>
      <c r="P38" s="53">
        <v>40836.45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9</v>
      </c>
      <c r="I39" s="57"/>
      <c r="J39" s="58"/>
      <c r="K39" s="59">
        <f t="shared" si="1"/>
        <v>0</v>
      </c>
      <c r="L39" s="59"/>
      <c r="M39" s="59"/>
      <c r="N39" s="57">
        <v>7</v>
      </c>
      <c r="O39" s="59">
        <f t="shared" si="2"/>
        <v>16960.89</v>
      </c>
      <c r="P39" s="59">
        <v>16960.89</v>
      </c>
      <c r="Q39" s="59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13</v>
      </c>
      <c r="I40" s="51">
        <v>5</v>
      </c>
      <c r="J40" s="52">
        <v>7</v>
      </c>
      <c r="K40" s="53">
        <f t="shared" si="1"/>
        <v>8592.92</v>
      </c>
      <c r="L40" s="63">
        <v>8592.92</v>
      </c>
      <c r="M40" s="63"/>
      <c r="N40" s="51">
        <v>10</v>
      </c>
      <c r="O40" s="53">
        <f t="shared" si="2"/>
        <v>79882.83</v>
      </c>
      <c r="P40" s="53">
        <v>79882.83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15</v>
      </c>
      <c r="I41" s="57">
        <v>1</v>
      </c>
      <c r="J41" s="58">
        <v>1</v>
      </c>
      <c r="K41" s="59">
        <f t="shared" si="1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34</v>
      </c>
      <c r="I42" s="51">
        <v>24</v>
      </c>
      <c r="J42" s="52">
        <v>27</v>
      </c>
      <c r="K42" s="53">
        <f t="shared" si="1"/>
        <v>32899.38</v>
      </c>
      <c r="L42" s="63">
        <v>32899.38</v>
      </c>
      <c r="M42" s="63"/>
      <c r="N42" s="51">
        <v>13</v>
      </c>
      <c r="O42" s="53">
        <f t="shared" si="2"/>
        <v>98464.86</v>
      </c>
      <c r="P42" s="53">
        <v>98464.86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15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10</v>
      </c>
      <c r="O43" s="59">
        <f t="shared" si="2"/>
        <v>72486</v>
      </c>
      <c r="P43" s="59">
        <v>72486</v>
      </c>
      <c r="Q43" s="59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21</v>
      </c>
      <c r="I44" s="51">
        <v>8</v>
      </c>
      <c r="J44" s="52">
        <v>8</v>
      </c>
      <c r="K44" s="53">
        <f t="shared" si="1"/>
        <v>5647.04</v>
      </c>
      <c r="L44" s="63">
        <v>5647.04</v>
      </c>
      <c r="M44" s="63"/>
      <c r="N44" s="51">
        <v>8</v>
      </c>
      <c r="O44" s="53">
        <f t="shared" si="2"/>
        <v>25721.13</v>
      </c>
      <c r="P44" s="53">
        <v>25721.13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23</v>
      </c>
      <c r="I45" s="57">
        <v>2</v>
      </c>
      <c r="J45" s="58">
        <v>2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27593.94</v>
      </c>
      <c r="P45" s="68">
        <v>27593.94</v>
      </c>
      <c r="Q45" s="59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28</v>
      </c>
      <c r="I46" s="51">
        <v>9</v>
      </c>
      <c r="J46" s="52">
        <v>12</v>
      </c>
      <c r="K46" s="53">
        <f t="shared" si="1"/>
        <v>21688.79</v>
      </c>
      <c r="L46" s="63">
        <v>21688.79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9</v>
      </c>
      <c r="I49" s="57"/>
      <c r="J49" s="58"/>
      <c r="K49" s="59">
        <f t="shared" si="1"/>
        <v>0</v>
      </c>
      <c r="L49" s="59"/>
      <c r="M49" s="59"/>
      <c r="N49" s="57">
        <v>4</v>
      </c>
      <c r="O49" s="59">
        <f t="shared" si="2"/>
        <v>8406.5</v>
      </c>
      <c r="P49" s="59">
        <v>8406.5</v>
      </c>
      <c r="Q49" s="59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2</v>
      </c>
      <c r="J51" s="58">
        <v>2</v>
      </c>
      <c r="K51" s="59">
        <f t="shared" si="1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18</v>
      </c>
      <c r="I52" s="51">
        <v>15</v>
      </c>
      <c r="J52" s="52">
        <v>16</v>
      </c>
      <c r="K52" s="53">
        <f t="shared" si="1"/>
        <v>20511.28</v>
      </c>
      <c r="L52" s="63">
        <v>20511.28</v>
      </c>
      <c r="M52" s="63"/>
      <c r="N52" s="51"/>
      <c r="O52" s="53">
        <f t="shared" si="2"/>
        <v>9673.49</v>
      </c>
      <c r="P52" s="63">
        <v>9673.49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13</v>
      </c>
      <c r="I53" s="57">
        <v>2</v>
      </c>
      <c r="J53" s="58">
        <v>2</v>
      </c>
      <c r="K53" s="59">
        <f t="shared" si="1"/>
        <v>2007</v>
      </c>
      <c r="L53" s="59">
        <v>2007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9</v>
      </c>
      <c r="I54" s="51"/>
      <c r="J54" s="52"/>
      <c r="K54" s="53">
        <f t="shared" si="1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/>
      <c r="M55" s="59"/>
      <c r="N55" s="57"/>
      <c r="O55" s="59">
        <f t="shared" si="2"/>
        <v>0</v>
      </c>
      <c r="P55" s="59"/>
      <c r="Q55" s="59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/>
      <c r="M56" s="63"/>
      <c r="N56" s="51"/>
      <c r="O56" s="53">
        <f t="shared" si="2"/>
        <v>0</v>
      </c>
      <c r="P56" s="53"/>
      <c r="Q56" s="63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46</v>
      </c>
      <c r="I57" s="51">
        <v>32</v>
      </c>
      <c r="J57" s="52">
        <v>34</v>
      </c>
      <c r="K57" s="53">
        <f t="shared" si="1"/>
        <v>55137.71</v>
      </c>
      <c r="L57" s="63">
        <v>55137.71</v>
      </c>
      <c r="M57" s="63"/>
      <c r="N57" s="51">
        <v>15</v>
      </c>
      <c r="O57" s="53">
        <f t="shared" si="2"/>
        <v>131770.58</v>
      </c>
      <c r="P57" s="53">
        <v>131770.58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2</v>
      </c>
      <c r="J58" s="58">
        <v>2</v>
      </c>
      <c r="K58" s="59">
        <f t="shared" si="1"/>
        <v>0</v>
      </c>
      <c r="L58" s="59"/>
      <c r="M58" s="59"/>
      <c r="N58" s="57">
        <v>2</v>
      </c>
      <c r="O58" s="59">
        <f t="shared" si="2"/>
        <v>4315.8</v>
      </c>
      <c r="P58" s="59">
        <v>4315.8</v>
      </c>
      <c r="Q58" s="59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/>
      <c r="M59" s="59"/>
      <c r="N59" s="57"/>
      <c r="O59" s="59">
        <f t="shared" si="2"/>
        <v>0</v>
      </c>
      <c r="P59" s="59"/>
      <c r="Q59" s="59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17</v>
      </c>
      <c r="I60" s="57">
        <v>12</v>
      </c>
      <c r="J60" s="58">
        <v>12</v>
      </c>
      <c r="K60" s="59">
        <f t="shared" si="1"/>
        <v>22504.25</v>
      </c>
      <c r="L60" s="59">
        <v>22504.25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32</v>
      </c>
      <c r="I63" s="52">
        <v>18</v>
      </c>
      <c r="J63" s="52">
        <v>19</v>
      </c>
      <c r="K63" s="53">
        <f t="shared" si="1"/>
        <v>27901.09</v>
      </c>
      <c r="L63" s="63">
        <v>27901.09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24</v>
      </c>
      <c r="I64" s="51">
        <v>13</v>
      </c>
      <c r="J64" s="52">
        <v>13</v>
      </c>
      <c r="K64" s="53">
        <f t="shared" si="1"/>
        <v>28367.37</v>
      </c>
      <c r="L64" s="63">
        <v>28367.37</v>
      </c>
      <c r="M64" s="63"/>
      <c r="N64" s="51">
        <v>8</v>
      </c>
      <c r="O64" s="53">
        <f t="shared" si="2"/>
        <v>91030.45</v>
      </c>
      <c r="P64" s="53">
        <v>91030.45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27</v>
      </c>
      <c r="I65" s="51">
        <v>23</v>
      </c>
      <c r="J65" s="52">
        <v>26</v>
      </c>
      <c r="K65" s="53">
        <f t="shared" si="1"/>
        <v>37580.38</v>
      </c>
      <c r="L65" s="63">
        <v>37580.38</v>
      </c>
      <c r="M65" s="63"/>
      <c r="N65" s="51">
        <v>12</v>
      </c>
      <c r="O65" s="53">
        <f t="shared" si="2"/>
        <v>56131.95</v>
      </c>
      <c r="P65" s="53">
        <v>56131.95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8</v>
      </c>
      <c r="I66" s="57">
        <v>1</v>
      </c>
      <c r="J66" s="58">
        <v>1</v>
      </c>
      <c r="K66" s="59">
        <f t="shared" si="1"/>
        <v>0</v>
      </c>
      <c r="L66" s="59"/>
      <c r="M66" s="59"/>
      <c r="N66" s="57">
        <v>5</v>
      </c>
      <c r="O66" s="59">
        <f t="shared" si="2"/>
        <v>20802.69</v>
      </c>
      <c r="P66" s="59">
        <v>20802.69</v>
      </c>
      <c r="Q66" s="59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/>
      <c r="M67" s="63"/>
      <c r="N67" s="51"/>
      <c r="O67" s="53">
        <f t="shared" si="2"/>
        <v>10864.62</v>
      </c>
      <c r="P67" s="53">
        <v>10864.62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/>
      <c r="M68" s="59"/>
      <c r="N68" s="57"/>
      <c r="O68" s="59">
        <f t="shared" si="2"/>
        <v>0</v>
      </c>
      <c r="P68" s="59"/>
      <c r="Q68" s="59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/>
      <c r="M69" s="59"/>
      <c r="N69" s="57"/>
      <c r="O69" s="59"/>
      <c r="P69" s="59"/>
      <c r="Q69" s="59"/>
      <c r="AF69" s="12"/>
      <c r="AG69" s="73"/>
    </row>
    <row r="70" s="9" customFormat="1" ht="15" customHeight="1" spans="1:33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24</v>
      </c>
      <c r="I70" s="51">
        <v>10</v>
      </c>
      <c r="J70" s="52">
        <v>13</v>
      </c>
      <c r="K70" s="53">
        <f t="shared" si="1"/>
        <v>15791.2</v>
      </c>
      <c r="L70" s="53">
        <v>15791.2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13</v>
      </c>
      <c r="I71" s="51">
        <v>5</v>
      </c>
      <c r="J71" s="52">
        <v>5</v>
      </c>
      <c r="K71" s="53">
        <f t="shared" si="1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/>
      <c r="M72" s="59"/>
      <c r="N72" s="57">
        <v>1</v>
      </c>
      <c r="O72" s="59">
        <f t="shared" si="2"/>
        <v>3073.6</v>
      </c>
      <c r="P72" s="59">
        <v>3073.6</v>
      </c>
      <c r="Q72" s="59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35</v>
      </c>
      <c r="I73" s="51">
        <v>25</v>
      </c>
      <c r="J73" s="52">
        <v>27</v>
      </c>
      <c r="K73" s="53">
        <f t="shared" si="1"/>
        <v>55751.75</v>
      </c>
      <c r="L73" s="53">
        <v>55751.75</v>
      </c>
      <c r="M73" s="53"/>
      <c r="N73" s="51"/>
      <c r="O73" s="53">
        <f t="shared" si="2"/>
        <v>0</v>
      </c>
      <c r="P73" s="53"/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27</v>
      </c>
      <c r="I75" s="51">
        <v>20</v>
      </c>
      <c r="J75" s="52">
        <v>22</v>
      </c>
      <c r="K75" s="53">
        <f>L75+M75</f>
        <v>30123.96</v>
      </c>
      <c r="L75" s="63">
        <v>30123.96</v>
      </c>
      <c r="M75" s="63"/>
      <c r="N75" s="51">
        <v>17</v>
      </c>
      <c r="O75" s="53">
        <f t="shared" si="2"/>
        <v>82884.58</v>
      </c>
      <c r="P75" s="53">
        <v>82884.58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16</v>
      </c>
      <c r="I76" s="57">
        <v>6</v>
      </c>
      <c r="J76" s="58">
        <v>6</v>
      </c>
      <c r="K76" s="59">
        <f>L76+M76</f>
        <v>5763</v>
      </c>
      <c r="L76" s="59">
        <v>5763</v>
      </c>
      <c r="M76" s="59"/>
      <c r="N76" s="57">
        <v>6</v>
      </c>
      <c r="O76" s="59">
        <f>P76+Q76</f>
        <v>17393.15</v>
      </c>
      <c r="P76" s="59">
        <v>17393.15</v>
      </c>
      <c r="Q76" s="59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29</v>
      </c>
      <c r="I77" s="51">
        <v>19</v>
      </c>
      <c r="J77" s="52">
        <v>21</v>
      </c>
      <c r="K77" s="53">
        <f>L77+M77</f>
        <v>15336.14</v>
      </c>
      <c r="L77" s="63">
        <v>15336.14</v>
      </c>
      <c r="M77" s="63"/>
      <c r="N77" s="51">
        <v>8</v>
      </c>
      <c r="O77" s="53">
        <f>P77+Q77</f>
        <v>36604.2</v>
      </c>
      <c r="P77" s="53">
        <v>36604.2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27</v>
      </c>
      <c r="I79" s="51">
        <v>9</v>
      </c>
      <c r="J79" s="52">
        <v>9</v>
      </c>
      <c r="K79" s="53">
        <f>L79+M79</f>
        <v>26870.71</v>
      </c>
      <c r="L79" s="63">
        <v>26870.71</v>
      </c>
      <c r="M79" s="63"/>
      <c r="N79" s="51">
        <v>16</v>
      </c>
      <c r="O79" s="53">
        <f t="shared" ref="O79:O145" si="3">P79+Q79</f>
        <v>192806.31</v>
      </c>
      <c r="P79" s="53">
        <v>192806.31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3"/>
        <v>0</v>
      </c>
      <c r="P80" s="59"/>
      <c r="Q80" s="59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29</v>
      </c>
      <c r="I81" s="51">
        <v>14</v>
      </c>
      <c r="J81" s="52">
        <v>15</v>
      </c>
      <c r="K81" s="53">
        <f>L81+M81</f>
        <v>38595.29</v>
      </c>
      <c r="L81" s="63">
        <v>38595.29</v>
      </c>
      <c r="M81" s="63"/>
      <c r="N81" s="51">
        <v>14</v>
      </c>
      <c r="O81" s="53">
        <f t="shared" si="3"/>
        <v>202452.99</v>
      </c>
      <c r="P81" s="63">
        <v>202452.99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19</v>
      </c>
      <c r="I83" s="57">
        <v>5</v>
      </c>
      <c r="J83" s="58">
        <v>5</v>
      </c>
      <c r="K83" s="59">
        <f>L83+M83</f>
        <v>5465.1</v>
      </c>
      <c r="L83" s="112">
        <v>5465.1</v>
      </c>
      <c r="M83" s="59"/>
      <c r="N83" s="57">
        <v>7</v>
      </c>
      <c r="O83" s="59">
        <f t="shared" si="3"/>
        <v>50808.1</v>
      </c>
      <c r="P83" s="59">
        <v>50808.1</v>
      </c>
      <c r="Q83" s="59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/>
      <c r="Q84" s="59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/>
      <c r="M85" s="59"/>
      <c r="N85" s="57">
        <v>8</v>
      </c>
      <c r="O85" s="59">
        <f t="shared" si="3"/>
        <v>45387.15</v>
      </c>
      <c r="P85" s="59">
        <v>45387.15</v>
      </c>
      <c r="Q85" s="59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26</v>
      </c>
      <c r="I86" s="51">
        <v>20</v>
      </c>
      <c r="J86" s="52">
        <v>20</v>
      </c>
      <c r="K86" s="53">
        <f t="shared" si="4"/>
        <v>19473.56</v>
      </c>
      <c r="L86" s="53">
        <v>19473.56</v>
      </c>
      <c r="M86" s="53"/>
      <c r="N86" s="51"/>
      <c r="O86" s="53">
        <f t="shared" si="3"/>
        <v>0</v>
      </c>
      <c r="P86" s="53"/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7</v>
      </c>
      <c r="I87" s="51">
        <v>7</v>
      </c>
      <c r="J87" s="52">
        <v>8</v>
      </c>
      <c r="K87" s="53">
        <f t="shared" si="4"/>
        <v>9910.21</v>
      </c>
      <c r="L87" s="63">
        <v>9910.21</v>
      </c>
      <c r="M87" s="63"/>
      <c r="N87" s="51">
        <v>21</v>
      </c>
      <c r="O87" s="53">
        <f t="shared" si="3"/>
        <v>101098.95</v>
      </c>
      <c r="P87" s="53">
        <v>101098.95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22</v>
      </c>
      <c r="I88" s="57">
        <v>3</v>
      </c>
      <c r="J88" s="58">
        <v>3</v>
      </c>
      <c r="K88" s="59">
        <f t="shared" si="4"/>
        <v>8644.5</v>
      </c>
      <c r="L88" s="59">
        <v>8644.5</v>
      </c>
      <c r="M88" s="59"/>
      <c r="N88" s="57">
        <v>18</v>
      </c>
      <c r="O88" s="59">
        <f t="shared" si="3"/>
        <v>60230.49</v>
      </c>
      <c r="P88" s="95">
        <v>60230.49</v>
      </c>
      <c r="Q88" s="59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/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1728.9</v>
      </c>
      <c r="L90" s="112">
        <v>1728.9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3133.99</v>
      </c>
      <c r="L91" s="63">
        <v>3133.99</v>
      </c>
      <c r="M91" s="63"/>
      <c r="N91" s="51">
        <v>8</v>
      </c>
      <c r="O91" s="53">
        <f t="shared" si="3"/>
        <v>24485.3</v>
      </c>
      <c r="P91" s="53">
        <v>24485.3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/>
      <c r="M92" s="59"/>
      <c r="N92" s="57">
        <v>3</v>
      </c>
      <c r="O92" s="59">
        <f t="shared" si="3"/>
        <v>9605</v>
      </c>
      <c r="P92" s="59">
        <v>9605</v>
      </c>
      <c r="Q92" s="59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61</v>
      </c>
      <c r="I93" s="51">
        <v>48</v>
      </c>
      <c r="J93" s="52">
        <v>52</v>
      </c>
      <c r="K93" s="53">
        <f t="shared" si="4"/>
        <v>66089.04</v>
      </c>
      <c r="L93" s="63">
        <v>66089.04</v>
      </c>
      <c r="M93" s="63"/>
      <c r="N93" s="51">
        <v>39</v>
      </c>
      <c r="O93" s="53">
        <f t="shared" si="3"/>
        <v>142460.33</v>
      </c>
      <c r="P93" s="53">
        <v>142460.33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/>
      <c r="M94" s="59"/>
      <c r="N94" s="57"/>
      <c r="O94" s="59">
        <f t="shared" si="3"/>
        <v>0</v>
      </c>
      <c r="P94" s="59"/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20</v>
      </c>
      <c r="I95" s="57">
        <v>4</v>
      </c>
      <c r="J95" s="58">
        <v>4</v>
      </c>
      <c r="K95" s="59">
        <f t="shared" si="4"/>
        <v>3629.9</v>
      </c>
      <c r="L95" s="59">
        <v>3629.9</v>
      </c>
      <c r="M95" s="59"/>
      <c r="N95" s="57">
        <v>5</v>
      </c>
      <c r="O95" s="59">
        <f t="shared" si="3"/>
        <v>20328.73</v>
      </c>
      <c r="P95" s="96">
        <v>20328.73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/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/>
      <c r="M97" s="59"/>
      <c r="N97" s="57"/>
      <c r="O97" s="59">
        <f t="shared" si="3"/>
        <v>0</v>
      </c>
      <c r="P97" s="59"/>
      <c r="Q97" s="59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37</v>
      </c>
      <c r="I98" s="51">
        <v>29</v>
      </c>
      <c r="J98" s="52">
        <v>32</v>
      </c>
      <c r="K98" s="53">
        <f t="shared" si="4"/>
        <v>45376.34</v>
      </c>
      <c r="L98" s="63">
        <v>45376.34</v>
      </c>
      <c r="M98" s="63"/>
      <c r="N98" s="51">
        <v>21</v>
      </c>
      <c r="O98" s="53">
        <f t="shared" si="3"/>
        <v>121479.98</v>
      </c>
      <c r="P98" s="53">
        <v>121479.98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/>
      <c r="M99" s="59"/>
      <c r="N99" s="57"/>
      <c r="O99" s="59">
        <f t="shared" si="3"/>
        <v>0</v>
      </c>
      <c r="P99" s="59"/>
      <c r="Q99" s="59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5</v>
      </c>
      <c r="I100" s="97"/>
      <c r="J100" s="98"/>
      <c r="K100" s="66"/>
      <c r="L100" s="66"/>
      <c r="M100" s="66"/>
      <c r="N100" s="97"/>
      <c r="O100" s="66"/>
      <c r="P100" s="66"/>
      <c r="Q100" s="66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/>
      <c r="M101" s="63"/>
      <c r="N101" s="51"/>
      <c r="O101" s="53">
        <f t="shared" si="3"/>
        <v>0</v>
      </c>
      <c r="P101" s="53"/>
      <c r="Q101" s="63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/>
      <c r="M102" s="59"/>
      <c r="N102" s="57"/>
      <c r="O102" s="59">
        <f t="shared" si="3"/>
        <v>0</v>
      </c>
      <c r="P102" s="59"/>
      <c r="Q102" s="59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/>
      <c r="M103" s="59"/>
      <c r="N103" s="57"/>
      <c r="O103" s="59">
        <f t="shared" si="3"/>
        <v>0</v>
      </c>
      <c r="P103" s="59"/>
      <c r="Q103" s="59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30</v>
      </c>
      <c r="I104" s="51">
        <v>19</v>
      </c>
      <c r="J104" s="52">
        <v>26</v>
      </c>
      <c r="K104" s="53">
        <f t="shared" si="4"/>
        <v>35547.2</v>
      </c>
      <c r="L104" s="63">
        <v>35547.2</v>
      </c>
      <c r="M104" s="63"/>
      <c r="N104" s="51">
        <v>7</v>
      </c>
      <c r="O104" s="53">
        <f t="shared" si="3"/>
        <v>45676.27</v>
      </c>
      <c r="P104" s="53">
        <v>45676.27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4</v>
      </c>
      <c r="I105" s="57">
        <v>1</v>
      </c>
      <c r="J105" s="58">
        <v>1</v>
      </c>
      <c r="K105" s="59">
        <f t="shared" si="4"/>
        <v>0</v>
      </c>
      <c r="L105" s="59"/>
      <c r="M105" s="59"/>
      <c r="N105" s="57">
        <v>1</v>
      </c>
      <c r="O105" s="59">
        <f t="shared" si="3"/>
        <v>16224.5</v>
      </c>
      <c r="P105" s="99">
        <v>16224.5</v>
      </c>
      <c r="Q105" s="59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/>
      <c r="M106" s="59"/>
      <c r="N106" s="57"/>
      <c r="O106" s="59">
        <f t="shared" si="3"/>
        <v>0</v>
      </c>
      <c r="P106" s="59"/>
      <c r="Q106" s="59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/>
      <c r="M107" s="63"/>
      <c r="N107" s="51"/>
      <c r="O107" s="53">
        <f t="shared" si="3"/>
        <v>0</v>
      </c>
      <c r="P107" s="53"/>
      <c r="Q107" s="63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18</v>
      </c>
      <c r="I108" s="51">
        <v>12</v>
      </c>
      <c r="J108" s="52">
        <v>13</v>
      </c>
      <c r="K108" s="53">
        <f t="shared" si="4"/>
        <v>7025.1</v>
      </c>
      <c r="L108" s="63">
        <v>7025.1</v>
      </c>
      <c r="M108" s="63"/>
      <c r="N108" s="51">
        <v>4</v>
      </c>
      <c r="O108" s="53">
        <f t="shared" si="3"/>
        <v>56363.63</v>
      </c>
      <c r="P108" s="53">
        <v>56363.63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/>
      <c r="M109" s="63"/>
      <c r="N109" s="51"/>
      <c r="O109" s="53">
        <f t="shared" si="3"/>
        <v>0</v>
      </c>
      <c r="P109" s="53"/>
      <c r="Q109" s="63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/>
      <c r="M110" s="59"/>
      <c r="N110" s="57"/>
      <c r="O110" s="59">
        <f t="shared" si="3"/>
        <v>0</v>
      </c>
      <c r="P110" s="59"/>
      <c r="Q110" s="59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/>
      <c r="M111" s="63"/>
      <c r="N111" s="51"/>
      <c r="O111" s="53">
        <f t="shared" si="3"/>
        <v>0</v>
      </c>
      <c r="P111" s="53"/>
      <c r="Q111" s="63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/>
      <c r="M112" s="59"/>
      <c r="N112" s="57"/>
      <c r="O112" s="59">
        <f t="shared" si="3"/>
        <v>0</v>
      </c>
      <c r="P112" s="59"/>
      <c r="Q112" s="59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4</v>
      </c>
      <c r="I113" s="51"/>
      <c r="J113" s="52"/>
      <c r="K113" s="53">
        <f t="shared" si="4"/>
        <v>0</v>
      </c>
      <c r="L113" s="53"/>
      <c r="M113" s="63"/>
      <c r="N113" s="51"/>
      <c r="O113" s="53">
        <f t="shared" si="3"/>
        <v>0</v>
      </c>
      <c r="P113" s="53"/>
      <c r="Q113" s="63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25</v>
      </c>
      <c r="I114" s="51">
        <v>15</v>
      </c>
      <c r="J114" s="52">
        <v>16</v>
      </c>
      <c r="K114" s="53">
        <f t="shared" si="4"/>
        <v>12938.09</v>
      </c>
      <c r="L114" s="63">
        <v>12938.09</v>
      </c>
      <c r="M114" s="63"/>
      <c r="N114" s="51">
        <v>8</v>
      </c>
      <c r="O114" s="53">
        <f t="shared" si="3"/>
        <v>53989.04</v>
      </c>
      <c r="P114" s="53">
        <v>53989.04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26</v>
      </c>
      <c r="I115" s="51">
        <v>20</v>
      </c>
      <c r="J115" s="52">
        <v>20</v>
      </c>
      <c r="K115" s="53">
        <f t="shared" si="4"/>
        <v>28013.97</v>
      </c>
      <c r="L115" s="63">
        <v>28013.97</v>
      </c>
      <c r="M115" s="63"/>
      <c r="N115" s="51">
        <v>4</v>
      </c>
      <c r="O115" s="53">
        <f t="shared" si="3"/>
        <v>33921.73</v>
      </c>
      <c r="P115" s="53">
        <v>33921.73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1</v>
      </c>
      <c r="J116" s="58">
        <v>1</v>
      </c>
      <c r="K116" s="59">
        <f t="shared" si="4"/>
        <v>1921</v>
      </c>
      <c r="L116" s="59">
        <v>1921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18</v>
      </c>
      <c r="J117" s="58">
        <v>18</v>
      </c>
      <c r="K117" s="59">
        <f t="shared" si="4"/>
        <v>38960.38</v>
      </c>
      <c r="L117" s="59">
        <v>38960.38</v>
      </c>
      <c r="M117" s="59"/>
      <c r="N117" s="57">
        <v>11</v>
      </c>
      <c r="O117" s="59">
        <f t="shared" si="3"/>
        <v>58938.81</v>
      </c>
      <c r="P117" s="95">
        <v>58938.81</v>
      </c>
      <c r="Q117" s="59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15</v>
      </c>
      <c r="I118" s="51">
        <v>11</v>
      </c>
      <c r="J118" s="52">
        <v>12</v>
      </c>
      <c r="K118" s="53">
        <f t="shared" si="4"/>
        <v>6525.58</v>
      </c>
      <c r="L118" s="63">
        <v>6525.58</v>
      </c>
      <c r="M118" s="63"/>
      <c r="N118" s="51">
        <v>12</v>
      </c>
      <c r="O118" s="53">
        <f t="shared" si="3"/>
        <v>137187.13</v>
      </c>
      <c r="P118" s="63">
        <v>137187.13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56</v>
      </c>
      <c r="I119" s="57">
        <v>24</v>
      </c>
      <c r="J119" s="58">
        <v>24</v>
      </c>
      <c r="K119" s="59">
        <f t="shared" si="4"/>
        <v>41755.26</v>
      </c>
      <c r="L119" s="59">
        <v>41755.26</v>
      </c>
      <c r="M119" s="59"/>
      <c r="N119" s="57">
        <v>20</v>
      </c>
      <c r="O119" s="59">
        <f t="shared" si="3"/>
        <v>67859.63</v>
      </c>
      <c r="P119" s="100">
        <v>67859.63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37</v>
      </c>
      <c r="I120" s="57">
        <v>13</v>
      </c>
      <c r="J120" s="58">
        <v>13</v>
      </c>
      <c r="K120" s="59">
        <f t="shared" si="4"/>
        <v>26545.06</v>
      </c>
      <c r="L120" s="59">
        <v>26545.06</v>
      </c>
      <c r="M120" s="59"/>
      <c r="N120" s="57">
        <v>31</v>
      </c>
      <c r="O120" s="59">
        <f t="shared" si="3"/>
        <v>171159.9</v>
      </c>
      <c r="P120" s="99">
        <v>171159.9</v>
      </c>
      <c r="Q120" s="59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/>
      <c r="M121" s="63"/>
      <c r="N121" s="51"/>
      <c r="O121" s="53">
        <f t="shared" si="3"/>
        <v>0</v>
      </c>
      <c r="P121" s="53"/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13</v>
      </c>
      <c r="I122" s="57">
        <v>9</v>
      </c>
      <c r="J122" s="58">
        <v>9</v>
      </c>
      <c r="K122" s="59">
        <f t="shared" si="4"/>
        <v>17928.3</v>
      </c>
      <c r="L122" s="59">
        <v>17928.3</v>
      </c>
      <c r="M122" s="59"/>
      <c r="N122" s="57">
        <v>7</v>
      </c>
      <c r="O122" s="59">
        <f t="shared" si="3"/>
        <v>36692.58</v>
      </c>
      <c r="P122" s="101">
        <v>36692.58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6</v>
      </c>
      <c r="I123" s="57"/>
      <c r="J123" s="58"/>
      <c r="K123" s="59">
        <f t="shared" si="4"/>
        <v>0</v>
      </c>
      <c r="L123" s="59"/>
      <c r="M123" s="59"/>
      <c r="N123" s="57">
        <v>5</v>
      </c>
      <c r="O123" s="59">
        <f t="shared" si="3"/>
        <v>20746.8</v>
      </c>
      <c r="P123" s="59">
        <v>20746.8</v>
      </c>
      <c r="Q123" s="59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26</v>
      </c>
      <c r="I124" s="51">
        <v>19</v>
      </c>
      <c r="J124" s="52">
        <v>24</v>
      </c>
      <c r="K124" s="53">
        <f t="shared" si="4"/>
        <v>25505.25</v>
      </c>
      <c r="L124" s="63">
        <v>25505.25</v>
      </c>
      <c r="M124" s="63"/>
      <c r="N124" s="51">
        <v>5</v>
      </c>
      <c r="O124" s="53">
        <f t="shared" si="3"/>
        <v>50702.62</v>
      </c>
      <c r="P124" s="53">
        <v>50702.62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9</v>
      </c>
      <c r="J125" s="58">
        <v>9</v>
      </c>
      <c r="K125" s="59">
        <f t="shared" si="4"/>
        <v>41099.88</v>
      </c>
      <c r="L125" s="59">
        <v>41099.88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2</v>
      </c>
      <c r="J126" s="58">
        <v>2</v>
      </c>
      <c r="K126" s="59">
        <f t="shared" si="4"/>
        <v>2609.1</v>
      </c>
      <c r="L126" s="59">
        <v>2609.1</v>
      </c>
      <c r="M126" s="59"/>
      <c r="N126" s="57">
        <v>7</v>
      </c>
      <c r="O126" s="59">
        <f t="shared" si="3"/>
        <v>20515.39</v>
      </c>
      <c r="P126" s="59">
        <v>20515.39</v>
      </c>
      <c r="Q126" s="59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25</v>
      </c>
      <c r="I127" s="51">
        <v>15</v>
      </c>
      <c r="J127" s="65">
        <v>18</v>
      </c>
      <c r="K127" s="53">
        <f t="shared" si="4"/>
        <v>19248.61</v>
      </c>
      <c r="L127" s="63">
        <v>19248.61</v>
      </c>
      <c r="M127" s="63"/>
      <c r="N127" s="51">
        <v>13</v>
      </c>
      <c r="O127" s="53">
        <f t="shared" si="3"/>
        <v>89151.67</v>
      </c>
      <c r="P127" s="53">
        <v>89151.67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/>
      <c r="M128" s="59"/>
      <c r="N128" s="57"/>
      <c r="O128" s="59">
        <f t="shared" si="3"/>
        <v>0</v>
      </c>
      <c r="P128" s="59"/>
      <c r="Q128" s="59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/>
      <c r="M129" s="59"/>
      <c r="N129" s="57"/>
      <c r="O129" s="59">
        <f t="shared" si="3"/>
        <v>0</v>
      </c>
      <c r="P129" s="59"/>
      <c r="Q129" s="59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/>
      <c r="M130" s="63"/>
      <c r="N130" s="51"/>
      <c r="O130" s="53">
        <f t="shared" si="3"/>
        <v>0</v>
      </c>
      <c r="P130" s="53"/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6622.6</v>
      </c>
      <c r="M131" s="63">
        <v>4847.78</v>
      </c>
      <c r="N131" s="51">
        <v>14</v>
      </c>
      <c r="O131" s="53">
        <f t="shared" si="3"/>
        <v>65343.06</v>
      </c>
      <c r="P131" s="53">
        <v>59242.97</v>
      </c>
      <c r="Q131" s="63">
        <v>6100.09</v>
      </c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/>
      <c r="M132" s="59"/>
      <c r="N132" s="57"/>
      <c r="O132" s="59">
        <f t="shared" si="3"/>
        <v>0</v>
      </c>
      <c r="P132" s="59"/>
      <c r="Q132" s="59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44</v>
      </c>
      <c r="I133" s="51">
        <v>35</v>
      </c>
      <c r="J133" s="52">
        <v>35</v>
      </c>
      <c r="K133" s="53">
        <f t="shared" si="4"/>
        <v>53460.48</v>
      </c>
      <c r="L133" s="63">
        <v>53460.48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2</v>
      </c>
      <c r="I134" s="88"/>
      <c r="J134" s="89"/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/>
      <c r="M135" s="59"/>
      <c r="N135" s="57"/>
      <c r="O135" s="59">
        <f t="shared" si="3"/>
        <v>0</v>
      </c>
      <c r="P135" s="59"/>
      <c r="Q135" s="59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/>
      <c r="J136" s="58"/>
      <c r="K136" s="59">
        <f t="shared" si="4"/>
        <v>0</v>
      </c>
      <c r="L136" s="59"/>
      <c r="M136" s="59"/>
      <c r="N136" s="57">
        <v>2</v>
      </c>
      <c r="O136" s="59">
        <f t="shared" si="3"/>
        <v>14527.7</v>
      </c>
      <c r="P136" s="59">
        <v>14527.7</v>
      </c>
      <c r="Q136" s="59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/>
      <c r="M137" s="63"/>
      <c r="N137" s="51"/>
      <c r="O137" s="53">
        <f t="shared" si="3"/>
        <v>0</v>
      </c>
      <c r="P137" s="53"/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17</v>
      </c>
      <c r="I138" s="51">
        <v>4</v>
      </c>
      <c r="J138" s="52">
        <v>5</v>
      </c>
      <c r="K138" s="53">
        <f t="shared" si="4"/>
        <v>9226.33</v>
      </c>
      <c r="L138" s="53">
        <v>9226.33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25</v>
      </c>
      <c r="I140" s="51">
        <v>16</v>
      </c>
      <c r="J140" s="52">
        <v>16</v>
      </c>
      <c r="K140" s="53">
        <f t="shared" si="4"/>
        <v>11774.97</v>
      </c>
      <c r="L140" s="53">
        <v>11774.97</v>
      </c>
      <c r="M140" s="63"/>
      <c r="N140" s="51">
        <v>13</v>
      </c>
      <c r="O140" s="53">
        <f t="shared" si="3"/>
        <v>57450.96</v>
      </c>
      <c r="P140" s="53">
        <v>57450.96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/>
      <c r="M141" s="59"/>
      <c r="N141" s="57"/>
      <c r="O141" s="59">
        <f t="shared" si="3"/>
        <v>0</v>
      </c>
      <c r="P141" s="59"/>
      <c r="Q141" s="59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44</v>
      </c>
      <c r="I142" s="51">
        <v>35</v>
      </c>
      <c r="J142" s="52">
        <v>36</v>
      </c>
      <c r="K142" s="53">
        <f t="shared" si="4"/>
        <v>39468.4</v>
      </c>
      <c r="L142" s="63">
        <v>39468.4</v>
      </c>
      <c r="M142" s="63"/>
      <c r="N142" s="51">
        <v>14</v>
      </c>
      <c r="O142" s="53">
        <f t="shared" si="3"/>
        <v>74820.15</v>
      </c>
      <c r="P142" s="53">
        <v>74820.15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/>
      <c r="M143" s="59"/>
      <c r="N143" s="57"/>
      <c r="O143" s="59">
        <f t="shared" si="3"/>
        <v>0</v>
      </c>
      <c r="P143" s="59"/>
      <c r="Q143" s="59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23</v>
      </c>
      <c r="I144" s="51">
        <v>11</v>
      </c>
      <c r="J144" s="52">
        <v>13</v>
      </c>
      <c r="K144" s="53">
        <f t="shared" si="4"/>
        <v>21752.53</v>
      </c>
      <c r="L144" s="53">
        <v>21752.53</v>
      </c>
      <c r="M144" s="63"/>
      <c r="N144" s="51">
        <v>11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11</v>
      </c>
      <c r="I145" s="57">
        <v>1</v>
      </c>
      <c r="J145" s="58">
        <v>1</v>
      </c>
      <c r="K145" s="59">
        <f t="shared" si="4"/>
        <v>3649.9</v>
      </c>
      <c r="L145" s="60">
        <v>3649.9</v>
      </c>
      <c r="M145" s="59"/>
      <c r="N145" s="57">
        <v>1</v>
      </c>
      <c r="O145" s="59">
        <f t="shared" si="3"/>
        <v>9857.3</v>
      </c>
      <c r="P145" s="59">
        <v>9857.3</v>
      </c>
      <c r="Q145" s="59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36</v>
      </c>
      <c r="I146" s="51">
        <v>25</v>
      </c>
      <c r="J146" s="52">
        <v>28</v>
      </c>
      <c r="K146" s="53">
        <f t="shared" si="4"/>
        <v>47340.77</v>
      </c>
      <c r="L146" s="53">
        <v>47340.77</v>
      </c>
      <c r="M146" s="63"/>
      <c r="N146" s="51">
        <v>18</v>
      </c>
      <c r="O146" s="53">
        <f t="shared" ref="O146:O209" si="5">P146+Q146</f>
        <v>73148.39</v>
      </c>
      <c r="P146" s="53">
        <v>73148.39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21</v>
      </c>
      <c r="I147" s="57">
        <v>5</v>
      </c>
      <c r="J147" s="58">
        <v>5</v>
      </c>
      <c r="K147" s="59">
        <f t="shared" si="4"/>
        <v>10533.9</v>
      </c>
      <c r="L147" s="59">
        <v>10533.9</v>
      </c>
      <c r="M147" s="59"/>
      <c r="N147" s="57">
        <v>25</v>
      </c>
      <c r="O147" s="59">
        <f t="shared" si="5"/>
        <v>99023.51</v>
      </c>
      <c r="P147" s="59">
        <v>99023.51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37</v>
      </c>
      <c r="I148" s="51">
        <v>23</v>
      </c>
      <c r="J148" s="52">
        <v>31</v>
      </c>
      <c r="K148" s="53">
        <f t="shared" si="4"/>
        <v>24963.41</v>
      </c>
      <c r="L148" s="53">
        <v>24963.41</v>
      </c>
      <c r="M148" s="63"/>
      <c r="N148" s="51">
        <v>35</v>
      </c>
      <c r="O148" s="53">
        <f t="shared" si="5"/>
        <v>188091.61</v>
      </c>
      <c r="P148" s="63">
        <v>188091.61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21</v>
      </c>
      <c r="I149" s="57">
        <v>9</v>
      </c>
      <c r="J149" s="58">
        <v>9</v>
      </c>
      <c r="K149" s="59">
        <f t="shared" si="4"/>
        <v>22659.12</v>
      </c>
      <c r="L149" s="59">
        <v>22659.12</v>
      </c>
      <c r="M149" s="59"/>
      <c r="N149" s="57">
        <v>10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/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8</v>
      </c>
      <c r="J151" s="64">
        <v>8</v>
      </c>
      <c r="K151" s="59">
        <f t="shared" si="4"/>
        <v>5831.8</v>
      </c>
      <c r="L151" s="59">
        <v>5831.8</v>
      </c>
      <c r="M151" s="59"/>
      <c r="N151" s="57">
        <v>16</v>
      </c>
      <c r="O151" s="59">
        <f t="shared" si="5"/>
        <v>41170.95</v>
      </c>
      <c r="P151" s="59">
        <v>41170.95</v>
      </c>
      <c r="Q151" s="59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15</v>
      </c>
      <c r="O152" s="53">
        <f t="shared" si="5"/>
        <v>50767.71</v>
      </c>
      <c r="P152" s="53">
        <v>50767.71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4</v>
      </c>
      <c r="I153" s="57"/>
      <c r="J153" s="58"/>
      <c r="K153" s="59">
        <f t="shared" si="6"/>
        <v>0</v>
      </c>
      <c r="L153" s="59"/>
      <c r="M153" s="59"/>
      <c r="N153" s="57">
        <v>9</v>
      </c>
      <c r="O153" s="59">
        <f t="shared" si="5"/>
        <v>40199.02</v>
      </c>
      <c r="P153" s="113">
        <v>40199.02</v>
      </c>
      <c r="Q153" s="59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18</v>
      </c>
      <c r="I154" s="51">
        <v>11</v>
      </c>
      <c r="J154" s="52">
        <v>11</v>
      </c>
      <c r="K154" s="53">
        <f t="shared" si="6"/>
        <v>7916.08</v>
      </c>
      <c r="L154" s="53">
        <v>7916.08</v>
      </c>
      <c r="M154" s="63"/>
      <c r="N154" s="51">
        <v>7</v>
      </c>
      <c r="O154" s="53">
        <f t="shared" si="5"/>
        <v>75790.71</v>
      </c>
      <c r="P154" s="53">
        <v>75790.71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19</v>
      </c>
      <c r="I155" s="51">
        <v>8</v>
      </c>
      <c r="J155" s="52">
        <v>8</v>
      </c>
      <c r="K155" s="53">
        <f t="shared" si="6"/>
        <v>9277.09</v>
      </c>
      <c r="L155" s="53">
        <v>9277.09</v>
      </c>
      <c r="M155" s="63"/>
      <c r="N155" s="51">
        <v>18</v>
      </c>
      <c r="O155" s="53">
        <f t="shared" si="5"/>
        <v>61822.82</v>
      </c>
      <c r="P155" s="53">
        <v>61822.82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9</v>
      </c>
      <c r="I156" s="57">
        <v>3</v>
      </c>
      <c r="J156" s="58">
        <v>3</v>
      </c>
      <c r="K156" s="59">
        <f t="shared" si="6"/>
        <v>960.5</v>
      </c>
      <c r="L156" s="59">
        <v>960.5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0</v>
      </c>
      <c r="L157" s="53"/>
      <c r="M157" s="63"/>
      <c r="N157" s="51"/>
      <c r="O157" s="53">
        <f t="shared" si="5"/>
        <v>0</v>
      </c>
      <c r="P157" s="53"/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/>
      <c r="M158" s="59"/>
      <c r="N158" s="57"/>
      <c r="O158" s="59">
        <f t="shared" si="5"/>
        <v>0</v>
      </c>
      <c r="P158" s="59"/>
      <c r="Q158" s="59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14</v>
      </c>
      <c r="I159" s="57">
        <v>5</v>
      </c>
      <c r="J159" s="58">
        <v>5</v>
      </c>
      <c r="K159" s="59">
        <f t="shared" si="6"/>
        <v>4616.1</v>
      </c>
      <c r="L159" s="59">
        <v>4616.1</v>
      </c>
      <c r="M159" s="59"/>
      <c r="N159" s="57">
        <v>5</v>
      </c>
      <c r="O159" s="59">
        <f t="shared" si="5"/>
        <v>14536.5</v>
      </c>
      <c r="P159" s="59">
        <v>14536.5</v>
      </c>
      <c r="Q159" s="59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17</v>
      </c>
      <c r="I160" s="51">
        <v>11</v>
      </c>
      <c r="J160" s="52">
        <v>11</v>
      </c>
      <c r="K160" s="53">
        <f t="shared" si="6"/>
        <v>18223.59</v>
      </c>
      <c r="L160" s="63">
        <v>18223.59</v>
      </c>
      <c r="M160" s="63"/>
      <c r="N160" s="51">
        <v>5</v>
      </c>
      <c r="O160" s="53">
        <f t="shared" si="5"/>
        <v>37940.91</v>
      </c>
      <c r="P160" s="53">
        <v>37940.91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/>
      <c r="M161" s="59"/>
      <c r="N161" s="57"/>
      <c r="O161" s="59">
        <f t="shared" si="5"/>
        <v>0</v>
      </c>
      <c r="P161" s="59"/>
      <c r="Q161" s="59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25</v>
      </c>
      <c r="I162" s="57">
        <v>10</v>
      </c>
      <c r="J162" s="58">
        <v>10</v>
      </c>
      <c r="K162" s="59">
        <f t="shared" si="6"/>
        <v>7744.2</v>
      </c>
      <c r="L162" s="60">
        <v>7744.2</v>
      </c>
      <c r="M162" s="59"/>
      <c r="N162" s="57">
        <v>8</v>
      </c>
      <c r="O162" s="59">
        <f t="shared" si="5"/>
        <v>16731.91</v>
      </c>
      <c r="P162" s="59">
        <v>16731.91</v>
      </c>
      <c r="Q162" s="59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28</v>
      </c>
      <c r="I163" s="51">
        <v>23</v>
      </c>
      <c r="J163" s="52">
        <v>33</v>
      </c>
      <c r="K163" s="53">
        <f t="shared" si="6"/>
        <v>51207.44</v>
      </c>
      <c r="L163" s="53">
        <v>51207.44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6</v>
      </c>
      <c r="I164" s="57"/>
      <c r="J164" s="58"/>
      <c r="K164" s="59">
        <f t="shared" si="6"/>
        <v>0</v>
      </c>
      <c r="L164" s="59"/>
      <c r="M164" s="59"/>
      <c r="N164" s="57">
        <v>5</v>
      </c>
      <c r="O164" s="59">
        <f t="shared" si="5"/>
        <v>8545.58</v>
      </c>
      <c r="P164" s="59">
        <v>8545.58</v>
      </c>
      <c r="Q164" s="59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/>
      <c r="M165" s="59"/>
      <c r="N165" s="57"/>
      <c r="O165" s="59">
        <f t="shared" si="5"/>
        <v>0</v>
      </c>
      <c r="P165" s="59"/>
      <c r="Q165" s="59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26</v>
      </c>
      <c r="I166" s="51">
        <v>16</v>
      </c>
      <c r="J166" s="52">
        <v>16</v>
      </c>
      <c r="K166" s="53">
        <f t="shared" si="6"/>
        <v>10169.77</v>
      </c>
      <c r="L166" s="53">
        <v>10169.77</v>
      </c>
      <c r="M166" s="63"/>
      <c r="N166" s="51">
        <v>4</v>
      </c>
      <c r="O166" s="53">
        <f t="shared" si="5"/>
        <v>14443.8</v>
      </c>
      <c r="P166" s="53">
        <v>14443.8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/>
      <c r="M167" s="59"/>
      <c r="N167" s="57"/>
      <c r="O167" s="59">
        <f t="shared" si="5"/>
        <v>0</v>
      </c>
      <c r="P167" s="59"/>
      <c r="Q167" s="59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16</v>
      </c>
      <c r="I168" s="57">
        <v>2</v>
      </c>
      <c r="J168" s="58">
        <v>2</v>
      </c>
      <c r="K168" s="59">
        <f t="shared" si="6"/>
        <v>3710.1</v>
      </c>
      <c r="L168" s="112">
        <v>3710.1</v>
      </c>
      <c r="M168" s="59"/>
      <c r="N168" s="57">
        <v>11</v>
      </c>
      <c r="O168" s="59">
        <f t="shared" si="5"/>
        <v>19075.2</v>
      </c>
      <c r="P168" s="59">
        <v>19075.2</v>
      </c>
      <c r="Q168" s="59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8</v>
      </c>
      <c r="I169" s="57">
        <v>3</v>
      </c>
      <c r="J169" s="58">
        <v>3</v>
      </c>
      <c r="K169" s="59">
        <f t="shared" si="6"/>
        <v>3325.9</v>
      </c>
      <c r="L169" s="59">
        <v>3325.9</v>
      </c>
      <c r="M169" s="59"/>
      <c r="N169" s="57">
        <v>10</v>
      </c>
      <c r="O169" s="59">
        <f t="shared" si="5"/>
        <v>19742.5</v>
      </c>
      <c r="P169" s="59">
        <v>19742.5</v>
      </c>
      <c r="Q169" s="59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/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25</v>
      </c>
      <c r="I171" s="51">
        <v>17</v>
      </c>
      <c r="J171" s="52">
        <v>21</v>
      </c>
      <c r="K171" s="53">
        <f t="shared" si="6"/>
        <v>12638.26</v>
      </c>
      <c r="L171" s="53">
        <v>12638.26</v>
      </c>
      <c r="M171" s="63"/>
      <c r="N171" s="51">
        <v>6</v>
      </c>
      <c r="O171" s="53">
        <f t="shared" si="5"/>
        <v>31880.81</v>
      </c>
      <c r="P171" s="53">
        <v>31880.81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/>
      <c r="M172" s="63"/>
      <c r="N172" s="51">
        <v>2</v>
      </c>
      <c r="O172" s="53">
        <f t="shared" si="5"/>
        <v>4598.87</v>
      </c>
      <c r="P172" s="53">
        <v>4598.87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/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/>
      <c r="M174" s="59"/>
      <c r="N174" s="57"/>
      <c r="O174" s="59">
        <f t="shared" si="5"/>
        <v>0</v>
      </c>
      <c r="P174" s="59"/>
      <c r="Q174" s="59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/>
      <c r="M175" s="74"/>
      <c r="N175" s="51"/>
      <c r="O175" s="53">
        <f t="shared" si="5"/>
        <v>0</v>
      </c>
      <c r="P175" s="114"/>
      <c r="Q175" s="74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/>
      <c r="M176" s="63"/>
      <c r="N176" s="51"/>
      <c r="O176" s="53">
        <f t="shared" si="5"/>
        <v>0</v>
      </c>
      <c r="P176" s="53"/>
      <c r="Q176" s="63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/>
      <c r="M177" s="63"/>
      <c r="N177" s="51">
        <v>1</v>
      </c>
      <c r="O177" s="53">
        <f t="shared" si="5"/>
        <v>0</v>
      </c>
      <c r="P177" s="53"/>
      <c r="Q177" s="63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/>
      <c r="M178" s="59"/>
      <c r="N178" s="57"/>
      <c r="O178" s="59">
        <f t="shared" si="5"/>
        <v>0</v>
      </c>
      <c r="P178" s="59"/>
      <c r="Q178" s="59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12</v>
      </c>
      <c r="I181" s="57"/>
      <c r="J181" s="58"/>
      <c r="K181" s="59">
        <f t="shared" si="6"/>
        <v>0</v>
      </c>
      <c r="L181" s="59"/>
      <c r="M181" s="59"/>
      <c r="N181" s="57">
        <v>6</v>
      </c>
      <c r="O181" s="59">
        <f t="shared" si="5"/>
        <v>9837.2</v>
      </c>
      <c r="P181" s="59">
        <v>9837.2</v>
      </c>
      <c r="Q181" s="59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18</v>
      </c>
      <c r="I182" s="51">
        <v>12</v>
      </c>
      <c r="J182" s="52">
        <v>12</v>
      </c>
      <c r="K182" s="53">
        <f t="shared" si="6"/>
        <v>7699.7</v>
      </c>
      <c r="L182" s="53">
        <v>7699.7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/>
      <c r="M183" s="59"/>
      <c r="N183" s="57"/>
      <c r="O183" s="59">
        <f t="shared" si="5"/>
        <v>0</v>
      </c>
      <c r="P183" s="59"/>
      <c r="Q183" s="59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29</v>
      </c>
      <c r="I184" s="57">
        <v>12</v>
      </c>
      <c r="J184" s="58">
        <v>12</v>
      </c>
      <c r="K184" s="59">
        <f t="shared" si="6"/>
        <v>9200.7</v>
      </c>
      <c r="L184" s="59">
        <v>9200.7</v>
      </c>
      <c r="M184" s="59"/>
      <c r="N184" s="57">
        <v>11</v>
      </c>
      <c r="O184" s="59">
        <f t="shared" si="5"/>
        <v>60263.9</v>
      </c>
      <c r="P184" s="59">
        <v>60263.9</v>
      </c>
      <c r="Q184" s="59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7</v>
      </c>
      <c r="I185" s="57">
        <v>3</v>
      </c>
      <c r="J185" s="58">
        <v>3</v>
      </c>
      <c r="K185" s="59">
        <f t="shared" si="6"/>
        <v>4802.5</v>
      </c>
      <c r="L185" s="59">
        <v>4802.5</v>
      </c>
      <c r="M185" s="59"/>
      <c r="N185" s="57">
        <v>6</v>
      </c>
      <c r="O185" s="59">
        <f t="shared" si="5"/>
        <v>20161.05</v>
      </c>
      <c r="P185" s="59">
        <v>20161.05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10</v>
      </c>
      <c r="I186" s="57">
        <v>2</v>
      </c>
      <c r="J186" s="58">
        <v>2</v>
      </c>
      <c r="K186" s="59">
        <f t="shared" si="6"/>
        <v>6915.6</v>
      </c>
      <c r="L186" s="60">
        <v>6915.6</v>
      </c>
      <c r="M186" s="59"/>
      <c r="N186" s="57">
        <v>5</v>
      </c>
      <c r="O186" s="59">
        <f t="shared" si="5"/>
        <v>6915.6</v>
      </c>
      <c r="P186" s="59">
        <v>6915.6</v>
      </c>
      <c r="Q186" s="59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/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18</v>
      </c>
      <c r="I188" s="51">
        <v>16</v>
      </c>
      <c r="J188" s="52">
        <v>19</v>
      </c>
      <c r="K188" s="53">
        <f t="shared" si="6"/>
        <v>14427.78</v>
      </c>
      <c r="L188" s="53">
        <v>14427.78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/>
      <c r="M189" s="59"/>
      <c r="N189" s="57"/>
      <c r="O189" s="59">
        <f t="shared" si="5"/>
        <v>0</v>
      </c>
      <c r="P189" s="59"/>
      <c r="Q189" s="59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/>
      <c r="M190" s="63"/>
      <c r="N190" s="51"/>
      <c r="O190" s="53">
        <f t="shared" si="5"/>
        <v>0</v>
      </c>
      <c r="P190" s="53"/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/>
      <c r="M191" s="63"/>
      <c r="N191" s="51">
        <v>3</v>
      </c>
      <c r="O191" s="53">
        <f t="shared" si="5"/>
        <v>23553.36</v>
      </c>
      <c r="P191" s="53">
        <v>23553.36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23</v>
      </c>
      <c r="I192" s="57">
        <v>3</v>
      </c>
      <c r="J192" s="58">
        <v>3</v>
      </c>
      <c r="K192" s="59">
        <f t="shared" si="6"/>
        <v>0</v>
      </c>
      <c r="L192" s="59"/>
      <c r="M192" s="59"/>
      <c r="N192" s="57">
        <v>3</v>
      </c>
      <c r="O192" s="59">
        <f t="shared" si="5"/>
        <v>16721.54</v>
      </c>
      <c r="P192" s="59">
        <v>16721.54</v>
      </c>
      <c r="Q192" s="59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10</v>
      </c>
      <c r="I193" s="57">
        <v>2</v>
      </c>
      <c r="J193" s="58">
        <v>2</v>
      </c>
      <c r="K193" s="59">
        <f t="shared" si="6"/>
        <v>3411.9</v>
      </c>
      <c r="L193" s="59">
        <v>1404.9</v>
      </c>
      <c r="M193" s="59">
        <v>2007</v>
      </c>
      <c r="N193" s="57"/>
      <c r="O193" s="59">
        <f t="shared" si="5"/>
        <v>0</v>
      </c>
      <c r="P193" s="59"/>
      <c r="Q193" s="59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33</v>
      </c>
      <c r="I194" s="51">
        <v>21</v>
      </c>
      <c r="J194" s="52">
        <v>22</v>
      </c>
      <c r="K194" s="53">
        <f t="shared" si="6"/>
        <v>30797.33</v>
      </c>
      <c r="L194" s="63">
        <v>30797.33</v>
      </c>
      <c r="M194" s="63"/>
      <c r="N194" s="51">
        <v>5</v>
      </c>
      <c r="O194" s="53">
        <f t="shared" si="5"/>
        <v>30433.5</v>
      </c>
      <c r="P194" s="53">
        <v>30433.5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29</v>
      </c>
      <c r="I195" s="57">
        <v>12</v>
      </c>
      <c r="J195" s="58">
        <v>12</v>
      </c>
      <c r="K195" s="59">
        <f t="shared" si="6"/>
        <v>15121.4</v>
      </c>
      <c r="L195" s="112">
        <v>15121.4</v>
      </c>
      <c r="M195" s="59"/>
      <c r="N195" s="57">
        <v>11</v>
      </c>
      <c r="O195" s="59">
        <f t="shared" si="5"/>
        <v>27144.85</v>
      </c>
      <c r="P195" s="59">
        <v>27144.85</v>
      </c>
      <c r="Q195" s="59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61</v>
      </c>
      <c r="I196" s="51">
        <v>47</v>
      </c>
      <c r="J196" s="52">
        <v>48</v>
      </c>
      <c r="K196" s="53">
        <f t="shared" si="6"/>
        <v>77485.8</v>
      </c>
      <c r="L196" s="63">
        <v>77485.8</v>
      </c>
      <c r="M196" s="63"/>
      <c r="N196" s="51">
        <v>15</v>
      </c>
      <c r="O196" s="53">
        <f t="shared" si="5"/>
        <v>103541.77</v>
      </c>
      <c r="P196" s="53">
        <v>103541.77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14</v>
      </c>
      <c r="I197" s="91">
        <v>2</v>
      </c>
      <c r="J197" s="92">
        <v>2</v>
      </c>
      <c r="K197" s="59">
        <f t="shared" si="6"/>
        <v>6854.02</v>
      </c>
      <c r="L197" s="93">
        <v>6854.02</v>
      </c>
      <c r="M197" s="94"/>
      <c r="N197" s="91"/>
      <c r="O197" s="59">
        <f t="shared" si="5"/>
        <v>9605</v>
      </c>
      <c r="P197" s="93">
        <v>9605</v>
      </c>
      <c r="Q197" s="94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27</v>
      </c>
      <c r="I198" s="91">
        <v>8</v>
      </c>
      <c r="J198" s="92">
        <v>8</v>
      </c>
      <c r="K198" s="59">
        <f t="shared" si="6"/>
        <v>21824.8</v>
      </c>
      <c r="L198" s="112">
        <v>21824.8</v>
      </c>
      <c r="M198" s="94"/>
      <c r="N198" s="91"/>
      <c r="O198" s="59">
        <f t="shared" si="5"/>
        <v>0</v>
      </c>
      <c r="P198" s="93"/>
      <c r="Q198" s="94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43</v>
      </c>
      <c r="I199" s="51">
        <v>31</v>
      </c>
      <c r="J199" s="65">
        <v>31</v>
      </c>
      <c r="K199" s="53">
        <f t="shared" si="6"/>
        <v>19869.4</v>
      </c>
      <c r="L199" s="53">
        <v>19869.4</v>
      </c>
      <c r="M199" s="63"/>
      <c r="N199" s="51">
        <v>9</v>
      </c>
      <c r="O199" s="53">
        <f t="shared" si="5"/>
        <v>98732.87</v>
      </c>
      <c r="P199" s="63">
        <v>98732.87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50</v>
      </c>
      <c r="I200" s="57">
        <v>21</v>
      </c>
      <c r="J200" s="64">
        <v>21</v>
      </c>
      <c r="K200" s="59">
        <f t="shared" si="6"/>
        <v>30700.05</v>
      </c>
      <c r="L200" s="112">
        <v>30700.05</v>
      </c>
      <c r="M200" s="59"/>
      <c r="N200" s="57">
        <v>24</v>
      </c>
      <c r="O200" s="59">
        <f t="shared" si="5"/>
        <v>64809.78</v>
      </c>
      <c r="P200" s="59">
        <v>64809.78</v>
      </c>
      <c r="Q200" s="59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/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/>
      <c r="M202" s="59"/>
      <c r="N202" s="57"/>
      <c r="O202" s="59">
        <f t="shared" si="5"/>
        <v>0</v>
      </c>
      <c r="P202" s="59"/>
      <c r="Q202" s="59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42</v>
      </c>
      <c r="I203" s="57">
        <v>15</v>
      </c>
      <c r="J203" s="58">
        <v>15</v>
      </c>
      <c r="K203" s="59">
        <f t="shared" si="6"/>
        <v>18064.4</v>
      </c>
      <c r="L203" s="112">
        <v>18064.4</v>
      </c>
      <c r="M203" s="59"/>
      <c r="N203" s="57">
        <v>10</v>
      </c>
      <c r="O203" s="59">
        <f t="shared" si="5"/>
        <v>28275.5</v>
      </c>
      <c r="P203" s="59">
        <v>28275.5</v>
      </c>
      <c r="Q203" s="59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/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25</v>
      </c>
      <c r="I205" s="57">
        <v>11</v>
      </c>
      <c r="J205" s="58">
        <v>11</v>
      </c>
      <c r="K205" s="59">
        <f t="shared" si="6"/>
        <v>20987.12</v>
      </c>
      <c r="L205" s="112">
        <v>20987.12</v>
      </c>
      <c r="M205" s="59"/>
      <c r="N205" s="57">
        <v>8</v>
      </c>
      <c r="O205" s="59">
        <f t="shared" si="5"/>
        <v>35692.43</v>
      </c>
      <c r="P205" s="59">
        <v>35692.43</v>
      </c>
      <c r="Q205" s="59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9</v>
      </c>
      <c r="I206" s="51">
        <v>5</v>
      </c>
      <c r="J206" s="52">
        <v>5</v>
      </c>
      <c r="K206" s="53">
        <f t="shared" si="6"/>
        <v>10302.75</v>
      </c>
      <c r="L206" s="53">
        <v>10302.75</v>
      </c>
      <c r="M206" s="63"/>
      <c r="N206" s="51">
        <v>6</v>
      </c>
      <c r="O206" s="53">
        <f t="shared" si="5"/>
        <v>20930.72</v>
      </c>
      <c r="P206" s="53">
        <v>20930.72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8</v>
      </c>
      <c r="I207" s="57">
        <v>3</v>
      </c>
      <c r="J207" s="58">
        <v>3</v>
      </c>
      <c r="K207" s="59">
        <f t="shared" si="6"/>
        <v>3073.6</v>
      </c>
      <c r="L207" s="59">
        <v>3073.6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47</v>
      </c>
      <c r="I208" s="51">
        <v>29</v>
      </c>
      <c r="J208" s="52">
        <v>31</v>
      </c>
      <c r="K208" s="53">
        <f t="shared" si="6"/>
        <v>53433.06</v>
      </c>
      <c r="L208" s="63">
        <v>53433.06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13</v>
      </c>
      <c r="I209" s="57">
        <v>4</v>
      </c>
      <c r="J209" s="58">
        <v>4</v>
      </c>
      <c r="K209" s="59">
        <f t="shared" si="6"/>
        <v>9034.4</v>
      </c>
      <c r="L209" s="112">
        <v>9034.4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/>
      <c r="M210" s="59"/>
      <c r="N210" s="57"/>
      <c r="O210" s="59">
        <f t="shared" ref="O210:O225" si="7">P210+Q210</f>
        <v>0</v>
      </c>
      <c r="P210" s="59"/>
      <c r="Q210" s="59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/>
      <c r="M211" s="63"/>
      <c r="N211" s="51"/>
      <c r="O211" s="53">
        <f t="shared" si="7"/>
        <v>0</v>
      </c>
      <c r="P211" s="53"/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/>
      <c r="M212" s="59"/>
      <c r="N212" s="57"/>
      <c r="O212" s="59">
        <f t="shared" si="7"/>
        <v>0</v>
      </c>
      <c r="P212" s="59"/>
      <c r="Q212" s="59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27</v>
      </c>
      <c r="I213" s="51">
        <v>19</v>
      </c>
      <c r="J213" s="65">
        <v>21</v>
      </c>
      <c r="K213" s="53">
        <f t="shared" si="6"/>
        <v>23651.92</v>
      </c>
      <c r="L213" s="63">
        <v>23651.92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17</v>
      </c>
      <c r="I214" s="51">
        <v>6</v>
      </c>
      <c r="J214" s="65">
        <v>6</v>
      </c>
      <c r="K214" s="53">
        <f t="shared" si="6"/>
        <v>2928.56</v>
      </c>
      <c r="L214" s="53">
        <v>2928.56</v>
      </c>
      <c r="M214" s="63"/>
      <c r="N214" s="51"/>
      <c r="O214" s="53">
        <f t="shared" si="7"/>
        <v>0</v>
      </c>
      <c r="P214" s="53"/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8</v>
      </c>
      <c r="I215" s="57">
        <v>1</v>
      </c>
      <c r="J215" s="64">
        <v>1</v>
      </c>
      <c r="K215" s="59">
        <f t="shared" si="6"/>
        <v>1545.39</v>
      </c>
      <c r="L215" s="59">
        <v>1545.39</v>
      </c>
      <c r="M215" s="59"/>
      <c r="N215" s="57"/>
      <c r="O215" s="59">
        <f t="shared" si="7"/>
        <v>0</v>
      </c>
      <c r="P215" s="59"/>
      <c r="Q215" s="59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/>
      <c r="M216" s="63"/>
      <c r="N216" s="51"/>
      <c r="O216" s="53">
        <f t="shared" si="7"/>
        <v>0</v>
      </c>
      <c r="P216" s="53"/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23</v>
      </c>
      <c r="I217" s="51">
        <v>16</v>
      </c>
      <c r="J217" s="65">
        <v>18</v>
      </c>
      <c r="K217" s="53">
        <f t="shared" si="8"/>
        <v>1368.71</v>
      </c>
      <c r="L217" s="53">
        <v>1368.71</v>
      </c>
      <c r="M217" s="63"/>
      <c r="N217" s="51">
        <v>14</v>
      </c>
      <c r="O217" s="53">
        <f t="shared" si="7"/>
        <v>19390.32</v>
      </c>
      <c r="P217" s="63">
        <v>19390.32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/>
      <c r="M218" s="59"/>
      <c r="N218" s="57">
        <v>1</v>
      </c>
      <c r="O218" s="59">
        <f t="shared" si="7"/>
        <v>3457.8</v>
      </c>
      <c r="P218" s="59">
        <v>3457.8</v>
      </c>
      <c r="Q218" s="59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7"/>
        <v>1574.43</v>
      </c>
      <c r="P219" s="59">
        <v>1574.43</v>
      </c>
      <c r="Q219" s="59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27</v>
      </c>
      <c r="I220" s="145">
        <v>14</v>
      </c>
      <c r="J220" s="146">
        <v>16</v>
      </c>
      <c r="K220" s="53">
        <f t="shared" si="8"/>
        <v>4656.5</v>
      </c>
      <c r="L220" s="114">
        <v>4656.5</v>
      </c>
      <c r="M220" s="114"/>
      <c r="N220" s="145">
        <v>2</v>
      </c>
      <c r="O220" s="53">
        <f t="shared" si="7"/>
        <v>950.9</v>
      </c>
      <c r="P220" s="114">
        <v>950.9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0</v>
      </c>
      <c r="L221" s="150"/>
      <c r="M221" s="150"/>
      <c r="N221" s="148">
        <v>1</v>
      </c>
      <c r="O221" s="93">
        <f t="shared" si="7"/>
        <v>0</v>
      </c>
      <c r="P221" s="150"/>
      <c r="Q221" s="150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19</v>
      </c>
      <c r="I222" s="151">
        <v>8</v>
      </c>
      <c r="J222" s="152">
        <v>8</v>
      </c>
      <c r="K222" s="59">
        <f t="shared" si="8"/>
        <v>12979.6</v>
      </c>
      <c r="L222" s="153">
        <v>11574.7</v>
      </c>
      <c r="M222" s="153">
        <v>1404.9</v>
      </c>
      <c r="N222" s="151">
        <v>5</v>
      </c>
      <c r="O222" s="93">
        <f t="shared" si="7"/>
        <v>7744.2</v>
      </c>
      <c r="P222" s="153">
        <v>7744.2</v>
      </c>
      <c r="Q222" s="153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18431.51</v>
      </c>
      <c r="L223" s="114">
        <v>18431.51</v>
      </c>
      <c r="M223" s="74"/>
      <c r="N223" s="145">
        <v>1</v>
      </c>
      <c r="O223" s="53">
        <f t="shared" si="7"/>
        <v>14327.87</v>
      </c>
      <c r="P223" s="114">
        <v>14327.87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/>
      <c r="M224" s="59"/>
      <c r="N224" s="57"/>
      <c r="O224" s="59">
        <f t="shared" si="7"/>
        <v>0</v>
      </c>
      <c r="P224" s="59"/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18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1</v>
      </c>
      <c r="O225" s="59">
        <f t="shared" si="7"/>
        <v>2945.6</v>
      </c>
      <c r="P225" s="157">
        <v>2945.6</v>
      </c>
      <c r="Q225" s="157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2760</v>
      </c>
      <c r="I226" s="138">
        <f t="shared" ref="I226:Q226" si="9">SUM(I10:I225)</f>
        <v>1410</v>
      </c>
      <c r="J226" s="138">
        <f t="shared" si="9"/>
        <v>1532</v>
      </c>
      <c r="K226" s="158">
        <f t="shared" si="9"/>
        <v>2114022.83</v>
      </c>
      <c r="L226" s="158">
        <f t="shared" si="9"/>
        <v>2103806.32</v>
      </c>
      <c r="M226" s="158">
        <f t="shared" si="9"/>
        <v>10216.51</v>
      </c>
      <c r="N226" s="138">
        <f t="shared" si="9"/>
        <v>1194</v>
      </c>
      <c r="O226" s="158">
        <f t="shared" si="9"/>
        <v>6474399.98</v>
      </c>
      <c r="P226" s="158">
        <f t="shared" si="9"/>
        <v>6468299.89</v>
      </c>
      <c r="Q226" s="158">
        <f t="shared" si="9"/>
        <v>6100.09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1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1"/>
      <c r="N238" s="160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7"/>
      <c r="M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85" zoomScaleNormal="85" topLeftCell="C210" workbookViewId="0">
      <selection activeCell="N221" sqref="N221"/>
    </sheetView>
  </sheetViews>
  <sheetFormatPr defaultColWidth="9" defaultRowHeight="14.25"/>
  <cols>
    <col min="1" max="1" width="5.28333333333333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41" width="10.7083333333333" style="8" customWidth="1"/>
    <col min="42" max="42" width="11.1416666666667" style="8" customWidth="1"/>
    <col min="43" max="43" width="9" style="8"/>
    <col min="44" max="44" width="10.7083333333333" style="8" customWidth="1"/>
    <col min="45" max="45" width="9" style="8"/>
    <col min="46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/>
      <c r="M10" s="72"/>
      <c r="N10" s="51"/>
      <c r="O10" s="53">
        <f t="shared" ref="O10:O75" si="2">P10+Q10</f>
        <v>0</v>
      </c>
      <c r="P10" s="56"/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43</v>
      </c>
      <c r="I11" s="57">
        <v>14</v>
      </c>
      <c r="J11" s="58">
        <v>14</v>
      </c>
      <c r="K11" s="59">
        <f t="shared" si="1"/>
        <v>26989.06</v>
      </c>
      <c r="L11" s="60">
        <v>26989.06</v>
      </c>
      <c r="M11" s="61"/>
      <c r="N11" s="57">
        <v>15</v>
      </c>
      <c r="O11" s="59">
        <f t="shared" si="2"/>
        <v>69359.5</v>
      </c>
      <c r="P11" s="59">
        <v>69359.5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1564984.78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1560137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4847.78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4963731.6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4673746.63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289984.97</v>
      </c>
      <c r="AQ11" s="180"/>
      <c r="AR11" s="181">
        <f>AN11+AK11</f>
        <v>6528716.38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39</v>
      </c>
      <c r="I12" s="51">
        <v>26</v>
      </c>
      <c r="J12" s="52">
        <v>35</v>
      </c>
      <c r="K12" s="53">
        <f t="shared" si="1"/>
        <v>46718.58</v>
      </c>
      <c r="L12" s="53">
        <v>46718.58</v>
      </c>
      <c r="M12" s="63"/>
      <c r="N12" s="51">
        <v>35</v>
      </c>
      <c r="O12" s="53">
        <f t="shared" si="2"/>
        <v>176341.28</v>
      </c>
      <c r="P12" s="63">
        <v>161574.07</v>
      </c>
      <c r="Q12" s="63">
        <v>14767.21</v>
      </c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214141.55</v>
      </c>
      <c r="AL12" s="181">
        <f>L11+L25+L29+L39+L45+L49+L51+L53+L66+L68+L72+L78+L83+L90+L92+L99+L110+L112+L123+L126+L129+L132+L139+L141+L145+L151+L153+L159+L162+L168+L174+L178+L180+L181+L186+L195+L198+L200+L203+L205+L209+L212+L215+L221</f>
        <v>214141.55</v>
      </c>
      <c r="AM12" s="181">
        <f>M11+M25+M29+M39+M45+M49+M51+M53+M66+M68+M72+M78+M83+M90+M92+M99+M110+M112+M123+M126+M129+M132+M139+M141+M145+M151+M153+M159+M162+M168+M174+M178+M180+M181+M186+M195+M198+M200+M203+M205+M209+M212+M215+M221</f>
        <v>0</v>
      </c>
      <c r="AN12" s="181">
        <f>O11+O25+O29+O39+O45+O49+O51+O53+O66+O68+O72+O78+O83+O90+O92+O99+O110+O112+O123+O126+O129+O132+O139+O141+O145+O151+O153+O159+O162+O168+O174+O178+O180+O181+O186+O195+O198+O200+O203+O205+O209+O212+O215+O221</f>
        <v>649030.89</v>
      </c>
      <c r="AO12" s="181">
        <f>P11+P25+P29+P39+P45+P49+P51+P53+P66+P68+P72+P78+P83+P90+P92+P99+P110+P112+P123+P126+P129+P132+P139+P141+P145+P151+P153+P159+P162+P168+P174+P178+P180+P181+P186+P195+P198+P200+P203+P205+P209+P212+P215+P221</f>
        <v>649030.89</v>
      </c>
      <c r="AP12" s="181">
        <f>Q11+Q25+Q29+Q39+Q45+Q49+Q51+Q53+Q66+Q68+Q72+Q78+Q83+Q90+Q92+Q99+Q110+Q112+Q123+Q126+Q129+Q132+Q139+Q141+Q145+Q151+Q153+Q159+Q162+Q168+Q174+Q178+Q180+Q181+Q186+Q195+Q198+Q200+Q203+Q205+Q209+Q212+Q215+Q221</f>
        <v>0</v>
      </c>
      <c r="AQ12" s="180"/>
      <c r="AR12" s="181">
        <f>AN12+AK12</f>
        <v>863172.44</v>
      </c>
    </row>
    <row r="13" s="7" customFormat="1" ht="15" customHeight="1" spans="1:44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/>
      <c r="M13" s="59"/>
      <c r="N13" s="57"/>
      <c r="O13" s="59">
        <f t="shared" si="2"/>
        <v>0</v>
      </c>
      <c r="P13" s="59"/>
      <c r="Q13" s="59"/>
      <c r="T13" s="162"/>
      <c r="AG13" s="73"/>
      <c r="AJ13" s="180" t="s">
        <v>347</v>
      </c>
      <c r="AK13" s="181">
        <f>K17+K24+K69+K85+K95+K116+K119+K122+K125+K128+K135+K143+K147+K149+K158+K161+K165+K167+K183+K185+K197</f>
        <v>154595.78</v>
      </c>
      <c r="AL13" s="181">
        <f>L17+L24+L69+L85+L95+L116+L119+L122+L125+L128+L135+L143+L147+L149+L158+L161+L165+L167+L183+L185+L197</f>
        <v>154595.78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380603.29</v>
      </c>
      <c r="AO13" s="181">
        <f>P17+P24+P69+P85+P95+P116+P119+P122+P125+P128+P135+P143+P147+P149+P158+P161+P165+P167+P183+P185+P197</f>
        <v>380603.29</v>
      </c>
      <c r="AP13" s="181">
        <f>Q17+Q24+Q69+Q85+Q95+Q116+Q119+Q122+Q125+Q128+Q135+Q143+Q147+Q149+Q158+Q161+Q165+Q167+Q183+Q185+Q197</f>
        <v>0</v>
      </c>
      <c r="AQ13" s="180"/>
      <c r="AR13" s="181">
        <f>AN13+AK13</f>
        <v>535199.07</v>
      </c>
    </row>
    <row r="14" s="9" customFormat="1" ht="15" customHeight="1" spans="1:44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9</v>
      </c>
      <c r="I14" s="51">
        <v>3</v>
      </c>
      <c r="J14" s="52">
        <v>3</v>
      </c>
      <c r="K14" s="53">
        <f t="shared" si="1"/>
        <v>2765.64</v>
      </c>
      <c r="L14" s="53">
        <v>2765.64</v>
      </c>
      <c r="M14" s="63"/>
      <c r="N14" s="51"/>
      <c r="O14" s="53">
        <f t="shared" si="2"/>
        <v>0</v>
      </c>
      <c r="P14" s="53"/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154575.04</v>
      </c>
      <c r="AL14" s="181">
        <f>L13+L15+L21+L26+L28+L32+L35+L41+L43+L58+L60+L74+L76+L80+L84+L88+L94+L97+L102+L105+L117+L120+L136+L156+L169+L184+L192+L202+L207+L219+L225</f>
        <v>154575.04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697806.2</v>
      </c>
      <c r="AO14" s="181">
        <f>P13+P15+P21+P26+P28+P32+P35+P41+P43+P58+P60+P74+P76+P80+P84+P88+P94+P97+P102+P105+P117+P120+P136+P156+P169+P184+P192+P202+P207+P219+P225</f>
        <v>697806.2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852381.24</v>
      </c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6</v>
      </c>
      <c r="I15" s="57">
        <v>2</v>
      </c>
      <c r="J15" s="58">
        <v>2</v>
      </c>
      <c r="K15" s="59">
        <f t="shared" si="1"/>
        <v>0</v>
      </c>
      <c r="L15" s="59"/>
      <c r="M15" s="59"/>
      <c r="N15" s="57"/>
      <c r="O15" s="59">
        <f t="shared" si="2"/>
        <v>0</v>
      </c>
      <c r="P15" s="59"/>
      <c r="Q15" s="59"/>
      <c r="T15" s="162"/>
      <c r="AG15" s="73"/>
      <c r="AJ15" s="180" t="s">
        <v>349</v>
      </c>
      <c r="AK15" s="181">
        <f>K22+K34+K37+K47+K59+K82+K103+K106+K164+K193+K210+K218+K222+K224</f>
        <v>25725.68</v>
      </c>
      <c r="AL15" s="181">
        <f>L22+L34+L37+L47+L59+L82+L103+L106+L164+L193+L210+L218+L222+L224</f>
        <v>20356.95</v>
      </c>
      <c r="AM15" s="181">
        <f>M22+M34+M37+M47+M59+M82+M103+M106+M164+M193+M210+M218+M222+M224</f>
        <v>5368.73</v>
      </c>
      <c r="AN15" s="181">
        <f>O22+O34+O37+O47+O59+O82+O103+O106+O164+O193+O210+O218+O222+O224</f>
        <v>57507.88</v>
      </c>
      <c r="AO15" s="181">
        <f>P22+P34+P37+P47+P59+P82+P103+P106+P164+P193+P210+P218+P222+P224</f>
        <v>57507.88</v>
      </c>
      <c r="AP15" s="181">
        <f>Q22+Q34+Q37+Q47+Q59+Q82+Q103+Q106+Q164+Q193+Q210+Q218+Q222+Q224</f>
        <v>0</v>
      </c>
      <c r="AQ15" s="180"/>
      <c r="AR15" s="181">
        <f>AN15+AK15</f>
        <v>83233.56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49</v>
      </c>
      <c r="I16" s="51">
        <v>32</v>
      </c>
      <c r="J16" s="52">
        <v>38</v>
      </c>
      <c r="K16" s="53">
        <f t="shared" si="1"/>
        <v>68941.91</v>
      </c>
      <c r="L16" s="53">
        <v>68941.91</v>
      </c>
      <c r="M16" s="63"/>
      <c r="N16" s="51">
        <v>30</v>
      </c>
      <c r="O16" s="53">
        <f t="shared" si="2"/>
        <v>155905.77</v>
      </c>
      <c r="P16" s="53">
        <v>152965.89</v>
      </c>
      <c r="Q16" s="63">
        <v>2939.88</v>
      </c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8862702.69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/>
      <c r="M17" s="59"/>
      <c r="N17" s="57"/>
      <c r="O17" s="59">
        <f t="shared" si="2"/>
        <v>0</v>
      </c>
      <c r="P17" s="59"/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/>
      <c r="M18" s="63"/>
      <c r="N18" s="51"/>
      <c r="O18" s="53">
        <f t="shared" si="2"/>
        <v>0</v>
      </c>
      <c r="P18" s="53"/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/>
      <c r="M19" s="63"/>
      <c r="N19" s="51"/>
      <c r="O19" s="53">
        <f t="shared" si="2"/>
        <v>0</v>
      </c>
      <c r="P19" s="53"/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48</v>
      </c>
      <c r="I20" s="51">
        <v>32</v>
      </c>
      <c r="J20" s="52">
        <v>36</v>
      </c>
      <c r="K20" s="53">
        <f t="shared" si="1"/>
        <v>54054.75</v>
      </c>
      <c r="L20" s="53">
        <v>54054.75</v>
      </c>
      <c r="M20" s="63"/>
      <c r="N20" s="51">
        <v>32</v>
      </c>
      <c r="O20" s="53">
        <f t="shared" si="2"/>
        <v>305211.95</v>
      </c>
      <c r="P20" s="53">
        <v>302827.03</v>
      </c>
      <c r="Q20" s="63">
        <v>2384.92</v>
      </c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8140.3</v>
      </c>
      <c r="P21" s="59">
        <v>8140.3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3</v>
      </c>
      <c r="J22" s="64">
        <v>3</v>
      </c>
      <c r="K22" s="59">
        <f t="shared" si="1"/>
        <v>6086.98</v>
      </c>
      <c r="L22" s="59">
        <v>4130.15</v>
      </c>
      <c r="M22" s="59">
        <v>1956.83</v>
      </c>
      <c r="N22" s="57">
        <v>1</v>
      </c>
      <c r="O22" s="59">
        <f t="shared" si="2"/>
        <v>16712.7</v>
      </c>
      <c r="P22" s="59">
        <v>16712.7</v>
      </c>
      <c r="Q22" s="59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/>
      <c r="M23" s="63"/>
      <c r="N23" s="51">
        <v>1</v>
      </c>
      <c r="O23" s="53">
        <f t="shared" si="2"/>
        <v>5765.71</v>
      </c>
      <c r="P23" s="53"/>
      <c r="Q23" s="63">
        <v>5765.71</v>
      </c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/>
      <c r="M25" s="59"/>
      <c r="N25" s="57"/>
      <c r="O25" s="59">
        <f t="shared" si="2"/>
        <v>0</v>
      </c>
      <c r="P25" s="59"/>
      <c r="Q25" s="59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/>
      <c r="M26" s="59"/>
      <c r="N26" s="57"/>
      <c r="O26" s="59">
        <f t="shared" si="2"/>
        <v>0</v>
      </c>
      <c r="P26" s="59"/>
      <c r="Q26" s="59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29</v>
      </c>
      <c r="I27" s="51">
        <v>15</v>
      </c>
      <c r="J27" s="65">
        <v>15</v>
      </c>
      <c r="K27" s="53">
        <f t="shared" si="1"/>
        <v>9308.8</v>
      </c>
      <c r="L27" s="53">
        <v>9308.8</v>
      </c>
      <c r="M27" s="53"/>
      <c r="N27" s="51"/>
      <c r="O27" s="53">
        <f t="shared" si="2"/>
        <v>0</v>
      </c>
      <c r="P27" s="53"/>
      <c r="Q27" s="53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4</v>
      </c>
      <c r="J28" s="58">
        <v>4</v>
      </c>
      <c r="K28" s="59">
        <f t="shared" si="1"/>
        <v>5609.32</v>
      </c>
      <c r="L28" s="59">
        <v>5609.32</v>
      </c>
      <c r="M28" s="59"/>
      <c r="N28" s="57"/>
      <c r="O28" s="59">
        <f t="shared" si="2"/>
        <v>0</v>
      </c>
      <c r="P28" s="59"/>
      <c r="Q28" s="59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38</v>
      </c>
      <c r="I29" s="57">
        <v>11</v>
      </c>
      <c r="J29" s="58">
        <v>11</v>
      </c>
      <c r="K29" s="59">
        <f t="shared" si="1"/>
        <v>14082.63</v>
      </c>
      <c r="L29" s="60">
        <v>14082.63</v>
      </c>
      <c r="M29" s="59"/>
      <c r="N29" s="57">
        <v>7</v>
      </c>
      <c r="O29" s="59">
        <f t="shared" si="2"/>
        <v>15315.11</v>
      </c>
      <c r="P29" s="59">
        <v>15315.11</v>
      </c>
      <c r="Q29" s="59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/>
      <c r="M30" s="63"/>
      <c r="N30" s="51"/>
      <c r="O30" s="53">
        <f t="shared" si="2"/>
        <v>0</v>
      </c>
      <c r="P30" s="53"/>
      <c r="Q30" s="63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20</v>
      </c>
      <c r="I31" s="51">
        <v>9</v>
      </c>
      <c r="J31" s="65">
        <v>9</v>
      </c>
      <c r="K31" s="53">
        <f t="shared" si="1"/>
        <v>8118.72</v>
      </c>
      <c r="L31" s="63">
        <v>8118.72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/>
      <c r="Q32" s="59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33</v>
      </c>
      <c r="O33" s="53">
        <f t="shared" si="2"/>
        <v>178268.96</v>
      </c>
      <c r="P33" s="63">
        <v>176071.34</v>
      </c>
      <c r="Q33" s="63">
        <v>2197.62</v>
      </c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/>
      <c r="M34" s="59"/>
      <c r="N34" s="57"/>
      <c r="O34" s="59">
        <f t="shared" si="2"/>
        <v>0</v>
      </c>
      <c r="P34" s="59"/>
      <c r="Q34" s="59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/>
      <c r="M35" s="59"/>
      <c r="N35" s="57">
        <v>6</v>
      </c>
      <c r="O35" s="59">
        <f t="shared" si="2"/>
        <v>25325.7</v>
      </c>
      <c r="P35" s="59">
        <v>25325.7</v>
      </c>
      <c r="Q35" s="59"/>
      <c r="T35" s="162"/>
      <c r="AG35" s="73"/>
    </row>
    <row r="36" s="9" customFormat="1" ht="1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24</v>
      </c>
      <c r="I36" s="51">
        <v>10</v>
      </c>
      <c r="J36" s="52">
        <v>14</v>
      </c>
      <c r="K36" s="53">
        <f t="shared" si="1"/>
        <v>26286.41</v>
      </c>
      <c r="L36" s="63">
        <v>26286.41</v>
      </c>
      <c r="M36" s="63"/>
      <c r="N36" s="51">
        <v>7</v>
      </c>
      <c r="O36" s="53">
        <f t="shared" si="2"/>
        <v>61960.76</v>
      </c>
      <c r="P36" s="53">
        <v>61960.76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/>
      <c r="M38" s="63"/>
      <c r="N38" s="51">
        <v>2</v>
      </c>
      <c r="O38" s="53">
        <f t="shared" si="2"/>
        <v>40836.45</v>
      </c>
      <c r="P38" s="53">
        <v>40836.45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9</v>
      </c>
      <c r="I39" s="57"/>
      <c r="J39" s="58"/>
      <c r="K39" s="59">
        <f t="shared" si="1"/>
        <v>0</v>
      </c>
      <c r="L39" s="59"/>
      <c r="M39" s="59"/>
      <c r="N39" s="57">
        <v>7</v>
      </c>
      <c r="O39" s="59">
        <f t="shared" si="2"/>
        <v>16960.89</v>
      </c>
      <c r="P39" s="59">
        <v>16960.89</v>
      </c>
      <c r="Q39" s="59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14</v>
      </c>
      <c r="I40" s="51">
        <v>5</v>
      </c>
      <c r="J40" s="52">
        <v>7</v>
      </c>
      <c r="K40" s="53">
        <f t="shared" si="1"/>
        <v>8592.92</v>
      </c>
      <c r="L40" s="63">
        <v>8592.92</v>
      </c>
      <c r="M40" s="63"/>
      <c r="N40" s="51">
        <v>10</v>
      </c>
      <c r="O40" s="53">
        <f t="shared" si="2"/>
        <v>79882.83</v>
      </c>
      <c r="P40" s="53">
        <v>79882.83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15</v>
      </c>
      <c r="I41" s="57">
        <v>1</v>
      </c>
      <c r="J41" s="58">
        <v>1</v>
      </c>
      <c r="K41" s="59">
        <f t="shared" si="1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34</v>
      </c>
      <c r="I42" s="51">
        <v>24</v>
      </c>
      <c r="J42" s="52">
        <v>27</v>
      </c>
      <c r="K42" s="53">
        <f t="shared" si="1"/>
        <v>32899.38</v>
      </c>
      <c r="L42" s="63">
        <v>32899.38</v>
      </c>
      <c r="M42" s="63"/>
      <c r="N42" s="51">
        <v>13</v>
      </c>
      <c r="O42" s="53">
        <f t="shared" si="2"/>
        <v>100198.79</v>
      </c>
      <c r="P42" s="53">
        <v>98464.86</v>
      </c>
      <c r="Q42" s="75">
        <v>1733.93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15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10</v>
      </c>
      <c r="O43" s="59">
        <f t="shared" si="2"/>
        <v>72486</v>
      </c>
      <c r="P43" s="59">
        <v>72486</v>
      </c>
      <c r="Q43" s="59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21</v>
      </c>
      <c r="I44" s="51">
        <v>8</v>
      </c>
      <c r="J44" s="52">
        <v>8</v>
      </c>
      <c r="K44" s="53">
        <f t="shared" si="1"/>
        <v>5647.04</v>
      </c>
      <c r="L44" s="63">
        <v>5647.04</v>
      </c>
      <c r="M44" s="63"/>
      <c r="N44" s="51">
        <v>8</v>
      </c>
      <c r="O44" s="53">
        <f t="shared" si="2"/>
        <v>25721.13</v>
      </c>
      <c r="P44" s="53">
        <v>25721.13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27</v>
      </c>
      <c r="I45" s="57">
        <v>2</v>
      </c>
      <c r="J45" s="58">
        <v>2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27593.94</v>
      </c>
      <c r="P45" s="68">
        <v>27593.94</v>
      </c>
      <c r="Q45" s="59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29</v>
      </c>
      <c r="I46" s="51">
        <v>9</v>
      </c>
      <c r="J46" s="52">
        <v>12</v>
      </c>
      <c r="K46" s="53">
        <f t="shared" si="1"/>
        <v>21688.79</v>
      </c>
      <c r="L46" s="63">
        <v>21688.79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/>
      <c r="M47" s="59"/>
      <c r="N47" s="57">
        <v>3</v>
      </c>
      <c r="O47" s="59">
        <f t="shared" si="2"/>
        <v>2113.1</v>
      </c>
      <c r="P47" s="59">
        <v>2113.1</v>
      </c>
      <c r="Q47" s="59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/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12</v>
      </c>
      <c r="I49" s="57">
        <v>1</v>
      </c>
      <c r="J49" s="58">
        <v>1</v>
      </c>
      <c r="K49" s="59">
        <f t="shared" si="1"/>
        <v>0</v>
      </c>
      <c r="L49" s="59"/>
      <c r="M49" s="59"/>
      <c r="N49" s="57">
        <v>4</v>
      </c>
      <c r="O49" s="59">
        <f t="shared" si="2"/>
        <v>8406.5</v>
      </c>
      <c r="P49" s="59">
        <v>8406.5</v>
      </c>
      <c r="Q49" s="59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/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2</v>
      </c>
      <c r="J51" s="58">
        <v>2</v>
      </c>
      <c r="K51" s="59">
        <f t="shared" si="1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20</v>
      </c>
      <c r="I52" s="51">
        <v>15</v>
      </c>
      <c r="J52" s="52">
        <v>16</v>
      </c>
      <c r="K52" s="53">
        <f t="shared" si="1"/>
        <v>20511.28</v>
      </c>
      <c r="L52" s="63">
        <v>20511.28</v>
      </c>
      <c r="M52" s="63"/>
      <c r="N52" s="51"/>
      <c r="O52" s="53">
        <f t="shared" si="2"/>
        <v>11490.43</v>
      </c>
      <c r="P52" s="63">
        <v>9673.49</v>
      </c>
      <c r="Q52" s="63">
        <v>1816.94</v>
      </c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13</v>
      </c>
      <c r="I53" s="57">
        <v>2</v>
      </c>
      <c r="J53" s="58">
        <v>2</v>
      </c>
      <c r="K53" s="59">
        <f t="shared" si="1"/>
        <v>2007</v>
      </c>
      <c r="L53" s="59">
        <v>2007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/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/>
      <c r="M55" s="59"/>
      <c r="N55" s="57"/>
      <c r="O55" s="59">
        <f t="shared" si="2"/>
        <v>0</v>
      </c>
      <c r="P55" s="59"/>
      <c r="Q55" s="59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/>
      <c r="M56" s="63"/>
      <c r="N56" s="51"/>
      <c r="O56" s="53">
        <f t="shared" si="2"/>
        <v>0</v>
      </c>
      <c r="P56" s="53"/>
      <c r="Q56" s="63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50</v>
      </c>
      <c r="I57" s="51">
        <v>37</v>
      </c>
      <c r="J57" s="52">
        <v>39</v>
      </c>
      <c r="K57" s="53">
        <f t="shared" si="1"/>
        <v>55137.71</v>
      </c>
      <c r="L57" s="63">
        <v>55137.71</v>
      </c>
      <c r="M57" s="63"/>
      <c r="N57" s="51">
        <v>17</v>
      </c>
      <c r="O57" s="53">
        <f t="shared" si="2"/>
        <v>140932.84</v>
      </c>
      <c r="P57" s="53">
        <v>131770.58</v>
      </c>
      <c r="Q57" s="63">
        <v>9162.26</v>
      </c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8</v>
      </c>
      <c r="I58" s="57">
        <v>4</v>
      </c>
      <c r="J58" s="58">
        <v>4</v>
      </c>
      <c r="K58" s="59">
        <f t="shared" si="1"/>
        <v>0</v>
      </c>
      <c r="L58" s="59"/>
      <c r="M58" s="59"/>
      <c r="N58" s="57">
        <v>2</v>
      </c>
      <c r="O58" s="59">
        <f t="shared" si="2"/>
        <v>4315.8</v>
      </c>
      <c r="P58" s="59">
        <v>4315.8</v>
      </c>
      <c r="Q58" s="59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/>
      <c r="M59" s="59"/>
      <c r="N59" s="57"/>
      <c r="O59" s="59">
        <f t="shared" si="2"/>
        <v>0</v>
      </c>
      <c r="P59" s="59"/>
      <c r="Q59" s="59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12</v>
      </c>
      <c r="J60" s="58">
        <v>12</v>
      </c>
      <c r="K60" s="59">
        <f t="shared" si="1"/>
        <v>22504.25</v>
      </c>
      <c r="L60" s="59">
        <v>22504.25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179"/>
      <c r="M61" s="179"/>
      <c r="N61" s="52"/>
      <c r="O61" s="53">
        <f t="shared" si="2"/>
        <v>0</v>
      </c>
      <c r="P61" s="3"/>
      <c r="Q61" s="76"/>
      <c r="R61" s="7"/>
      <c r="S61" s="7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179"/>
      <c r="M62" s="179"/>
      <c r="N62" s="52"/>
      <c r="O62" s="53">
        <f t="shared" si="2"/>
        <v>0</v>
      </c>
      <c r="P62" s="3"/>
      <c r="Q62" s="76"/>
      <c r="R62" s="7"/>
      <c r="S62" s="7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33</v>
      </c>
      <c r="I63" s="52">
        <v>18</v>
      </c>
      <c r="J63" s="52">
        <v>19</v>
      </c>
      <c r="K63" s="53">
        <f t="shared" si="1"/>
        <v>27901.09</v>
      </c>
      <c r="L63" s="63">
        <v>27901.09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25</v>
      </c>
      <c r="I64" s="51">
        <v>14</v>
      </c>
      <c r="J64" s="52">
        <v>14</v>
      </c>
      <c r="K64" s="53">
        <f t="shared" si="1"/>
        <v>28367.37</v>
      </c>
      <c r="L64" s="63">
        <v>28367.37</v>
      </c>
      <c r="M64" s="63"/>
      <c r="N64" s="51">
        <v>10</v>
      </c>
      <c r="O64" s="53">
        <f t="shared" si="2"/>
        <v>91030.45</v>
      </c>
      <c r="P64" s="53">
        <v>91030.45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27</v>
      </c>
      <c r="I65" s="51">
        <v>25</v>
      </c>
      <c r="J65" s="52">
        <v>28</v>
      </c>
      <c r="K65" s="53">
        <f t="shared" si="1"/>
        <v>37580.38</v>
      </c>
      <c r="L65" s="63">
        <v>37580.38</v>
      </c>
      <c r="M65" s="63"/>
      <c r="N65" s="51">
        <v>12</v>
      </c>
      <c r="O65" s="53">
        <f t="shared" si="2"/>
        <v>65863.36</v>
      </c>
      <c r="P65" s="53">
        <v>56131.95</v>
      </c>
      <c r="Q65" s="63">
        <v>9731.41</v>
      </c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11</v>
      </c>
      <c r="I66" s="57">
        <v>1</v>
      </c>
      <c r="J66" s="58">
        <v>1</v>
      </c>
      <c r="K66" s="59">
        <f t="shared" si="1"/>
        <v>0</v>
      </c>
      <c r="L66" s="59"/>
      <c r="M66" s="59"/>
      <c r="N66" s="57">
        <v>6</v>
      </c>
      <c r="O66" s="59">
        <f t="shared" si="2"/>
        <v>20802.69</v>
      </c>
      <c r="P66" s="59">
        <v>20802.69</v>
      </c>
      <c r="Q66" s="59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/>
      <c r="M67" s="63"/>
      <c r="N67" s="51"/>
      <c r="O67" s="53">
        <f t="shared" si="2"/>
        <v>12282.19</v>
      </c>
      <c r="P67" s="53">
        <v>10864.62</v>
      </c>
      <c r="Q67" s="63">
        <v>1417.57</v>
      </c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/>
      <c r="M68" s="59"/>
      <c r="N68" s="57"/>
      <c r="O68" s="59">
        <f t="shared" si="2"/>
        <v>0</v>
      </c>
      <c r="P68" s="59"/>
      <c r="Q68" s="59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/>
      <c r="M69" s="59"/>
      <c r="N69" s="57"/>
      <c r="O69" s="59"/>
      <c r="P69" s="59"/>
      <c r="Q69" s="59"/>
      <c r="T69" s="162"/>
      <c r="AF69" s="12"/>
      <c r="AG69" s="73"/>
    </row>
    <row r="70" s="9" customFormat="1" ht="15" customHeight="1" spans="1:33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25</v>
      </c>
      <c r="I70" s="51">
        <v>10</v>
      </c>
      <c r="J70" s="52">
        <v>13</v>
      </c>
      <c r="K70" s="53">
        <f t="shared" si="1"/>
        <v>15791.2</v>
      </c>
      <c r="L70" s="53">
        <v>15791.2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14</v>
      </c>
      <c r="I71" s="51">
        <v>5</v>
      </c>
      <c r="J71" s="52">
        <v>5</v>
      </c>
      <c r="K71" s="53">
        <f t="shared" si="1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/>
      <c r="M72" s="59"/>
      <c r="N72" s="57">
        <v>1</v>
      </c>
      <c r="O72" s="59">
        <f t="shared" si="2"/>
        <v>3073.6</v>
      </c>
      <c r="P72" s="59">
        <v>3073.6</v>
      </c>
      <c r="Q72" s="59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35</v>
      </c>
      <c r="I73" s="51">
        <v>25</v>
      </c>
      <c r="J73" s="52">
        <v>27</v>
      </c>
      <c r="K73" s="53">
        <f t="shared" si="1"/>
        <v>55751.75</v>
      </c>
      <c r="L73" s="53">
        <v>55751.75</v>
      </c>
      <c r="M73" s="53"/>
      <c r="N73" s="51"/>
      <c r="O73" s="53">
        <f t="shared" si="2"/>
        <v>0</v>
      </c>
      <c r="P73" s="53"/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29</v>
      </c>
      <c r="I75" s="51">
        <v>20</v>
      </c>
      <c r="J75" s="52">
        <v>22</v>
      </c>
      <c r="K75" s="53">
        <f>L75+M75</f>
        <v>30123.96</v>
      </c>
      <c r="L75" s="63">
        <v>30123.96</v>
      </c>
      <c r="M75" s="63"/>
      <c r="N75" s="51">
        <v>17</v>
      </c>
      <c r="O75" s="53">
        <f t="shared" si="2"/>
        <v>82884.58</v>
      </c>
      <c r="P75" s="53">
        <v>82884.58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19</v>
      </c>
      <c r="I76" s="57">
        <v>12</v>
      </c>
      <c r="J76" s="58">
        <v>12</v>
      </c>
      <c r="K76" s="59">
        <f>L76+M76</f>
        <v>5763</v>
      </c>
      <c r="L76" s="59">
        <v>5763</v>
      </c>
      <c r="M76" s="59"/>
      <c r="N76" s="57">
        <v>8</v>
      </c>
      <c r="O76" s="59">
        <f>P76+Q76</f>
        <v>17393.15</v>
      </c>
      <c r="P76" s="59">
        <v>17393.15</v>
      </c>
      <c r="Q76" s="59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31</v>
      </c>
      <c r="I77" s="51">
        <v>19</v>
      </c>
      <c r="J77" s="52">
        <v>21</v>
      </c>
      <c r="K77" s="53">
        <f>L77+M77</f>
        <v>15336.14</v>
      </c>
      <c r="L77" s="63">
        <v>15336.14</v>
      </c>
      <c r="M77" s="63"/>
      <c r="N77" s="51">
        <v>8</v>
      </c>
      <c r="O77" s="53">
        <f>P77+Q77</f>
        <v>36604.2</v>
      </c>
      <c r="P77" s="53">
        <v>36604.2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27</v>
      </c>
      <c r="I79" s="51">
        <v>9</v>
      </c>
      <c r="J79" s="52">
        <v>9</v>
      </c>
      <c r="K79" s="53">
        <f>L79+M79</f>
        <v>26870.71</v>
      </c>
      <c r="L79" s="63">
        <v>26870.71</v>
      </c>
      <c r="M79" s="63"/>
      <c r="N79" s="51">
        <v>16</v>
      </c>
      <c r="O79" s="53">
        <f t="shared" ref="O79:O145" si="3">P79+Q79</f>
        <v>192806.31</v>
      </c>
      <c r="P79" s="53">
        <v>192806.31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/>
      <c r="M80" s="59"/>
      <c r="N80" s="57"/>
      <c r="O80" s="59">
        <f t="shared" si="3"/>
        <v>0</v>
      </c>
      <c r="P80" s="59"/>
      <c r="Q80" s="59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33</v>
      </c>
      <c r="I81" s="51">
        <v>14</v>
      </c>
      <c r="J81" s="52">
        <v>15</v>
      </c>
      <c r="K81" s="53">
        <f>L81+M81</f>
        <v>38595.29</v>
      </c>
      <c r="L81" s="63">
        <v>38595.29</v>
      </c>
      <c r="M81" s="63"/>
      <c r="N81" s="51">
        <v>14</v>
      </c>
      <c r="O81" s="53">
        <f t="shared" si="3"/>
        <v>203857.89</v>
      </c>
      <c r="P81" s="63">
        <v>202452.99</v>
      </c>
      <c r="Q81" s="63">
        <v>1404.9</v>
      </c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20</v>
      </c>
      <c r="I83" s="57">
        <v>5</v>
      </c>
      <c r="J83" s="58">
        <v>5</v>
      </c>
      <c r="K83" s="59">
        <f>L83+M83</f>
        <v>5465.1</v>
      </c>
      <c r="L83" s="112">
        <v>5465.1</v>
      </c>
      <c r="M83" s="59"/>
      <c r="N83" s="57">
        <v>8</v>
      </c>
      <c r="O83" s="59">
        <f t="shared" si="3"/>
        <v>50808.1</v>
      </c>
      <c r="P83" s="59">
        <v>50808.1</v>
      </c>
      <c r="Q83" s="59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/>
      <c r="Q84" s="59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/>
      <c r="M85" s="59"/>
      <c r="N85" s="57">
        <v>11</v>
      </c>
      <c r="O85" s="59">
        <f t="shared" si="3"/>
        <v>45387.15</v>
      </c>
      <c r="P85" s="59">
        <v>45387.15</v>
      </c>
      <c r="Q85" s="59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29</v>
      </c>
      <c r="I86" s="51">
        <v>20</v>
      </c>
      <c r="J86" s="52">
        <v>20</v>
      </c>
      <c r="K86" s="53">
        <f t="shared" si="4"/>
        <v>19473.56</v>
      </c>
      <c r="L86" s="53">
        <v>19473.56</v>
      </c>
      <c r="M86" s="53"/>
      <c r="N86" s="51"/>
      <c r="O86" s="53">
        <f t="shared" si="3"/>
        <v>0</v>
      </c>
      <c r="P86" s="53"/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9</v>
      </c>
      <c r="I87" s="51">
        <v>7</v>
      </c>
      <c r="J87" s="52">
        <v>8</v>
      </c>
      <c r="K87" s="53">
        <f t="shared" si="4"/>
        <v>9910.21</v>
      </c>
      <c r="L87" s="63">
        <v>9910.21</v>
      </c>
      <c r="M87" s="63"/>
      <c r="N87" s="51">
        <v>21</v>
      </c>
      <c r="O87" s="53">
        <f t="shared" si="3"/>
        <v>109464.86</v>
      </c>
      <c r="P87" s="53">
        <v>101098.95</v>
      </c>
      <c r="Q87" s="63">
        <v>8365.91</v>
      </c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24</v>
      </c>
      <c r="I88" s="57">
        <v>3</v>
      </c>
      <c r="J88" s="58">
        <v>3</v>
      </c>
      <c r="K88" s="59">
        <f t="shared" si="4"/>
        <v>8644.5</v>
      </c>
      <c r="L88" s="59">
        <v>8644.5</v>
      </c>
      <c r="M88" s="59"/>
      <c r="N88" s="57">
        <v>18</v>
      </c>
      <c r="O88" s="59">
        <f t="shared" si="3"/>
        <v>60230.49</v>
      </c>
      <c r="P88" s="95">
        <v>60230.49</v>
      </c>
      <c r="Q88" s="59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/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1728.9</v>
      </c>
      <c r="L90" s="112">
        <v>1728.9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3133.99</v>
      </c>
      <c r="L91" s="63">
        <v>3133.99</v>
      </c>
      <c r="M91" s="63"/>
      <c r="N91" s="51">
        <v>8</v>
      </c>
      <c r="O91" s="53">
        <f t="shared" si="3"/>
        <v>24485.3</v>
      </c>
      <c r="P91" s="53">
        <v>24485.3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/>
      <c r="M92" s="59"/>
      <c r="N92" s="57">
        <v>3</v>
      </c>
      <c r="O92" s="59">
        <f t="shared" si="3"/>
        <v>9605</v>
      </c>
      <c r="P92" s="59">
        <v>9605</v>
      </c>
      <c r="Q92" s="59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63</v>
      </c>
      <c r="I93" s="51">
        <v>48</v>
      </c>
      <c r="J93" s="52">
        <v>53</v>
      </c>
      <c r="K93" s="53">
        <f t="shared" si="4"/>
        <v>66089.04</v>
      </c>
      <c r="L93" s="63">
        <v>66089.04</v>
      </c>
      <c r="M93" s="63"/>
      <c r="N93" s="51">
        <v>40</v>
      </c>
      <c r="O93" s="53">
        <f t="shared" si="3"/>
        <v>151141.29</v>
      </c>
      <c r="P93" s="53">
        <v>142460.33</v>
      </c>
      <c r="Q93" s="63">
        <v>8680.96</v>
      </c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/>
      <c r="M94" s="59"/>
      <c r="N94" s="57"/>
      <c r="O94" s="59">
        <f t="shared" si="3"/>
        <v>0</v>
      </c>
      <c r="P94" s="59"/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22</v>
      </c>
      <c r="I95" s="57">
        <v>6</v>
      </c>
      <c r="J95" s="58">
        <v>6</v>
      </c>
      <c r="K95" s="59">
        <f t="shared" si="4"/>
        <v>3629.9</v>
      </c>
      <c r="L95" s="59">
        <v>3629.9</v>
      </c>
      <c r="M95" s="59"/>
      <c r="N95" s="57">
        <v>6</v>
      </c>
      <c r="O95" s="59">
        <f t="shared" si="3"/>
        <v>20328.73</v>
      </c>
      <c r="P95" s="96">
        <v>20328.73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/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/>
      <c r="M97" s="59"/>
      <c r="N97" s="57"/>
      <c r="O97" s="59">
        <f t="shared" si="3"/>
        <v>0</v>
      </c>
      <c r="P97" s="59"/>
      <c r="Q97" s="59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38</v>
      </c>
      <c r="I98" s="51">
        <v>29</v>
      </c>
      <c r="J98" s="52">
        <v>32</v>
      </c>
      <c r="K98" s="53">
        <f t="shared" si="4"/>
        <v>45376.34</v>
      </c>
      <c r="L98" s="63">
        <v>45376.34</v>
      </c>
      <c r="M98" s="63"/>
      <c r="N98" s="51">
        <v>21</v>
      </c>
      <c r="O98" s="53">
        <f t="shared" si="3"/>
        <v>127807.91</v>
      </c>
      <c r="P98" s="53">
        <v>121479.98</v>
      </c>
      <c r="Q98" s="63">
        <v>6327.93</v>
      </c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/>
      <c r="M99" s="59"/>
      <c r="N99" s="57"/>
      <c r="O99" s="59">
        <f t="shared" si="3"/>
        <v>0</v>
      </c>
      <c r="P99" s="59"/>
      <c r="Q99" s="59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8</v>
      </c>
      <c r="I100" s="97"/>
      <c r="J100" s="98"/>
      <c r="K100" s="66"/>
      <c r="L100" s="66"/>
      <c r="M100" s="66"/>
      <c r="N100" s="97"/>
      <c r="O100" s="66"/>
      <c r="P100" s="66"/>
      <c r="Q100" s="66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/>
      <c r="M101" s="63"/>
      <c r="N101" s="51"/>
      <c r="O101" s="53">
        <f t="shared" si="3"/>
        <v>0</v>
      </c>
      <c r="P101" s="53"/>
      <c r="Q101" s="63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/>
      <c r="M102" s="59"/>
      <c r="N102" s="57"/>
      <c r="O102" s="59">
        <f t="shared" si="3"/>
        <v>0</v>
      </c>
      <c r="P102" s="59"/>
      <c r="Q102" s="59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/>
      <c r="M103" s="59"/>
      <c r="N103" s="57"/>
      <c r="O103" s="59">
        <f t="shared" si="3"/>
        <v>0</v>
      </c>
      <c r="P103" s="59"/>
      <c r="Q103" s="59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32</v>
      </c>
      <c r="I104" s="51">
        <v>19</v>
      </c>
      <c r="J104" s="52">
        <v>26</v>
      </c>
      <c r="K104" s="53">
        <f t="shared" si="4"/>
        <v>35547.2</v>
      </c>
      <c r="L104" s="63">
        <v>35547.2</v>
      </c>
      <c r="M104" s="63"/>
      <c r="N104" s="51">
        <v>7</v>
      </c>
      <c r="O104" s="53">
        <f t="shared" si="3"/>
        <v>47537.65</v>
      </c>
      <c r="P104" s="53">
        <v>45676.27</v>
      </c>
      <c r="Q104" s="63">
        <v>1861.38</v>
      </c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4</v>
      </c>
      <c r="I105" s="57">
        <v>1</v>
      </c>
      <c r="J105" s="58">
        <v>1</v>
      </c>
      <c r="K105" s="59">
        <f t="shared" si="4"/>
        <v>0</v>
      </c>
      <c r="L105" s="59"/>
      <c r="M105" s="59"/>
      <c r="N105" s="57">
        <v>1</v>
      </c>
      <c r="O105" s="59">
        <f t="shared" si="3"/>
        <v>16224.5</v>
      </c>
      <c r="P105" s="99">
        <v>16224.5</v>
      </c>
      <c r="Q105" s="59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/>
      <c r="M106" s="59"/>
      <c r="N106" s="57"/>
      <c r="O106" s="59">
        <f t="shared" si="3"/>
        <v>0</v>
      </c>
      <c r="P106" s="59"/>
      <c r="Q106" s="59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/>
      <c r="M107" s="63"/>
      <c r="N107" s="51"/>
      <c r="O107" s="53">
        <f t="shared" si="3"/>
        <v>0</v>
      </c>
      <c r="P107" s="53"/>
      <c r="Q107" s="63"/>
      <c r="R107" s="7"/>
      <c r="S107" s="7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19</v>
      </c>
      <c r="I108" s="51">
        <v>12</v>
      </c>
      <c r="J108" s="52">
        <v>13</v>
      </c>
      <c r="K108" s="53">
        <f t="shared" si="4"/>
        <v>7025.1</v>
      </c>
      <c r="L108" s="63">
        <v>7025.1</v>
      </c>
      <c r="M108" s="63"/>
      <c r="N108" s="51">
        <v>4</v>
      </c>
      <c r="O108" s="53">
        <f t="shared" si="3"/>
        <v>63351.07</v>
      </c>
      <c r="P108" s="53">
        <v>56363.63</v>
      </c>
      <c r="Q108" s="63">
        <v>6987.44</v>
      </c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/>
      <c r="M109" s="63"/>
      <c r="N109" s="51">
        <v>1</v>
      </c>
      <c r="O109" s="53">
        <f t="shared" si="3"/>
        <v>0</v>
      </c>
      <c r="P109" s="53"/>
      <c r="Q109" s="63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/>
      <c r="M110" s="59"/>
      <c r="N110" s="57"/>
      <c r="O110" s="59">
        <f t="shared" si="3"/>
        <v>0</v>
      </c>
      <c r="P110" s="59"/>
      <c r="Q110" s="59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/>
      <c r="M111" s="63"/>
      <c r="N111" s="51"/>
      <c r="O111" s="53">
        <f t="shared" si="3"/>
        <v>0</v>
      </c>
      <c r="P111" s="53"/>
      <c r="Q111" s="63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/>
      <c r="M112" s="59"/>
      <c r="N112" s="57"/>
      <c r="O112" s="59">
        <f t="shared" si="3"/>
        <v>0</v>
      </c>
      <c r="P112" s="59"/>
      <c r="Q112" s="59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4</v>
      </c>
      <c r="I113" s="51"/>
      <c r="J113" s="52"/>
      <c r="K113" s="53">
        <f t="shared" si="4"/>
        <v>0</v>
      </c>
      <c r="L113" s="53"/>
      <c r="M113" s="63"/>
      <c r="N113" s="51"/>
      <c r="O113" s="53">
        <f t="shared" si="3"/>
        <v>0</v>
      </c>
      <c r="P113" s="53"/>
      <c r="Q113" s="63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26</v>
      </c>
      <c r="I114" s="51">
        <v>15</v>
      </c>
      <c r="J114" s="52">
        <v>16</v>
      </c>
      <c r="K114" s="53">
        <f t="shared" si="4"/>
        <v>12938.09</v>
      </c>
      <c r="L114" s="63">
        <v>12938.09</v>
      </c>
      <c r="M114" s="63"/>
      <c r="N114" s="51">
        <v>8</v>
      </c>
      <c r="O114" s="53">
        <f t="shared" si="3"/>
        <v>53989.04</v>
      </c>
      <c r="P114" s="53">
        <v>53989.04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26</v>
      </c>
      <c r="I115" s="51">
        <v>20</v>
      </c>
      <c r="J115" s="52">
        <v>20</v>
      </c>
      <c r="K115" s="53">
        <f t="shared" si="4"/>
        <v>28013.97</v>
      </c>
      <c r="L115" s="63">
        <v>28013.97</v>
      </c>
      <c r="M115" s="63"/>
      <c r="N115" s="51">
        <v>4</v>
      </c>
      <c r="O115" s="53">
        <f t="shared" si="3"/>
        <v>33921.73</v>
      </c>
      <c r="P115" s="53">
        <v>33921.73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2</v>
      </c>
      <c r="J116" s="58">
        <v>2</v>
      </c>
      <c r="K116" s="59">
        <f t="shared" si="4"/>
        <v>1921</v>
      </c>
      <c r="L116" s="59">
        <v>1921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21</v>
      </c>
      <c r="J117" s="58">
        <v>21</v>
      </c>
      <c r="K117" s="59">
        <f t="shared" si="4"/>
        <v>38960.38</v>
      </c>
      <c r="L117" s="59">
        <v>38960.38</v>
      </c>
      <c r="M117" s="59"/>
      <c r="N117" s="57">
        <v>11</v>
      </c>
      <c r="O117" s="59">
        <f t="shared" si="3"/>
        <v>58938.81</v>
      </c>
      <c r="P117" s="95">
        <v>58938.81</v>
      </c>
      <c r="Q117" s="59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15</v>
      </c>
      <c r="I118" s="51">
        <v>11</v>
      </c>
      <c r="J118" s="52">
        <v>12</v>
      </c>
      <c r="K118" s="53">
        <f t="shared" si="4"/>
        <v>6525.58</v>
      </c>
      <c r="L118" s="63">
        <v>6525.58</v>
      </c>
      <c r="M118" s="63"/>
      <c r="N118" s="51">
        <v>12</v>
      </c>
      <c r="O118" s="53">
        <f t="shared" si="3"/>
        <v>145810.64</v>
      </c>
      <c r="P118" s="63">
        <v>137187.13</v>
      </c>
      <c r="Q118" s="63">
        <v>8623.51</v>
      </c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59</v>
      </c>
      <c r="I119" s="57">
        <v>29</v>
      </c>
      <c r="J119" s="58">
        <v>29</v>
      </c>
      <c r="K119" s="59">
        <f t="shared" si="4"/>
        <v>41755.26</v>
      </c>
      <c r="L119" s="59">
        <v>41755.26</v>
      </c>
      <c r="M119" s="59"/>
      <c r="N119" s="57">
        <v>22</v>
      </c>
      <c r="O119" s="59">
        <f t="shared" si="3"/>
        <v>67859.63</v>
      </c>
      <c r="P119" s="100">
        <v>67859.63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37</v>
      </c>
      <c r="I120" s="57">
        <v>15</v>
      </c>
      <c r="J120" s="58">
        <v>15</v>
      </c>
      <c r="K120" s="59">
        <f t="shared" si="4"/>
        <v>26545.06</v>
      </c>
      <c r="L120" s="59">
        <v>26545.06</v>
      </c>
      <c r="M120" s="59"/>
      <c r="N120" s="57">
        <v>31</v>
      </c>
      <c r="O120" s="59">
        <f t="shared" si="3"/>
        <v>171159.9</v>
      </c>
      <c r="P120" s="99">
        <v>171159.9</v>
      </c>
      <c r="Q120" s="59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/>
      <c r="M121" s="63"/>
      <c r="N121" s="51"/>
      <c r="O121" s="53">
        <f t="shared" si="3"/>
        <v>0</v>
      </c>
      <c r="P121" s="53"/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15</v>
      </c>
      <c r="I122" s="57">
        <v>9</v>
      </c>
      <c r="J122" s="58">
        <v>9</v>
      </c>
      <c r="K122" s="59">
        <f t="shared" si="4"/>
        <v>17928.3</v>
      </c>
      <c r="L122" s="59">
        <v>17928.3</v>
      </c>
      <c r="M122" s="59"/>
      <c r="N122" s="57">
        <v>7</v>
      </c>
      <c r="O122" s="59">
        <f t="shared" si="3"/>
        <v>36692.58</v>
      </c>
      <c r="P122" s="101">
        <v>36692.58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7</v>
      </c>
      <c r="I123" s="57"/>
      <c r="J123" s="58"/>
      <c r="K123" s="59">
        <f t="shared" si="4"/>
        <v>0</v>
      </c>
      <c r="L123" s="59"/>
      <c r="M123" s="59"/>
      <c r="N123" s="57">
        <v>5</v>
      </c>
      <c r="O123" s="59">
        <f t="shared" si="3"/>
        <v>20746.8</v>
      </c>
      <c r="P123" s="59">
        <v>20746.8</v>
      </c>
      <c r="Q123" s="59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27</v>
      </c>
      <c r="I124" s="51">
        <v>19</v>
      </c>
      <c r="J124" s="52">
        <v>24</v>
      </c>
      <c r="K124" s="53">
        <f t="shared" si="4"/>
        <v>25505.25</v>
      </c>
      <c r="L124" s="63">
        <v>25505.25</v>
      </c>
      <c r="M124" s="63"/>
      <c r="N124" s="51">
        <v>5</v>
      </c>
      <c r="O124" s="53">
        <f t="shared" si="3"/>
        <v>57428.48</v>
      </c>
      <c r="P124" s="53">
        <v>50702.62</v>
      </c>
      <c r="Q124" s="63">
        <v>6725.86</v>
      </c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9</v>
      </c>
      <c r="J125" s="58">
        <v>9</v>
      </c>
      <c r="K125" s="59">
        <f t="shared" si="4"/>
        <v>41099.88</v>
      </c>
      <c r="L125" s="59">
        <v>41099.88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2609.1</v>
      </c>
      <c r="L126" s="59">
        <v>2609.1</v>
      </c>
      <c r="M126" s="59"/>
      <c r="N126" s="57">
        <v>9</v>
      </c>
      <c r="O126" s="59">
        <f t="shared" si="3"/>
        <v>20515.39</v>
      </c>
      <c r="P126" s="59">
        <v>20515.39</v>
      </c>
      <c r="Q126" s="59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25</v>
      </c>
      <c r="I127" s="51">
        <v>15</v>
      </c>
      <c r="J127" s="65">
        <v>18</v>
      </c>
      <c r="K127" s="53">
        <f t="shared" si="4"/>
        <v>19248.61</v>
      </c>
      <c r="L127" s="63">
        <v>19248.61</v>
      </c>
      <c r="M127" s="63"/>
      <c r="N127" s="51">
        <v>13</v>
      </c>
      <c r="O127" s="53">
        <f t="shared" si="3"/>
        <v>122480.86</v>
      </c>
      <c r="P127" s="53">
        <v>89151.67</v>
      </c>
      <c r="Q127" s="63">
        <v>33329.19</v>
      </c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/>
      <c r="M128" s="59"/>
      <c r="N128" s="57"/>
      <c r="O128" s="59">
        <f t="shared" si="3"/>
        <v>0</v>
      </c>
      <c r="P128" s="59"/>
      <c r="Q128" s="59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/>
      <c r="M129" s="59"/>
      <c r="N129" s="57"/>
      <c r="O129" s="59">
        <f t="shared" si="3"/>
        <v>0</v>
      </c>
      <c r="P129" s="59"/>
      <c r="Q129" s="59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/>
      <c r="M130" s="63"/>
      <c r="N130" s="51"/>
      <c r="O130" s="53">
        <f t="shared" si="3"/>
        <v>0</v>
      </c>
      <c r="P130" s="53"/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6622.6</v>
      </c>
      <c r="M131" s="63">
        <v>4847.78</v>
      </c>
      <c r="N131" s="51">
        <v>14</v>
      </c>
      <c r="O131" s="53">
        <f t="shared" si="3"/>
        <v>65343.06</v>
      </c>
      <c r="P131" s="53">
        <v>59242.97</v>
      </c>
      <c r="Q131" s="63">
        <v>6100.09</v>
      </c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/>
      <c r="M132" s="59"/>
      <c r="N132" s="57"/>
      <c r="O132" s="59">
        <f t="shared" si="3"/>
        <v>0</v>
      </c>
      <c r="P132" s="59"/>
      <c r="Q132" s="59"/>
      <c r="T132" s="162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46</v>
      </c>
      <c r="I133" s="51">
        <v>37</v>
      </c>
      <c r="J133" s="52">
        <v>37</v>
      </c>
      <c r="K133" s="53">
        <f t="shared" si="4"/>
        <v>53460.48</v>
      </c>
      <c r="L133" s="63">
        <v>53460.48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3</v>
      </c>
      <c r="I134" s="88"/>
      <c r="J134" s="89"/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/>
      <c r="M135" s="59"/>
      <c r="N135" s="57"/>
      <c r="O135" s="59">
        <f t="shared" si="3"/>
        <v>0</v>
      </c>
      <c r="P135" s="59"/>
      <c r="Q135" s="59"/>
      <c r="T135" s="162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>
        <v>6</v>
      </c>
      <c r="J136" s="58">
        <v>6</v>
      </c>
      <c r="K136" s="59">
        <f t="shared" si="4"/>
        <v>0</v>
      </c>
      <c r="L136" s="59"/>
      <c r="M136" s="59"/>
      <c r="N136" s="57">
        <v>11</v>
      </c>
      <c r="O136" s="59">
        <f t="shared" si="3"/>
        <v>14527.7</v>
      </c>
      <c r="P136" s="59">
        <v>14527.7</v>
      </c>
      <c r="Q136" s="59"/>
      <c r="T136" s="162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/>
      <c r="M137" s="63"/>
      <c r="N137" s="51"/>
      <c r="O137" s="53">
        <f t="shared" si="3"/>
        <v>0</v>
      </c>
      <c r="P137" s="53"/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20</v>
      </c>
      <c r="I138" s="51">
        <v>4</v>
      </c>
      <c r="J138" s="52">
        <v>5</v>
      </c>
      <c r="K138" s="53">
        <f t="shared" si="4"/>
        <v>9226.33</v>
      </c>
      <c r="L138" s="53">
        <v>9226.33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T139" s="162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27</v>
      </c>
      <c r="I140" s="51">
        <v>16</v>
      </c>
      <c r="J140" s="52">
        <v>16</v>
      </c>
      <c r="K140" s="53">
        <f t="shared" si="4"/>
        <v>11774.97</v>
      </c>
      <c r="L140" s="53">
        <v>11774.97</v>
      </c>
      <c r="M140" s="63"/>
      <c r="N140" s="51">
        <v>13</v>
      </c>
      <c r="O140" s="53">
        <f t="shared" si="3"/>
        <v>82073.36</v>
      </c>
      <c r="P140" s="53">
        <v>57450.96</v>
      </c>
      <c r="Q140" s="63">
        <v>24622.4</v>
      </c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/>
      <c r="M141" s="59"/>
      <c r="N141" s="57"/>
      <c r="O141" s="59">
        <f t="shared" si="3"/>
        <v>0</v>
      </c>
      <c r="P141" s="59"/>
      <c r="Q141" s="59"/>
      <c r="T141" s="162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45</v>
      </c>
      <c r="I142" s="51">
        <v>39</v>
      </c>
      <c r="J142" s="52">
        <v>40</v>
      </c>
      <c r="K142" s="53">
        <f t="shared" si="4"/>
        <v>39468.4</v>
      </c>
      <c r="L142" s="63">
        <v>39468.4</v>
      </c>
      <c r="M142" s="63"/>
      <c r="N142" s="51">
        <v>15</v>
      </c>
      <c r="O142" s="53">
        <f t="shared" si="3"/>
        <v>79056.1</v>
      </c>
      <c r="P142" s="53">
        <v>74820.15</v>
      </c>
      <c r="Q142" s="63">
        <v>4235.95</v>
      </c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/>
      <c r="M143" s="59"/>
      <c r="N143" s="57"/>
      <c r="O143" s="59">
        <f t="shared" si="3"/>
        <v>0</v>
      </c>
      <c r="P143" s="59"/>
      <c r="Q143" s="59"/>
      <c r="T143" s="162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26</v>
      </c>
      <c r="I144" s="51">
        <v>12</v>
      </c>
      <c r="J144" s="52">
        <v>14</v>
      </c>
      <c r="K144" s="53">
        <f t="shared" si="4"/>
        <v>21752.53</v>
      </c>
      <c r="L144" s="53">
        <v>21752.53</v>
      </c>
      <c r="M144" s="63"/>
      <c r="N144" s="51">
        <v>12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13</v>
      </c>
      <c r="I145" s="57">
        <v>2</v>
      </c>
      <c r="J145" s="58">
        <v>2</v>
      </c>
      <c r="K145" s="59">
        <f t="shared" si="4"/>
        <v>3649.9</v>
      </c>
      <c r="L145" s="60">
        <v>3649.9</v>
      </c>
      <c r="M145" s="59"/>
      <c r="N145" s="57">
        <v>1</v>
      </c>
      <c r="O145" s="59">
        <f t="shared" si="3"/>
        <v>9857.3</v>
      </c>
      <c r="P145" s="59">
        <v>9857.3</v>
      </c>
      <c r="Q145" s="59"/>
      <c r="T145" s="162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40</v>
      </c>
      <c r="I146" s="51">
        <v>25</v>
      </c>
      <c r="J146" s="52">
        <v>28</v>
      </c>
      <c r="K146" s="53">
        <f t="shared" si="4"/>
        <v>47340.77</v>
      </c>
      <c r="L146" s="53">
        <v>47340.77</v>
      </c>
      <c r="M146" s="63"/>
      <c r="N146" s="51">
        <v>18</v>
      </c>
      <c r="O146" s="53">
        <f t="shared" ref="O146:O209" si="5">P146+Q146</f>
        <v>82304.5</v>
      </c>
      <c r="P146" s="53">
        <v>73148.39</v>
      </c>
      <c r="Q146" s="63">
        <v>9156.11</v>
      </c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22</v>
      </c>
      <c r="I147" s="57">
        <v>7</v>
      </c>
      <c r="J147" s="58">
        <v>7</v>
      </c>
      <c r="K147" s="59">
        <f t="shared" si="4"/>
        <v>10533.9</v>
      </c>
      <c r="L147" s="59">
        <v>10533.9</v>
      </c>
      <c r="M147" s="59"/>
      <c r="N147" s="57">
        <v>25</v>
      </c>
      <c r="O147" s="59">
        <f t="shared" si="5"/>
        <v>99023.51</v>
      </c>
      <c r="P147" s="59">
        <v>99023.51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38</v>
      </c>
      <c r="I148" s="51">
        <v>25</v>
      </c>
      <c r="J148" s="52">
        <v>34</v>
      </c>
      <c r="K148" s="53">
        <f t="shared" si="4"/>
        <v>24963.41</v>
      </c>
      <c r="L148" s="53">
        <v>24963.41</v>
      </c>
      <c r="M148" s="63"/>
      <c r="N148" s="51">
        <v>36</v>
      </c>
      <c r="O148" s="53">
        <f t="shared" si="5"/>
        <v>196229.13</v>
      </c>
      <c r="P148" s="63">
        <v>188091.61</v>
      </c>
      <c r="Q148" s="63">
        <v>8137.52</v>
      </c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23</v>
      </c>
      <c r="I149" s="57">
        <v>10</v>
      </c>
      <c r="J149" s="58">
        <v>10</v>
      </c>
      <c r="K149" s="59">
        <f t="shared" si="4"/>
        <v>22659.12</v>
      </c>
      <c r="L149" s="59">
        <v>22659.12</v>
      </c>
      <c r="M149" s="59"/>
      <c r="N149" s="57">
        <v>10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/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8</v>
      </c>
      <c r="J151" s="64">
        <v>8</v>
      </c>
      <c r="K151" s="59">
        <f t="shared" si="4"/>
        <v>5831.8</v>
      </c>
      <c r="L151" s="59">
        <v>5831.8</v>
      </c>
      <c r="M151" s="59"/>
      <c r="N151" s="57">
        <v>16</v>
      </c>
      <c r="O151" s="59">
        <f t="shared" si="5"/>
        <v>41170.95</v>
      </c>
      <c r="P151" s="59">
        <v>41170.95</v>
      </c>
      <c r="Q151" s="59"/>
      <c r="T151" s="162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15</v>
      </c>
      <c r="O152" s="53">
        <f t="shared" si="5"/>
        <v>84643.15</v>
      </c>
      <c r="P152" s="53">
        <v>50767.71</v>
      </c>
      <c r="Q152" s="63">
        <v>33875.44</v>
      </c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4</v>
      </c>
      <c r="I153" s="57"/>
      <c r="J153" s="58"/>
      <c r="K153" s="59">
        <f t="shared" si="6"/>
        <v>0</v>
      </c>
      <c r="L153" s="59"/>
      <c r="M153" s="59"/>
      <c r="N153" s="57">
        <v>9</v>
      </c>
      <c r="O153" s="59">
        <f t="shared" si="5"/>
        <v>40199.02</v>
      </c>
      <c r="P153" s="113">
        <v>40199.02</v>
      </c>
      <c r="Q153" s="59"/>
      <c r="T153" s="162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18</v>
      </c>
      <c r="I154" s="51">
        <v>13</v>
      </c>
      <c r="J154" s="52">
        <v>13</v>
      </c>
      <c r="K154" s="53">
        <f t="shared" si="6"/>
        <v>7916.08</v>
      </c>
      <c r="L154" s="53">
        <v>7916.08</v>
      </c>
      <c r="M154" s="63"/>
      <c r="N154" s="51">
        <v>8</v>
      </c>
      <c r="O154" s="53">
        <f t="shared" si="5"/>
        <v>75790.71</v>
      </c>
      <c r="P154" s="53">
        <v>75790.71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19</v>
      </c>
      <c r="I155" s="51">
        <v>8</v>
      </c>
      <c r="J155" s="52">
        <v>8</v>
      </c>
      <c r="K155" s="53">
        <f t="shared" si="6"/>
        <v>9277.09</v>
      </c>
      <c r="L155" s="53">
        <v>9277.09</v>
      </c>
      <c r="M155" s="63"/>
      <c r="N155" s="51">
        <v>18</v>
      </c>
      <c r="O155" s="53">
        <f t="shared" si="5"/>
        <v>61822.82</v>
      </c>
      <c r="P155" s="53">
        <v>61822.82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10</v>
      </c>
      <c r="I156" s="57">
        <v>3</v>
      </c>
      <c r="J156" s="58">
        <v>3</v>
      </c>
      <c r="K156" s="59">
        <f t="shared" si="6"/>
        <v>960.5</v>
      </c>
      <c r="L156" s="59">
        <v>960.5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T156" s="162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0</v>
      </c>
      <c r="L157" s="53"/>
      <c r="M157" s="63"/>
      <c r="N157" s="51"/>
      <c r="O157" s="53">
        <f t="shared" si="5"/>
        <v>0</v>
      </c>
      <c r="P157" s="53"/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/>
      <c r="M158" s="59"/>
      <c r="N158" s="57"/>
      <c r="O158" s="59">
        <f t="shared" si="5"/>
        <v>0</v>
      </c>
      <c r="P158" s="59"/>
      <c r="Q158" s="59"/>
      <c r="T158" s="162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16</v>
      </c>
      <c r="I159" s="57">
        <v>7</v>
      </c>
      <c r="J159" s="58">
        <v>7</v>
      </c>
      <c r="K159" s="59">
        <f t="shared" si="6"/>
        <v>4616.1</v>
      </c>
      <c r="L159" s="59">
        <v>4616.1</v>
      </c>
      <c r="M159" s="59"/>
      <c r="N159" s="57">
        <v>5</v>
      </c>
      <c r="O159" s="59">
        <f t="shared" si="5"/>
        <v>14536.5</v>
      </c>
      <c r="P159" s="59">
        <v>14536.5</v>
      </c>
      <c r="Q159" s="59"/>
      <c r="T159" s="162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17</v>
      </c>
      <c r="I160" s="51">
        <v>11</v>
      </c>
      <c r="J160" s="52">
        <v>11</v>
      </c>
      <c r="K160" s="53">
        <f t="shared" si="6"/>
        <v>18223.59</v>
      </c>
      <c r="L160" s="63">
        <v>18223.59</v>
      </c>
      <c r="M160" s="63"/>
      <c r="N160" s="51">
        <v>5</v>
      </c>
      <c r="O160" s="53">
        <f t="shared" si="5"/>
        <v>37940.91</v>
      </c>
      <c r="P160" s="53">
        <v>37940.91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/>
      <c r="M161" s="59"/>
      <c r="N161" s="57"/>
      <c r="O161" s="59">
        <f t="shared" si="5"/>
        <v>0</v>
      </c>
      <c r="P161" s="59"/>
      <c r="Q161" s="59"/>
      <c r="T161" s="162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27</v>
      </c>
      <c r="I162" s="57">
        <v>13</v>
      </c>
      <c r="J162" s="58">
        <v>13</v>
      </c>
      <c r="K162" s="59">
        <f t="shared" si="6"/>
        <v>7744.2</v>
      </c>
      <c r="L162" s="60">
        <v>7744.2</v>
      </c>
      <c r="M162" s="59"/>
      <c r="N162" s="57">
        <v>9</v>
      </c>
      <c r="O162" s="59">
        <f t="shared" si="5"/>
        <v>16731.91</v>
      </c>
      <c r="P162" s="59">
        <v>16731.91</v>
      </c>
      <c r="Q162" s="59"/>
      <c r="T162" s="162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28</v>
      </c>
      <c r="I163" s="51">
        <v>23</v>
      </c>
      <c r="J163" s="52">
        <v>33</v>
      </c>
      <c r="K163" s="53">
        <f t="shared" si="6"/>
        <v>51207.44</v>
      </c>
      <c r="L163" s="53">
        <v>51207.44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7</v>
      </c>
      <c r="I164" s="57"/>
      <c r="J164" s="58"/>
      <c r="K164" s="59">
        <f t="shared" si="6"/>
        <v>0</v>
      </c>
      <c r="L164" s="59"/>
      <c r="M164" s="59"/>
      <c r="N164" s="57">
        <v>5</v>
      </c>
      <c r="O164" s="59">
        <f t="shared" si="5"/>
        <v>8545.58</v>
      </c>
      <c r="P164" s="59">
        <v>8545.58</v>
      </c>
      <c r="Q164" s="59"/>
      <c r="T164" s="162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/>
      <c r="M165" s="59"/>
      <c r="N165" s="57"/>
      <c r="O165" s="59">
        <f t="shared" si="5"/>
        <v>0</v>
      </c>
      <c r="P165" s="59"/>
      <c r="Q165" s="59"/>
      <c r="T165" s="162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26</v>
      </c>
      <c r="I166" s="51">
        <v>17</v>
      </c>
      <c r="J166" s="52">
        <v>17</v>
      </c>
      <c r="K166" s="53">
        <f t="shared" si="6"/>
        <v>10169.77</v>
      </c>
      <c r="L166" s="53">
        <v>10169.77</v>
      </c>
      <c r="M166" s="63"/>
      <c r="N166" s="51">
        <v>4</v>
      </c>
      <c r="O166" s="53">
        <f t="shared" si="5"/>
        <v>14443.8</v>
      </c>
      <c r="P166" s="53">
        <v>14443.8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/>
      <c r="M167" s="59"/>
      <c r="N167" s="57"/>
      <c r="O167" s="59">
        <f t="shared" si="5"/>
        <v>0</v>
      </c>
      <c r="P167" s="59"/>
      <c r="Q167" s="59"/>
      <c r="T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19</v>
      </c>
      <c r="I168" s="57">
        <v>3</v>
      </c>
      <c r="J168" s="58">
        <v>3</v>
      </c>
      <c r="K168" s="59">
        <f t="shared" si="6"/>
        <v>3710.1</v>
      </c>
      <c r="L168" s="112">
        <v>3710.1</v>
      </c>
      <c r="M168" s="59"/>
      <c r="N168" s="57">
        <v>12</v>
      </c>
      <c r="O168" s="59">
        <f t="shared" si="5"/>
        <v>19075.2</v>
      </c>
      <c r="P168" s="59">
        <v>19075.2</v>
      </c>
      <c r="Q168" s="59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9</v>
      </c>
      <c r="I169" s="57">
        <v>3</v>
      </c>
      <c r="J169" s="58">
        <v>3</v>
      </c>
      <c r="K169" s="59">
        <f t="shared" si="6"/>
        <v>3325.9</v>
      </c>
      <c r="L169" s="59">
        <v>3325.9</v>
      </c>
      <c r="M169" s="59"/>
      <c r="N169" s="57">
        <v>10</v>
      </c>
      <c r="O169" s="59">
        <f t="shared" si="5"/>
        <v>19742.5</v>
      </c>
      <c r="P169" s="59">
        <v>19742.5</v>
      </c>
      <c r="Q169" s="59"/>
      <c r="T169" s="162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/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26</v>
      </c>
      <c r="I171" s="51">
        <v>19</v>
      </c>
      <c r="J171" s="52">
        <v>23</v>
      </c>
      <c r="K171" s="53">
        <f t="shared" si="6"/>
        <v>12638.26</v>
      </c>
      <c r="L171" s="53">
        <v>12638.26</v>
      </c>
      <c r="M171" s="63"/>
      <c r="N171" s="51">
        <v>6</v>
      </c>
      <c r="O171" s="53">
        <f t="shared" si="5"/>
        <v>39304.13</v>
      </c>
      <c r="P171" s="53">
        <v>31880.81</v>
      </c>
      <c r="Q171" s="63">
        <v>7423.32</v>
      </c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/>
      <c r="M172" s="63"/>
      <c r="N172" s="51">
        <v>2</v>
      </c>
      <c r="O172" s="53">
        <f t="shared" si="5"/>
        <v>4598.87</v>
      </c>
      <c r="P172" s="53">
        <v>4598.87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/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/>
      <c r="M174" s="59"/>
      <c r="N174" s="57"/>
      <c r="O174" s="59">
        <f t="shared" si="5"/>
        <v>0</v>
      </c>
      <c r="P174" s="59"/>
      <c r="Q174" s="59"/>
      <c r="T174" s="162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/>
      <c r="M175" s="74"/>
      <c r="N175" s="51"/>
      <c r="O175" s="53">
        <f t="shared" si="5"/>
        <v>0</v>
      </c>
      <c r="P175" s="114"/>
      <c r="Q175" s="74"/>
      <c r="T175" s="162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/>
      <c r="M176" s="63"/>
      <c r="N176" s="51"/>
      <c r="O176" s="53">
        <f t="shared" si="5"/>
        <v>0</v>
      </c>
      <c r="P176" s="53"/>
      <c r="Q176" s="63"/>
      <c r="T176" s="162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/>
      <c r="M177" s="63"/>
      <c r="N177" s="51">
        <v>1</v>
      </c>
      <c r="O177" s="53">
        <f t="shared" si="5"/>
        <v>0</v>
      </c>
      <c r="P177" s="53"/>
      <c r="Q177" s="63"/>
      <c r="T177" s="162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/>
      <c r="M178" s="59"/>
      <c r="N178" s="57"/>
      <c r="O178" s="59">
        <f t="shared" si="5"/>
        <v>0</v>
      </c>
      <c r="P178" s="59"/>
      <c r="Q178" s="59"/>
      <c r="T178" s="162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T180" s="162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14</v>
      </c>
      <c r="I181" s="57">
        <v>1</v>
      </c>
      <c r="J181" s="58">
        <v>1</v>
      </c>
      <c r="K181" s="59">
        <f t="shared" si="6"/>
        <v>0</v>
      </c>
      <c r="L181" s="59"/>
      <c r="M181" s="59"/>
      <c r="N181" s="57">
        <v>6</v>
      </c>
      <c r="O181" s="59">
        <f t="shared" si="5"/>
        <v>9837.2</v>
      </c>
      <c r="P181" s="59">
        <v>9837.2</v>
      </c>
      <c r="Q181" s="59"/>
      <c r="T181" s="162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18</v>
      </c>
      <c r="I182" s="51">
        <v>12</v>
      </c>
      <c r="J182" s="52">
        <v>12</v>
      </c>
      <c r="K182" s="53">
        <f t="shared" si="6"/>
        <v>7699.7</v>
      </c>
      <c r="L182" s="53">
        <v>7699.7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/>
      <c r="M183" s="59"/>
      <c r="N183" s="57"/>
      <c r="O183" s="59">
        <f t="shared" si="5"/>
        <v>0</v>
      </c>
      <c r="P183" s="59"/>
      <c r="Q183" s="59"/>
      <c r="T183" s="162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30</v>
      </c>
      <c r="I184" s="57">
        <v>12</v>
      </c>
      <c r="J184" s="58">
        <v>12</v>
      </c>
      <c r="K184" s="59">
        <f t="shared" si="6"/>
        <v>9200.7</v>
      </c>
      <c r="L184" s="59">
        <v>9200.7</v>
      </c>
      <c r="M184" s="59"/>
      <c r="N184" s="57">
        <v>11</v>
      </c>
      <c r="O184" s="59">
        <f t="shared" si="5"/>
        <v>60263.9</v>
      </c>
      <c r="P184" s="59">
        <v>60263.9</v>
      </c>
      <c r="Q184" s="59"/>
      <c r="T184" s="162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7</v>
      </c>
      <c r="I185" s="57">
        <v>4</v>
      </c>
      <c r="J185" s="58">
        <v>4</v>
      </c>
      <c r="K185" s="59">
        <f t="shared" si="6"/>
        <v>4802.5</v>
      </c>
      <c r="L185" s="59">
        <v>4802.5</v>
      </c>
      <c r="M185" s="59"/>
      <c r="N185" s="57">
        <v>6</v>
      </c>
      <c r="O185" s="59">
        <f t="shared" si="5"/>
        <v>20161.05</v>
      </c>
      <c r="P185" s="59">
        <v>20161.05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12</v>
      </c>
      <c r="I186" s="57">
        <v>5</v>
      </c>
      <c r="J186" s="58">
        <v>5</v>
      </c>
      <c r="K186" s="59">
        <f t="shared" si="6"/>
        <v>6915.6</v>
      </c>
      <c r="L186" s="60">
        <v>6915.6</v>
      </c>
      <c r="M186" s="59"/>
      <c r="N186" s="57">
        <v>5</v>
      </c>
      <c r="O186" s="59">
        <f t="shared" si="5"/>
        <v>6915.6</v>
      </c>
      <c r="P186" s="59">
        <v>6915.6</v>
      </c>
      <c r="Q186" s="59"/>
      <c r="T186" s="162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/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18</v>
      </c>
      <c r="I188" s="51">
        <v>16</v>
      </c>
      <c r="J188" s="52">
        <v>19</v>
      </c>
      <c r="K188" s="53">
        <f t="shared" si="6"/>
        <v>14427.78</v>
      </c>
      <c r="L188" s="53">
        <v>14427.78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/>
      <c r="M189" s="59"/>
      <c r="N189" s="57"/>
      <c r="O189" s="59">
        <f t="shared" si="5"/>
        <v>0</v>
      </c>
      <c r="P189" s="59"/>
      <c r="Q189" s="59"/>
      <c r="T189" s="162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/>
      <c r="M190" s="63"/>
      <c r="N190" s="51"/>
      <c r="O190" s="53">
        <f t="shared" si="5"/>
        <v>0</v>
      </c>
      <c r="P190" s="53"/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/>
      <c r="M191" s="63"/>
      <c r="N191" s="51">
        <v>3</v>
      </c>
      <c r="O191" s="53">
        <f t="shared" si="5"/>
        <v>25054.6</v>
      </c>
      <c r="P191" s="53">
        <v>23553.36</v>
      </c>
      <c r="Q191" s="63">
        <v>1501.24</v>
      </c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23</v>
      </c>
      <c r="I192" s="57">
        <v>3</v>
      </c>
      <c r="J192" s="58">
        <v>3</v>
      </c>
      <c r="K192" s="59">
        <f t="shared" si="6"/>
        <v>0</v>
      </c>
      <c r="L192" s="59"/>
      <c r="M192" s="59"/>
      <c r="N192" s="57">
        <v>3</v>
      </c>
      <c r="O192" s="59">
        <f t="shared" si="5"/>
        <v>16721.54</v>
      </c>
      <c r="P192" s="59">
        <v>16721.54</v>
      </c>
      <c r="Q192" s="59"/>
      <c r="T192" s="162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11</v>
      </c>
      <c r="I193" s="57">
        <v>3</v>
      </c>
      <c r="J193" s="58">
        <v>3</v>
      </c>
      <c r="K193" s="59">
        <f t="shared" si="6"/>
        <v>3411.9</v>
      </c>
      <c r="L193" s="59">
        <v>1404.9</v>
      </c>
      <c r="M193" s="59">
        <v>2007</v>
      </c>
      <c r="N193" s="57"/>
      <c r="O193" s="59">
        <f t="shared" si="5"/>
        <v>0</v>
      </c>
      <c r="P193" s="59"/>
      <c r="Q193" s="59"/>
      <c r="T193" s="162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33</v>
      </c>
      <c r="I194" s="51">
        <v>21</v>
      </c>
      <c r="J194" s="52">
        <v>22</v>
      </c>
      <c r="K194" s="53">
        <f t="shared" si="6"/>
        <v>30797.33</v>
      </c>
      <c r="L194" s="63">
        <v>30797.33</v>
      </c>
      <c r="M194" s="63"/>
      <c r="N194" s="51">
        <v>5</v>
      </c>
      <c r="O194" s="53">
        <f t="shared" si="5"/>
        <v>30433.5</v>
      </c>
      <c r="P194" s="53">
        <v>30433.5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30</v>
      </c>
      <c r="I195" s="57">
        <v>14</v>
      </c>
      <c r="J195" s="58">
        <v>14</v>
      </c>
      <c r="K195" s="59">
        <f t="shared" si="6"/>
        <v>15121.4</v>
      </c>
      <c r="L195" s="112">
        <v>15121.4</v>
      </c>
      <c r="M195" s="59"/>
      <c r="N195" s="57">
        <v>12</v>
      </c>
      <c r="O195" s="59">
        <f t="shared" si="5"/>
        <v>27144.85</v>
      </c>
      <c r="P195" s="59">
        <v>27144.85</v>
      </c>
      <c r="Q195" s="59"/>
      <c r="T195" s="162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67</v>
      </c>
      <c r="I196" s="51">
        <v>48</v>
      </c>
      <c r="J196" s="52">
        <v>49</v>
      </c>
      <c r="K196" s="53">
        <f t="shared" si="6"/>
        <v>77485.8</v>
      </c>
      <c r="L196" s="63">
        <v>77485.8</v>
      </c>
      <c r="M196" s="63"/>
      <c r="N196" s="51">
        <v>15</v>
      </c>
      <c r="O196" s="53">
        <f t="shared" si="5"/>
        <v>103541.77</v>
      </c>
      <c r="P196" s="53">
        <v>103541.77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14</v>
      </c>
      <c r="I197" s="91">
        <v>6</v>
      </c>
      <c r="J197" s="92">
        <v>6</v>
      </c>
      <c r="K197" s="59">
        <f t="shared" si="6"/>
        <v>6854.02</v>
      </c>
      <c r="L197" s="93">
        <v>6854.02</v>
      </c>
      <c r="M197" s="94"/>
      <c r="N197" s="91"/>
      <c r="O197" s="59">
        <f t="shared" si="5"/>
        <v>0</v>
      </c>
      <c r="P197" s="93"/>
      <c r="Q197" s="94"/>
      <c r="R197" s="7"/>
      <c r="S197" s="7"/>
      <c r="T197" s="162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29</v>
      </c>
      <c r="I198" s="91">
        <v>12</v>
      </c>
      <c r="J198" s="92">
        <v>12</v>
      </c>
      <c r="K198" s="59">
        <f t="shared" si="6"/>
        <v>21824.8</v>
      </c>
      <c r="L198" s="112">
        <v>21824.8</v>
      </c>
      <c r="M198" s="94"/>
      <c r="N198" s="91"/>
      <c r="O198" s="59">
        <f t="shared" si="5"/>
        <v>0</v>
      </c>
      <c r="P198" s="93"/>
      <c r="Q198" s="94"/>
      <c r="R198" s="7"/>
      <c r="S198" s="7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44</v>
      </c>
      <c r="I199" s="51">
        <v>35</v>
      </c>
      <c r="J199" s="65">
        <v>35</v>
      </c>
      <c r="K199" s="53">
        <f t="shared" si="6"/>
        <v>19869.4</v>
      </c>
      <c r="L199" s="53">
        <v>19869.4</v>
      </c>
      <c r="M199" s="63"/>
      <c r="N199" s="51">
        <v>12</v>
      </c>
      <c r="O199" s="53">
        <f t="shared" si="5"/>
        <v>106061.63</v>
      </c>
      <c r="P199" s="63">
        <v>98732.87</v>
      </c>
      <c r="Q199" s="63">
        <v>7328.76</v>
      </c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55</v>
      </c>
      <c r="I200" s="57">
        <v>27</v>
      </c>
      <c r="J200" s="64">
        <v>27</v>
      </c>
      <c r="K200" s="59">
        <f t="shared" si="6"/>
        <v>30700.05</v>
      </c>
      <c r="L200" s="112">
        <v>30700.05</v>
      </c>
      <c r="M200" s="59"/>
      <c r="N200" s="57">
        <v>25</v>
      </c>
      <c r="O200" s="59">
        <f t="shared" si="5"/>
        <v>64809.78</v>
      </c>
      <c r="P200" s="59">
        <v>64809.78</v>
      </c>
      <c r="Q200" s="59"/>
      <c r="T200" s="162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/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/>
      <c r="M202" s="59"/>
      <c r="N202" s="57"/>
      <c r="O202" s="59">
        <f t="shared" si="5"/>
        <v>0</v>
      </c>
      <c r="P202" s="59"/>
      <c r="Q202" s="59"/>
      <c r="T202" s="162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45</v>
      </c>
      <c r="I203" s="57">
        <v>18</v>
      </c>
      <c r="J203" s="58">
        <v>18</v>
      </c>
      <c r="K203" s="59">
        <f t="shared" si="6"/>
        <v>18064.4</v>
      </c>
      <c r="L203" s="112">
        <v>18064.4</v>
      </c>
      <c r="M203" s="59"/>
      <c r="N203" s="57">
        <v>11</v>
      </c>
      <c r="O203" s="59">
        <f t="shared" si="5"/>
        <v>28275.5</v>
      </c>
      <c r="P203" s="59">
        <v>28275.5</v>
      </c>
      <c r="Q203" s="59"/>
      <c r="T203" s="162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/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30</v>
      </c>
      <c r="I205" s="57">
        <v>14</v>
      </c>
      <c r="J205" s="58">
        <v>14</v>
      </c>
      <c r="K205" s="59">
        <f t="shared" si="6"/>
        <v>20987.12</v>
      </c>
      <c r="L205" s="112">
        <v>20987.12</v>
      </c>
      <c r="M205" s="59"/>
      <c r="N205" s="57">
        <v>8</v>
      </c>
      <c r="O205" s="59">
        <f t="shared" si="5"/>
        <v>35692.43</v>
      </c>
      <c r="P205" s="59">
        <v>35692.43</v>
      </c>
      <c r="Q205" s="59"/>
      <c r="T205" s="162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10</v>
      </c>
      <c r="I206" s="51">
        <v>5</v>
      </c>
      <c r="J206" s="52">
        <v>5</v>
      </c>
      <c r="K206" s="53">
        <f t="shared" si="6"/>
        <v>10302.75</v>
      </c>
      <c r="L206" s="53">
        <v>10302.75</v>
      </c>
      <c r="M206" s="63"/>
      <c r="N206" s="51">
        <v>6</v>
      </c>
      <c r="O206" s="53">
        <f t="shared" si="5"/>
        <v>51733.91</v>
      </c>
      <c r="P206" s="53">
        <v>20930.72</v>
      </c>
      <c r="Q206" s="63">
        <v>30803.19</v>
      </c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8</v>
      </c>
      <c r="I207" s="57">
        <v>3</v>
      </c>
      <c r="J207" s="58">
        <v>3</v>
      </c>
      <c r="K207" s="59">
        <f t="shared" si="6"/>
        <v>3073.6</v>
      </c>
      <c r="L207" s="59">
        <v>3073.6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T207" s="162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47</v>
      </c>
      <c r="I208" s="51">
        <v>29</v>
      </c>
      <c r="J208" s="52">
        <v>31</v>
      </c>
      <c r="K208" s="53">
        <f t="shared" si="6"/>
        <v>53433.06</v>
      </c>
      <c r="L208" s="63">
        <v>53433.06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16</v>
      </c>
      <c r="I209" s="57">
        <v>4</v>
      </c>
      <c r="J209" s="58">
        <v>4</v>
      </c>
      <c r="K209" s="59">
        <f t="shared" si="6"/>
        <v>9034.4</v>
      </c>
      <c r="L209" s="112">
        <v>9034.4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T209" s="162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/>
      <c r="M210" s="59"/>
      <c r="N210" s="57"/>
      <c r="O210" s="59">
        <f t="shared" ref="O210:O225" si="7">P210+Q210</f>
        <v>0</v>
      </c>
      <c r="P210" s="59"/>
      <c r="Q210" s="59"/>
      <c r="T210" s="162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/>
      <c r="M211" s="63"/>
      <c r="N211" s="51"/>
      <c r="O211" s="53">
        <f t="shared" si="7"/>
        <v>0</v>
      </c>
      <c r="P211" s="53"/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/>
      <c r="M212" s="59"/>
      <c r="N212" s="57"/>
      <c r="O212" s="59">
        <f t="shared" si="7"/>
        <v>0</v>
      </c>
      <c r="P212" s="59"/>
      <c r="Q212" s="59"/>
      <c r="T212" s="162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29</v>
      </c>
      <c r="I213" s="51">
        <v>19</v>
      </c>
      <c r="J213" s="65">
        <v>21</v>
      </c>
      <c r="K213" s="53">
        <f t="shared" si="6"/>
        <v>23651.92</v>
      </c>
      <c r="L213" s="63">
        <v>23651.92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19</v>
      </c>
      <c r="I214" s="51">
        <v>6</v>
      </c>
      <c r="J214" s="65">
        <v>6</v>
      </c>
      <c r="K214" s="53">
        <f t="shared" si="6"/>
        <v>2928.56</v>
      </c>
      <c r="L214" s="53">
        <v>2928.56</v>
      </c>
      <c r="M214" s="63"/>
      <c r="N214" s="51"/>
      <c r="O214" s="53">
        <f t="shared" si="7"/>
        <v>0</v>
      </c>
      <c r="P214" s="53"/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10</v>
      </c>
      <c r="I215" s="57">
        <v>1</v>
      </c>
      <c r="J215" s="64">
        <v>1</v>
      </c>
      <c r="K215" s="59">
        <f t="shared" si="6"/>
        <v>1545.39</v>
      </c>
      <c r="L215" s="59">
        <v>1545.39</v>
      </c>
      <c r="M215" s="59"/>
      <c r="N215" s="57"/>
      <c r="O215" s="59">
        <f t="shared" si="7"/>
        <v>0</v>
      </c>
      <c r="P215" s="59"/>
      <c r="Q215" s="59"/>
      <c r="T215" s="162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/>
      <c r="M216" s="63"/>
      <c r="N216" s="51"/>
      <c r="O216" s="53">
        <f t="shared" si="7"/>
        <v>0</v>
      </c>
      <c r="P216" s="53"/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25</v>
      </c>
      <c r="I217" s="51">
        <v>18</v>
      </c>
      <c r="J217" s="65">
        <v>20</v>
      </c>
      <c r="K217" s="53">
        <f t="shared" si="8"/>
        <v>1368.71</v>
      </c>
      <c r="L217" s="53">
        <v>1368.71</v>
      </c>
      <c r="M217" s="63"/>
      <c r="N217" s="51">
        <v>14</v>
      </c>
      <c r="O217" s="53">
        <f t="shared" si="7"/>
        <v>38746.8</v>
      </c>
      <c r="P217" s="63">
        <v>19390.32</v>
      </c>
      <c r="Q217" s="63">
        <v>19356.48</v>
      </c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/>
      <c r="M218" s="59"/>
      <c r="N218" s="57">
        <v>1</v>
      </c>
      <c r="O218" s="59">
        <f t="shared" si="7"/>
        <v>3457.8</v>
      </c>
      <c r="P218" s="59">
        <v>3457.8</v>
      </c>
      <c r="Q218" s="59"/>
      <c r="T218" s="162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/>
      <c r="M219" s="59"/>
      <c r="N219" s="57"/>
      <c r="O219" s="59">
        <f t="shared" si="7"/>
        <v>1574.43</v>
      </c>
      <c r="P219" s="59">
        <v>1574.43</v>
      </c>
      <c r="Q219" s="59"/>
      <c r="T219" s="162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28</v>
      </c>
      <c r="I220" s="145">
        <v>14</v>
      </c>
      <c r="J220" s="146">
        <v>16</v>
      </c>
      <c r="K220" s="53">
        <f t="shared" si="8"/>
        <v>4656.5</v>
      </c>
      <c r="L220" s="114">
        <v>4656.5</v>
      </c>
      <c r="M220" s="114"/>
      <c r="N220" s="145">
        <v>2</v>
      </c>
      <c r="O220" s="53">
        <f t="shared" si="7"/>
        <v>4170.84</v>
      </c>
      <c r="P220" s="114">
        <v>950.9</v>
      </c>
      <c r="Q220" s="114">
        <v>3219.94</v>
      </c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0</v>
      </c>
      <c r="L221" s="150"/>
      <c r="M221" s="150"/>
      <c r="N221" s="148">
        <v>1</v>
      </c>
      <c r="O221" s="93">
        <f t="shared" si="7"/>
        <v>0</v>
      </c>
      <c r="P221" s="150"/>
      <c r="Q221" s="150"/>
      <c r="T221" s="162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20</v>
      </c>
      <c r="I222" s="151">
        <v>9</v>
      </c>
      <c r="J222" s="152">
        <v>9</v>
      </c>
      <c r="K222" s="59">
        <f t="shared" si="8"/>
        <v>12979.6</v>
      </c>
      <c r="L222" s="153">
        <v>11574.7</v>
      </c>
      <c r="M222" s="153">
        <v>1404.9</v>
      </c>
      <c r="N222" s="151">
        <v>5</v>
      </c>
      <c r="O222" s="93">
        <f t="shared" si="7"/>
        <v>7744.2</v>
      </c>
      <c r="P222" s="153">
        <v>7744.2</v>
      </c>
      <c r="Q222" s="153"/>
      <c r="T222" s="162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18431.51</v>
      </c>
      <c r="L223" s="114">
        <v>18431.51</v>
      </c>
      <c r="M223" s="74"/>
      <c r="N223" s="145">
        <v>1</v>
      </c>
      <c r="O223" s="53">
        <f t="shared" si="7"/>
        <v>14327.87</v>
      </c>
      <c r="P223" s="114">
        <v>14327.87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/>
      <c r="M224" s="59"/>
      <c r="N224" s="57"/>
      <c r="O224" s="59">
        <f t="shared" si="7"/>
        <v>0</v>
      </c>
      <c r="P224" s="59"/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18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1</v>
      </c>
      <c r="O225" s="59">
        <f t="shared" si="7"/>
        <v>2945.6</v>
      </c>
      <c r="P225" s="157">
        <v>2945.6</v>
      </c>
      <c r="Q225" s="157"/>
      <c r="T225" s="162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2915</v>
      </c>
      <c r="I226" s="138">
        <f t="shared" ref="I226:Q226" si="9">SUM(I10:I225)</f>
        <v>1514</v>
      </c>
      <c r="J226" s="138">
        <f t="shared" si="9"/>
        <v>1638</v>
      </c>
      <c r="K226" s="158">
        <f t="shared" si="9"/>
        <v>2114022.83</v>
      </c>
      <c r="L226" s="158">
        <f t="shared" si="9"/>
        <v>2103806.32</v>
      </c>
      <c r="M226" s="158">
        <f t="shared" si="9"/>
        <v>10216.51</v>
      </c>
      <c r="N226" s="138">
        <f t="shared" si="9"/>
        <v>1237</v>
      </c>
      <c r="O226" s="158">
        <f t="shared" si="9"/>
        <v>6748679.86</v>
      </c>
      <c r="P226" s="158">
        <f t="shared" si="9"/>
        <v>6458694.89</v>
      </c>
      <c r="Q226" s="158">
        <f t="shared" si="9"/>
        <v>289984.97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63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1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1"/>
      <c r="N238" s="160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7"/>
      <c r="M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85" zoomScaleNormal="85" topLeftCell="A224" workbookViewId="0">
      <selection activeCell="H226" sqref="H226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hidden="1" customWidth="1"/>
    <col min="4" max="4" width="19.2833333333333" style="12" hidden="1" customWidth="1"/>
    <col min="5" max="5" width="16.2833333333333" style="12" hidden="1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41" width="10.7083333333333" style="8" customWidth="1"/>
    <col min="42" max="42" width="11.1416666666667" style="8" customWidth="1"/>
    <col min="43" max="43" width="9" style="8"/>
    <col min="44" max="44" width="10.7083333333333" style="8" customWidth="1"/>
    <col min="45" max="45" width="9" style="8"/>
    <col min="46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44</v>
      </c>
      <c r="I11" s="57">
        <v>15</v>
      </c>
      <c r="J11" s="58">
        <v>15</v>
      </c>
      <c r="K11" s="59">
        <f t="shared" si="1"/>
        <v>27591.16</v>
      </c>
      <c r="L11" s="60">
        <v>26989.06</v>
      </c>
      <c r="M11" s="61">
        <v>602.1</v>
      </c>
      <c r="N11" s="57">
        <v>15</v>
      </c>
      <c r="O11" s="59">
        <f t="shared" si="2"/>
        <v>69359.5</v>
      </c>
      <c r="P11" s="59">
        <v>69359.5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2063214.05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2063214.05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5051461.34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5051461.34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0</v>
      </c>
      <c r="AQ11" s="180"/>
      <c r="AR11" s="181">
        <f>AN11+AK11</f>
        <v>7114675.39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39</v>
      </c>
      <c r="I12" s="51">
        <v>26</v>
      </c>
      <c r="J12" s="52">
        <v>35</v>
      </c>
      <c r="K12" s="53">
        <f t="shared" si="1"/>
        <v>64362.6</v>
      </c>
      <c r="L12" s="53">
        <v>64362.6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302187.24</v>
      </c>
      <c r="AL12" s="181">
        <f>L11+L25+L29+L39+L45+L49+L51+L53+L66+L68+L72+L78+L83+L90+L92+L99+L110+L112+L123+L126+L129+L132+L139+L141+L145+L151+L153+L159+L162+L168+L174+L178+L180+L181+L186+L195+L198+L200+L203+L205+L209+L212+L215+L221</f>
        <v>290663.13</v>
      </c>
      <c r="AM12" s="181">
        <f>M11+M25+M29+M39+M45+M49+M51+M53+M66+M68+M72+M78+M83+M90+M92+M99+M110+M112+M123+M126+M129+M132+M139+M141+M145+M151+M153+M159+M162+M168+M174+M178+M180+M181+M186+M195+M198+M200+M203+M205+M209+M212+M215+M221</f>
        <v>11524.11</v>
      </c>
      <c r="AN12" s="181">
        <f>O11+O25+O29+O39+O45+O49+O51+O53+O66+O68+O72+O78+O83+O90+O92+O99+O110+O112+O123+O126+O129+O132+O139+O141+O145+O151+O153+O159+O162+O168+O174+O178+O180+O181+O186+O195+O198+O200+O203+O205+O209+O212+O215+O221</f>
        <v>703507.45</v>
      </c>
      <c r="AO12" s="181">
        <f>P11+P25+P29+P39+P45+P49+P51+P53+P66+P68+P72+P78+P83+P90+P92+P99+P110+P112+P123+P126+P129+P132+P139+P141+P145+P151+P153+P159+P162+P168+P174+P178+P180+P181+P186+P195+P198+P200+P203+P205+P209+P212+P215+P221</f>
        <v>700685.65</v>
      </c>
      <c r="AP12" s="181">
        <f>Q11+Q25+Q29+Q39+Q45+Q49+Q51+Q53+Q66+Q68+Q72+Q78+Q83+Q90+Q92+Q99+Q110+Q112+Q123+Q126+Q129+Q132+Q139+Q141+Q145+Q151+Q153+Q159+Q162+Q168+Q174+Q178+Q180+Q181+Q186+Q195+Q198+Q200+Q203+Q205+Q209+Q212+Q215+Q221</f>
        <v>2821.8</v>
      </c>
      <c r="AQ12" s="180"/>
      <c r="AR12" s="181">
        <f>AN12+AK12</f>
        <v>1005694.69</v>
      </c>
    </row>
    <row r="13" s="7" customFormat="1" ht="15" customHeight="1" spans="1:44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K17+K24+K69+K85+K95+K116+K119+K122+K125+K128+K135+K143+K147+K149+K158+K161+K165+K167+K183+K185+K197</f>
        <v>189919.48</v>
      </c>
      <c r="AL13" s="181">
        <f>L17+L24+L69+L85+L95+L116+L119+L122+L125+L128+L135+L143+L147+L149+L158+L161+L165+L167+L183+L185+L197</f>
        <v>189919.48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463078.1</v>
      </c>
      <c r="AO13" s="181">
        <f>P17+P24+P69+P85+P95+P116+P119+P122+P125+P128+P135+P143+P147+P149+P158+P161+P165+P167+P183+P185+P197</f>
        <v>463078.1</v>
      </c>
      <c r="AP13" s="181">
        <f>Q17+Q24+Q69+Q85+Q95+Q116+Q119+Q122+Q125+Q128+Q135+Q143+Q147+Q149+Q158+Q161+Q165+Q167+Q183+Q185+Q197</f>
        <v>0</v>
      </c>
      <c r="AQ13" s="180"/>
      <c r="AR13" s="181">
        <f>AN13+AK13</f>
        <v>652997.58</v>
      </c>
    </row>
    <row r="14" s="9" customFormat="1" ht="15" customHeight="1" spans="1:44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9</v>
      </c>
      <c r="I14" s="51">
        <v>4</v>
      </c>
      <c r="J14" s="52">
        <v>4</v>
      </c>
      <c r="K14" s="53">
        <f t="shared" si="1"/>
        <v>4255.84</v>
      </c>
      <c r="L14" s="53">
        <v>4255.84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257826.87</v>
      </c>
      <c r="AL14" s="181">
        <f>L13+L15+L21+L26+L28+L32+L35+L41+L43+L58+L60+L74+L76+L80+L84+L88+L94+L97+L102+L105+L117+L120+L136+L156+L169+L184+L192+L202+L207+L219+L225</f>
        <v>257826.87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742020.5</v>
      </c>
      <c r="AO14" s="181">
        <f>P13+P15+P21+P26+P28+P32+P35+P41+P43+P58+P60+P74+P76+P80+P84+P88+P94+P97+P102+P105+P117+P120+P136+P156+P169+P184+P192+P202+P207+P219+P225</f>
        <v>742020.5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999847.37</v>
      </c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6</v>
      </c>
      <c r="I15" s="57">
        <v>2</v>
      </c>
      <c r="J15" s="58">
        <v>2</v>
      </c>
      <c r="K15" s="59">
        <f t="shared" si="1"/>
        <v>0</v>
      </c>
      <c r="L15" s="59">
        <v>0</v>
      </c>
      <c r="M15" s="59"/>
      <c r="N15" s="57"/>
      <c r="O15" s="59">
        <f t="shared" si="2"/>
        <v>0</v>
      </c>
      <c r="P15" s="59">
        <v>0</v>
      </c>
      <c r="Q15" s="59"/>
      <c r="T15" s="162"/>
      <c r="AG15" s="73"/>
      <c r="AJ15" s="180" t="s">
        <v>349</v>
      </c>
      <c r="AK15" s="181">
        <f>K22+K34+K37+K47+K59+K82+K103+K106+K164+K193+K210+K218+K222+K224</f>
        <v>28936.88</v>
      </c>
      <c r="AL15" s="181">
        <f>L22+L34+L37+L47+L59+L82+L103+L106+L164+L193+L210+L218+L222+L224</f>
        <v>28936.88</v>
      </c>
      <c r="AM15" s="181">
        <f>M22+M34+M37+M47+M59+M82+M103+M106+M164+M193+M210+M218+M222+M224</f>
        <v>0</v>
      </c>
      <c r="AN15" s="181">
        <f>O22+O34+O37+O47+O59+O82+O103+O106+O164+O193+O210+O218+O222+O224</f>
        <v>57507.88</v>
      </c>
      <c r="AO15" s="181">
        <f>P22+P34+P37+P47+P59+P82+P103+P106+P164+P193+P210+P218+P222+P224</f>
        <v>57507.88</v>
      </c>
      <c r="AP15" s="181">
        <f>Q22+Q34+Q37+Q47+Q59+Q82+Q103+Q106+Q164+Q193+Q210+Q218+Q222+Q224</f>
        <v>0</v>
      </c>
      <c r="AQ15" s="180"/>
      <c r="AR15" s="181">
        <f>AN15+AK15</f>
        <v>86444.76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50</v>
      </c>
      <c r="I16" s="51">
        <v>32</v>
      </c>
      <c r="J16" s="52">
        <v>38</v>
      </c>
      <c r="K16" s="53">
        <f t="shared" si="1"/>
        <v>74228.15</v>
      </c>
      <c r="L16" s="53">
        <v>74228.15</v>
      </c>
      <c r="M16" s="63"/>
      <c r="N16" s="51">
        <v>30</v>
      </c>
      <c r="O16" s="53">
        <f t="shared" si="2"/>
        <v>155905.77</v>
      </c>
      <c r="P16" s="53">
        <v>155905.77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9859659.79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50</v>
      </c>
      <c r="I20" s="51">
        <v>32</v>
      </c>
      <c r="J20" s="52">
        <v>36</v>
      </c>
      <c r="K20" s="53">
        <f t="shared" si="1"/>
        <v>61094.09</v>
      </c>
      <c r="L20" s="53">
        <v>61094.09</v>
      </c>
      <c r="M20" s="63"/>
      <c r="N20" s="51">
        <v>32</v>
      </c>
      <c r="O20" s="53">
        <f t="shared" si="2"/>
        <v>305211.95</v>
      </c>
      <c r="P20" s="53">
        <v>305211.95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1</v>
      </c>
      <c r="O22" s="59">
        <f t="shared" si="2"/>
        <v>16712.7</v>
      </c>
      <c r="P22" s="59">
        <v>16712.7</v>
      </c>
      <c r="Q22" s="59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29</v>
      </c>
      <c r="I27" s="51">
        <v>15</v>
      </c>
      <c r="J27" s="65">
        <v>15</v>
      </c>
      <c r="K27" s="53">
        <f t="shared" si="1"/>
        <v>15509.14</v>
      </c>
      <c r="L27" s="53">
        <v>15509.14</v>
      </c>
      <c r="M27" s="53"/>
      <c r="N27" s="51"/>
      <c r="O27" s="53">
        <f t="shared" si="2"/>
        <v>0</v>
      </c>
      <c r="P27" s="53">
        <v>0</v>
      </c>
      <c r="Q27" s="53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4</v>
      </c>
      <c r="J28" s="58">
        <v>4</v>
      </c>
      <c r="K28" s="59">
        <f t="shared" si="1"/>
        <v>6761.92</v>
      </c>
      <c r="L28" s="59">
        <v>6761.92</v>
      </c>
      <c r="M28" s="59"/>
      <c r="N28" s="57"/>
      <c r="O28" s="59">
        <f t="shared" si="2"/>
        <v>0</v>
      </c>
      <c r="P28" s="59">
        <v>0</v>
      </c>
      <c r="Q28" s="59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38</v>
      </c>
      <c r="I29" s="57">
        <v>11</v>
      </c>
      <c r="J29" s="58">
        <v>11</v>
      </c>
      <c r="K29" s="59">
        <f t="shared" si="1"/>
        <v>18928.83</v>
      </c>
      <c r="L29" s="60">
        <v>17523.93</v>
      </c>
      <c r="M29" s="59">
        <v>1404.9</v>
      </c>
      <c r="N29" s="57">
        <v>7</v>
      </c>
      <c r="O29" s="59">
        <f t="shared" si="2"/>
        <v>23663.11</v>
      </c>
      <c r="P29" s="59">
        <v>23663.11</v>
      </c>
      <c r="Q29" s="59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21</v>
      </c>
      <c r="I31" s="51">
        <v>6</v>
      </c>
      <c r="J31" s="65">
        <v>12</v>
      </c>
      <c r="K31" s="53">
        <f t="shared" si="1"/>
        <v>8118.72</v>
      </c>
      <c r="L31" s="63">
        <v>8118.72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33</v>
      </c>
      <c r="O33" s="53">
        <f t="shared" si="2"/>
        <v>178268.96</v>
      </c>
      <c r="P33" s="63">
        <v>178268.96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T35" s="162"/>
      <c r="AG35" s="73"/>
    </row>
    <row r="36" s="9" customFormat="1" ht="1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25</v>
      </c>
      <c r="I36" s="51">
        <v>8</v>
      </c>
      <c r="J36" s="52">
        <v>16</v>
      </c>
      <c r="K36" s="53">
        <f t="shared" si="1"/>
        <v>37551.71</v>
      </c>
      <c r="L36" s="63">
        <v>37551.71</v>
      </c>
      <c r="M36" s="63"/>
      <c r="N36" s="51">
        <v>7</v>
      </c>
      <c r="O36" s="53">
        <f t="shared" si="2"/>
        <v>62729.16</v>
      </c>
      <c r="P36" s="53">
        <v>62729.16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1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2</v>
      </c>
      <c r="O38" s="53">
        <f t="shared" si="2"/>
        <v>40836.45</v>
      </c>
      <c r="P38" s="53">
        <v>40836.45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9</v>
      </c>
      <c r="I39" s="57"/>
      <c r="J39" s="58"/>
      <c r="K39" s="59">
        <f t="shared" si="1"/>
        <v>0</v>
      </c>
      <c r="L39" s="59">
        <v>0</v>
      </c>
      <c r="M39" s="59"/>
      <c r="N39" s="57">
        <v>7</v>
      </c>
      <c r="O39" s="59">
        <f t="shared" si="2"/>
        <v>16960.89</v>
      </c>
      <c r="P39" s="59">
        <v>16960.89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14</v>
      </c>
      <c r="I40" s="51">
        <v>5</v>
      </c>
      <c r="J40" s="52">
        <v>7</v>
      </c>
      <c r="K40" s="53">
        <f t="shared" si="1"/>
        <v>9255.23</v>
      </c>
      <c r="L40" s="63">
        <v>9255.23</v>
      </c>
      <c r="M40" s="63"/>
      <c r="N40" s="51">
        <v>10</v>
      </c>
      <c r="O40" s="53">
        <f t="shared" si="2"/>
        <v>86949.68</v>
      </c>
      <c r="P40" s="53">
        <v>86949.68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15</v>
      </c>
      <c r="I41" s="57">
        <v>1</v>
      </c>
      <c r="J41" s="58">
        <v>1</v>
      </c>
      <c r="K41" s="59">
        <f t="shared" si="1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35</v>
      </c>
      <c r="I42" s="51">
        <v>24</v>
      </c>
      <c r="J42" s="52">
        <v>27</v>
      </c>
      <c r="K42" s="53">
        <f t="shared" si="1"/>
        <v>48738.89</v>
      </c>
      <c r="L42" s="63">
        <v>48738.89</v>
      </c>
      <c r="M42" s="63"/>
      <c r="N42" s="51">
        <v>13</v>
      </c>
      <c r="O42" s="53">
        <f t="shared" si="2"/>
        <v>100198.79</v>
      </c>
      <c r="P42" s="53">
        <v>100198.79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15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10</v>
      </c>
      <c r="O43" s="59">
        <f t="shared" si="2"/>
        <v>81130.5</v>
      </c>
      <c r="P43" s="59">
        <v>81130.5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21</v>
      </c>
      <c r="I44" s="51">
        <v>8</v>
      </c>
      <c r="J44" s="52">
        <v>8</v>
      </c>
      <c r="K44" s="53">
        <f t="shared" si="1"/>
        <v>9452.57</v>
      </c>
      <c r="L44" s="63">
        <v>9452.57</v>
      </c>
      <c r="M44" s="63"/>
      <c r="N44" s="51">
        <v>8</v>
      </c>
      <c r="O44" s="53">
        <f t="shared" si="2"/>
        <v>26174.67</v>
      </c>
      <c r="P44" s="53">
        <v>26174.67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27</v>
      </c>
      <c r="I45" s="57">
        <v>2</v>
      </c>
      <c r="J45" s="58">
        <v>2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35942.64</v>
      </c>
      <c r="P45" s="68">
        <v>34525.74</v>
      </c>
      <c r="Q45" s="59">
        <v>1416.9</v>
      </c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30</v>
      </c>
      <c r="I46" s="51">
        <v>9</v>
      </c>
      <c r="J46" s="52">
        <v>12</v>
      </c>
      <c r="K46" s="53">
        <f t="shared" si="1"/>
        <v>26376.94</v>
      </c>
      <c r="L46" s="63">
        <v>26376.94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12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4</v>
      </c>
      <c r="O49" s="59">
        <f t="shared" si="2"/>
        <v>8406.5</v>
      </c>
      <c r="P49" s="59">
        <v>8406.5</v>
      </c>
      <c r="Q49" s="59"/>
      <c r="S49" s="162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2</v>
      </c>
      <c r="J51" s="58">
        <v>2</v>
      </c>
      <c r="K51" s="59">
        <f t="shared" si="1"/>
        <v>2497.3</v>
      </c>
      <c r="L51" s="60">
        <v>2497.3</v>
      </c>
      <c r="M51" s="59"/>
      <c r="N51" s="57">
        <v>6</v>
      </c>
      <c r="O51" s="59">
        <f t="shared" si="2"/>
        <v>7299.8</v>
      </c>
      <c r="P51" s="59">
        <v>7299.8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21</v>
      </c>
      <c r="I52" s="51">
        <v>16</v>
      </c>
      <c r="J52" s="52">
        <v>17</v>
      </c>
      <c r="K52" s="53">
        <f t="shared" si="1"/>
        <v>23370.25</v>
      </c>
      <c r="L52" s="63">
        <v>23370.25</v>
      </c>
      <c r="M52" s="63"/>
      <c r="N52" s="51"/>
      <c r="O52" s="53">
        <f t="shared" si="2"/>
        <v>11490.43</v>
      </c>
      <c r="P52" s="63">
        <v>11490.43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13</v>
      </c>
      <c r="I53" s="57">
        <v>2</v>
      </c>
      <c r="J53" s="58">
        <v>2</v>
      </c>
      <c r="K53" s="59">
        <f t="shared" si="1"/>
        <v>3813.3</v>
      </c>
      <c r="L53" s="59">
        <v>3813.3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50</v>
      </c>
      <c r="I57" s="51">
        <v>37</v>
      </c>
      <c r="J57" s="52">
        <v>39</v>
      </c>
      <c r="K57" s="53">
        <f t="shared" si="1"/>
        <v>58843.63</v>
      </c>
      <c r="L57" s="63">
        <v>58843.63</v>
      </c>
      <c r="M57" s="63"/>
      <c r="N57" s="51">
        <v>17</v>
      </c>
      <c r="O57" s="53">
        <f t="shared" si="2"/>
        <v>140932.84</v>
      </c>
      <c r="P57" s="53">
        <v>140932.84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9</v>
      </c>
      <c r="I58" s="57">
        <v>4</v>
      </c>
      <c r="J58" s="58">
        <v>4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12</v>
      </c>
      <c r="J60" s="58">
        <v>12</v>
      </c>
      <c r="K60" s="59">
        <f t="shared" si="1"/>
        <v>28123.85</v>
      </c>
      <c r="L60" s="59">
        <v>28123.85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179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179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34</v>
      </c>
      <c r="I63" s="52">
        <v>18</v>
      </c>
      <c r="J63" s="52">
        <v>19</v>
      </c>
      <c r="K63" s="53">
        <f t="shared" si="1"/>
        <v>30736.47</v>
      </c>
      <c r="L63" s="63">
        <v>30736.47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28</v>
      </c>
      <c r="I64" s="51">
        <v>14</v>
      </c>
      <c r="J64" s="52">
        <v>14</v>
      </c>
      <c r="K64" s="53">
        <f t="shared" si="1"/>
        <v>34684.41</v>
      </c>
      <c r="L64" s="63">
        <v>34684.41</v>
      </c>
      <c r="M64" s="63"/>
      <c r="N64" s="51">
        <v>10</v>
      </c>
      <c r="O64" s="53">
        <f t="shared" si="2"/>
        <v>91030.45</v>
      </c>
      <c r="P64" s="53">
        <v>91030.45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28</v>
      </c>
      <c r="I65" s="51">
        <v>25</v>
      </c>
      <c r="J65" s="52">
        <v>28</v>
      </c>
      <c r="K65" s="53">
        <f t="shared" si="1"/>
        <v>58493.28</v>
      </c>
      <c r="L65" s="63">
        <v>58493.28</v>
      </c>
      <c r="M65" s="63"/>
      <c r="N65" s="51">
        <v>12</v>
      </c>
      <c r="O65" s="53">
        <f t="shared" si="2"/>
        <v>67067.56</v>
      </c>
      <c r="P65" s="53">
        <v>67067.56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11</v>
      </c>
      <c r="I66" s="57">
        <v>1</v>
      </c>
      <c r="J66" s="58">
        <v>1</v>
      </c>
      <c r="K66" s="59">
        <f t="shared" si="1"/>
        <v>602.1</v>
      </c>
      <c r="L66" s="59">
        <v>602.1</v>
      </c>
      <c r="M66" s="59"/>
      <c r="N66" s="57">
        <v>6</v>
      </c>
      <c r="O66" s="59">
        <f t="shared" si="2"/>
        <v>22408.29</v>
      </c>
      <c r="P66" s="59">
        <v>22408.29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15" customHeight="1" spans="1:33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10</v>
      </c>
      <c r="J70" s="52">
        <v>13</v>
      </c>
      <c r="K70" s="53">
        <f t="shared" si="1"/>
        <v>22300.25</v>
      </c>
      <c r="L70" s="53">
        <v>22300.25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15</v>
      </c>
      <c r="I71" s="51">
        <v>5</v>
      </c>
      <c r="J71" s="52">
        <v>5</v>
      </c>
      <c r="K71" s="53">
        <f t="shared" si="1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36</v>
      </c>
      <c r="I73" s="51">
        <v>25</v>
      </c>
      <c r="J73" s="52">
        <v>27</v>
      </c>
      <c r="K73" s="53">
        <f t="shared" si="1"/>
        <v>63613.68</v>
      </c>
      <c r="L73" s="53">
        <v>63613.68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29</v>
      </c>
      <c r="I75" s="51">
        <v>20</v>
      </c>
      <c r="J75" s="52">
        <v>22</v>
      </c>
      <c r="K75" s="53">
        <f>L75+M75</f>
        <v>37421.73</v>
      </c>
      <c r="L75" s="63">
        <v>37421.73</v>
      </c>
      <c r="M75" s="63"/>
      <c r="N75" s="51">
        <v>17</v>
      </c>
      <c r="O75" s="53">
        <f t="shared" si="2"/>
        <v>82884.58</v>
      </c>
      <c r="P75" s="53">
        <v>82884.58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19</v>
      </c>
      <c r="I76" s="57">
        <v>12</v>
      </c>
      <c r="J76" s="58">
        <v>12</v>
      </c>
      <c r="K76" s="59">
        <f>L76+M76</f>
        <v>21216.9</v>
      </c>
      <c r="L76" s="59">
        <v>21216.9</v>
      </c>
      <c r="M76" s="59"/>
      <c r="N76" s="57">
        <v>8</v>
      </c>
      <c r="O76" s="59">
        <f>P76+Q76</f>
        <v>21206.45</v>
      </c>
      <c r="P76" s="59">
        <v>21206.45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31</v>
      </c>
      <c r="I77" s="51">
        <v>19</v>
      </c>
      <c r="J77" s="52">
        <v>21</v>
      </c>
      <c r="K77" s="53">
        <f>L77+M77</f>
        <v>28535.79</v>
      </c>
      <c r="L77" s="63">
        <v>28535.79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27</v>
      </c>
      <c r="I79" s="51">
        <v>9</v>
      </c>
      <c r="J79" s="52">
        <v>9</v>
      </c>
      <c r="K79" s="53">
        <f>L79+M79</f>
        <v>26870.71</v>
      </c>
      <c r="L79" s="63">
        <v>26870.71</v>
      </c>
      <c r="M79" s="63"/>
      <c r="N79" s="51">
        <v>16</v>
      </c>
      <c r="O79" s="53">
        <f t="shared" ref="O79:O145" si="3">P79+Q79</f>
        <v>192806.31</v>
      </c>
      <c r="P79" s="53">
        <v>192806.31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34</v>
      </c>
      <c r="I81" s="51">
        <v>14</v>
      </c>
      <c r="J81" s="52">
        <v>15</v>
      </c>
      <c r="K81" s="53">
        <f>L81+M81</f>
        <v>41661.78</v>
      </c>
      <c r="L81" s="63">
        <v>41661.78</v>
      </c>
      <c r="M81" s="63"/>
      <c r="N81" s="51">
        <v>14</v>
      </c>
      <c r="O81" s="53">
        <f t="shared" si="3"/>
        <v>203857.89</v>
      </c>
      <c r="P81" s="63">
        <v>203857.89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23</v>
      </c>
      <c r="I83" s="57">
        <v>5</v>
      </c>
      <c r="J83" s="58">
        <v>5</v>
      </c>
      <c r="K83" s="59">
        <f>L83+M83</f>
        <v>8535.6</v>
      </c>
      <c r="L83" s="112">
        <v>8535.6</v>
      </c>
      <c r="M83" s="59"/>
      <c r="N83" s="57">
        <v>8</v>
      </c>
      <c r="O83" s="59">
        <f t="shared" si="3"/>
        <v>60434.9</v>
      </c>
      <c r="P83" s="59">
        <v>60434.9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>
        <v>0</v>
      </c>
      <c r="M85" s="59"/>
      <c r="N85" s="57">
        <v>11</v>
      </c>
      <c r="O85" s="59">
        <f t="shared" si="3"/>
        <v>115154.76</v>
      </c>
      <c r="P85" s="59">
        <v>115154.76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31</v>
      </c>
      <c r="I86" s="51">
        <v>23</v>
      </c>
      <c r="J86" s="52">
        <v>23</v>
      </c>
      <c r="K86" s="53">
        <f t="shared" si="4"/>
        <v>30104.31</v>
      </c>
      <c r="L86" s="53">
        <v>30104.31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11</v>
      </c>
      <c r="I87" s="51">
        <v>8</v>
      </c>
      <c r="J87" s="52">
        <v>9</v>
      </c>
      <c r="K87" s="53">
        <f t="shared" si="4"/>
        <v>11565.99</v>
      </c>
      <c r="L87" s="63">
        <v>11565.99</v>
      </c>
      <c r="M87" s="63"/>
      <c r="N87" s="51">
        <v>22</v>
      </c>
      <c r="O87" s="53">
        <f t="shared" si="3"/>
        <v>109464.86</v>
      </c>
      <c r="P87" s="53">
        <v>109464.86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24</v>
      </c>
      <c r="I88" s="57">
        <v>4</v>
      </c>
      <c r="J88" s="58">
        <v>4</v>
      </c>
      <c r="K88" s="59">
        <f t="shared" si="4"/>
        <v>13240.53</v>
      </c>
      <c r="L88" s="59">
        <v>13240.53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4187.48</v>
      </c>
      <c r="L90" s="112">
        <v>4187.48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29277.26</v>
      </c>
      <c r="P91" s="53">
        <v>29277.26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66</v>
      </c>
      <c r="I93" s="51">
        <v>49</v>
      </c>
      <c r="J93" s="52">
        <v>54</v>
      </c>
      <c r="K93" s="53">
        <f t="shared" si="4"/>
        <v>109163.65</v>
      </c>
      <c r="L93" s="63">
        <v>109163.65</v>
      </c>
      <c r="M93" s="63"/>
      <c r="N93" s="51">
        <v>41</v>
      </c>
      <c r="O93" s="53">
        <f t="shared" si="3"/>
        <v>184618.41</v>
      </c>
      <c r="P93" s="53">
        <v>184618.41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23</v>
      </c>
      <c r="I95" s="57">
        <v>8</v>
      </c>
      <c r="J95" s="58">
        <v>8</v>
      </c>
      <c r="K95" s="59">
        <f t="shared" si="4"/>
        <v>5034.8</v>
      </c>
      <c r="L95" s="59">
        <v>5034.8</v>
      </c>
      <c r="M95" s="59"/>
      <c r="N95" s="57">
        <v>6</v>
      </c>
      <c r="O95" s="59">
        <f t="shared" si="3"/>
        <v>20328.73</v>
      </c>
      <c r="P95" s="96">
        <v>20328.73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38</v>
      </c>
      <c r="I98" s="51">
        <v>29</v>
      </c>
      <c r="J98" s="52">
        <v>32</v>
      </c>
      <c r="K98" s="53">
        <f t="shared" si="4"/>
        <v>45376.34</v>
      </c>
      <c r="L98" s="63">
        <v>45376.34</v>
      </c>
      <c r="M98" s="63"/>
      <c r="N98" s="51">
        <v>21</v>
      </c>
      <c r="O98" s="53">
        <f t="shared" si="3"/>
        <v>127807.91</v>
      </c>
      <c r="P98" s="53">
        <v>127807.91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10</v>
      </c>
      <c r="I100" s="97">
        <v>5</v>
      </c>
      <c r="J100" s="98">
        <v>5</v>
      </c>
      <c r="K100" s="66"/>
      <c r="L100" s="66"/>
      <c r="M100" s="66"/>
      <c r="N100" s="97"/>
      <c r="O100" s="66"/>
      <c r="P100" s="66"/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33</v>
      </c>
      <c r="I104" s="51">
        <v>19</v>
      </c>
      <c r="J104" s="52">
        <v>26</v>
      </c>
      <c r="K104" s="53">
        <f t="shared" si="4"/>
        <v>39059.89</v>
      </c>
      <c r="L104" s="63">
        <v>39059.89</v>
      </c>
      <c r="M104" s="63"/>
      <c r="N104" s="51">
        <v>7</v>
      </c>
      <c r="O104" s="53">
        <f t="shared" si="3"/>
        <v>47537.65</v>
      </c>
      <c r="P104" s="53">
        <v>47537.65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4</v>
      </c>
      <c r="I105" s="57">
        <v>1</v>
      </c>
      <c r="J105" s="58">
        <v>1</v>
      </c>
      <c r="K105" s="59">
        <f t="shared" si="4"/>
        <v>4014</v>
      </c>
      <c r="L105" s="59">
        <v>4014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20</v>
      </c>
      <c r="I108" s="51">
        <v>12</v>
      </c>
      <c r="J108" s="52">
        <v>13</v>
      </c>
      <c r="K108" s="53">
        <f t="shared" si="4"/>
        <v>19891.31</v>
      </c>
      <c r="L108" s="63">
        <v>19891.31</v>
      </c>
      <c r="M108" s="63"/>
      <c r="N108" s="51">
        <v>4</v>
      </c>
      <c r="O108" s="53">
        <f t="shared" si="3"/>
        <v>63351.07</v>
      </c>
      <c r="P108" s="53">
        <v>63351.07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0</v>
      </c>
      <c r="P111" s="53">
        <v>0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4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26</v>
      </c>
      <c r="I114" s="51">
        <v>15</v>
      </c>
      <c r="J114" s="52">
        <v>16</v>
      </c>
      <c r="K114" s="53">
        <f t="shared" si="4"/>
        <v>18540.63</v>
      </c>
      <c r="L114" s="63">
        <v>18540.63</v>
      </c>
      <c r="M114" s="63"/>
      <c r="N114" s="51">
        <v>8</v>
      </c>
      <c r="O114" s="53">
        <f t="shared" si="3"/>
        <v>66039.37</v>
      </c>
      <c r="P114" s="53">
        <v>66039.37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26</v>
      </c>
      <c r="I115" s="51">
        <v>20</v>
      </c>
      <c r="J115" s="52">
        <v>20</v>
      </c>
      <c r="K115" s="53">
        <f t="shared" si="4"/>
        <v>37715.4</v>
      </c>
      <c r="L115" s="63">
        <v>37715.4</v>
      </c>
      <c r="M115" s="63"/>
      <c r="N115" s="51">
        <v>4</v>
      </c>
      <c r="O115" s="53">
        <f t="shared" si="3"/>
        <v>33921.73</v>
      </c>
      <c r="P115" s="53">
        <v>33921.73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2</v>
      </c>
      <c r="J116" s="58">
        <v>2</v>
      </c>
      <c r="K116" s="59">
        <f t="shared" si="4"/>
        <v>1921</v>
      </c>
      <c r="L116" s="59">
        <v>1921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22</v>
      </c>
      <c r="J117" s="58">
        <v>22</v>
      </c>
      <c r="K117" s="59">
        <f t="shared" si="4"/>
        <v>47769.9</v>
      </c>
      <c r="L117" s="59">
        <v>47769.9</v>
      </c>
      <c r="M117" s="59"/>
      <c r="N117" s="57">
        <v>11</v>
      </c>
      <c r="O117" s="59">
        <f t="shared" si="3"/>
        <v>58938.81</v>
      </c>
      <c r="P117" s="95">
        <v>58938.81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15</v>
      </c>
      <c r="I118" s="51">
        <v>11</v>
      </c>
      <c r="J118" s="52">
        <v>12</v>
      </c>
      <c r="K118" s="53">
        <f t="shared" si="4"/>
        <v>11338.37</v>
      </c>
      <c r="L118" s="63">
        <v>11338.37</v>
      </c>
      <c r="M118" s="63"/>
      <c r="N118" s="51">
        <v>12</v>
      </c>
      <c r="O118" s="53">
        <f t="shared" si="3"/>
        <v>145810.64</v>
      </c>
      <c r="P118" s="63">
        <v>145810.64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59</v>
      </c>
      <c r="I119" s="57">
        <v>29</v>
      </c>
      <c r="J119" s="58">
        <v>29</v>
      </c>
      <c r="K119" s="59">
        <f t="shared" si="4"/>
        <v>48779.76</v>
      </c>
      <c r="L119" s="59">
        <v>48779.76</v>
      </c>
      <c r="M119" s="59"/>
      <c r="N119" s="57">
        <v>22</v>
      </c>
      <c r="O119" s="59">
        <f t="shared" si="3"/>
        <v>77493.23</v>
      </c>
      <c r="P119" s="100">
        <v>77493.23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37</v>
      </c>
      <c r="I120" s="57">
        <v>16</v>
      </c>
      <c r="J120" s="58">
        <v>16</v>
      </c>
      <c r="K120" s="59">
        <f t="shared" si="4"/>
        <v>52228.97</v>
      </c>
      <c r="L120" s="59">
        <v>52228.97</v>
      </c>
      <c r="M120" s="59"/>
      <c r="N120" s="57">
        <v>31</v>
      </c>
      <c r="O120" s="59">
        <f t="shared" si="3"/>
        <v>172564.8</v>
      </c>
      <c r="P120" s="99">
        <v>172564.8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15</v>
      </c>
      <c r="I122" s="57">
        <v>10</v>
      </c>
      <c r="J122" s="58">
        <v>10</v>
      </c>
      <c r="K122" s="59">
        <f t="shared" si="4"/>
        <v>27963.3</v>
      </c>
      <c r="L122" s="59">
        <v>27963.3</v>
      </c>
      <c r="M122" s="59"/>
      <c r="N122" s="57">
        <v>7</v>
      </c>
      <c r="O122" s="59">
        <f t="shared" si="3"/>
        <v>36692.58</v>
      </c>
      <c r="P122" s="101">
        <v>36692.58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7</v>
      </c>
      <c r="I123" s="57"/>
      <c r="J123" s="58"/>
      <c r="K123" s="59">
        <f t="shared" si="4"/>
        <v>0</v>
      </c>
      <c r="L123" s="59">
        <v>0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27</v>
      </c>
      <c r="I124" s="51">
        <v>21</v>
      </c>
      <c r="J124" s="52">
        <v>27</v>
      </c>
      <c r="K124" s="53">
        <f t="shared" si="4"/>
        <v>76904.84</v>
      </c>
      <c r="L124" s="63">
        <v>76904.84</v>
      </c>
      <c r="M124" s="63"/>
      <c r="N124" s="51">
        <v>5</v>
      </c>
      <c r="O124" s="53">
        <f t="shared" si="3"/>
        <v>57428.48</v>
      </c>
      <c r="P124" s="53">
        <v>57428.48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41099.88</v>
      </c>
      <c r="L125" s="59">
        <v>41099.88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26</v>
      </c>
      <c r="I127" s="51">
        <v>15</v>
      </c>
      <c r="J127" s="65">
        <v>18</v>
      </c>
      <c r="K127" s="53">
        <f t="shared" si="4"/>
        <v>24590.21</v>
      </c>
      <c r="L127" s="63">
        <v>24590.21</v>
      </c>
      <c r="M127" s="63"/>
      <c r="N127" s="51">
        <v>13</v>
      </c>
      <c r="O127" s="53">
        <f t="shared" si="3"/>
        <v>122480.86</v>
      </c>
      <c r="P127" s="53">
        <v>122480.86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11470.38</v>
      </c>
      <c r="M131" s="63"/>
      <c r="N131" s="51">
        <v>14</v>
      </c>
      <c r="O131" s="53">
        <f t="shared" si="3"/>
        <v>65343.06</v>
      </c>
      <c r="P131" s="53">
        <v>65343.06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>
        <v>0</v>
      </c>
      <c r="M132" s="59"/>
      <c r="N132" s="57"/>
      <c r="O132" s="59">
        <f t="shared" si="3"/>
        <v>0</v>
      </c>
      <c r="P132" s="59">
        <v>0</v>
      </c>
      <c r="Q132" s="59"/>
      <c r="S132" s="162"/>
      <c r="T132" s="162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46</v>
      </c>
      <c r="I133" s="51">
        <v>39</v>
      </c>
      <c r="J133" s="52">
        <v>42</v>
      </c>
      <c r="K133" s="53">
        <f t="shared" si="4"/>
        <v>54303.42</v>
      </c>
      <c r="L133" s="63">
        <v>54303.42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4</v>
      </c>
      <c r="I134" s="88"/>
      <c r="J134" s="89"/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>
        <v>0</v>
      </c>
      <c r="M135" s="59"/>
      <c r="N135" s="57"/>
      <c r="O135" s="59">
        <f t="shared" si="3"/>
        <v>0</v>
      </c>
      <c r="P135" s="59">
        <v>0</v>
      </c>
      <c r="Q135" s="59"/>
      <c r="S135" s="162"/>
      <c r="T135" s="162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>
        <v>7</v>
      </c>
      <c r="J136" s="58">
        <v>7</v>
      </c>
      <c r="K136" s="59">
        <f t="shared" si="4"/>
        <v>6021</v>
      </c>
      <c r="L136" s="59">
        <v>6021</v>
      </c>
      <c r="M136" s="59"/>
      <c r="N136" s="57">
        <v>11</v>
      </c>
      <c r="O136" s="59">
        <f t="shared" si="3"/>
        <v>28175.3</v>
      </c>
      <c r="P136" s="59">
        <v>28175.3</v>
      </c>
      <c r="Q136" s="59"/>
      <c r="S136" s="162"/>
      <c r="T136" s="162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>
        <v>0</v>
      </c>
      <c r="M137" s="63"/>
      <c r="N137" s="51"/>
      <c r="O137" s="53">
        <f t="shared" si="3"/>
        <v>0</v>
      </c>
      <c r="P137" s="53">
        <v>0</v>
      </c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20</v>
      </c>
      <c r="I138" s="51">
        <v>4</v>
      </c>
      <c r="J138" s="52">
        <v>5</v>
      </c>
      <c r="K138" s="53">
        <f t="shared" si="4"/>
        <v>9226.33</v>
      </c>
      <c r="L138" s="53">
        <v>9226.33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S139" s="162"/>
      <c r="T139" s="162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30</v>
      </c>
      <c r="I140" s="51">
        <v>19</v>
      </c>
      <c r="J140" s="52">
        <v>19</v>
      </c>
      <c r="K140" s="53">
        <f t="shared" si="4"/>
        <v>17099.33</v>
      </c>
      <c r="L140" s="53">
        <v>17099.33</v>
      </c>
      <c r="M140" s="63"/>
      <c r="N140" s="51">
        <v>13</v>
      </c>
      <c r="O140" s="53">
        <f t="shared" si="3"/>
        <v>82073.36</v>
      </c>
      <c r="P140" s="53">
        <v>82073.36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>
        <v>0</v>
      </c>
      <c r="M141" s="59"/>
      <c r="N141" s="57"/>
      <c r="O141" s="59">
        <f t="shared" si="3"/>
        <v>0</v>
      </c>
      <c r="P141" s="59">
        <v>0</v>
      </c>
      <c r="Q141" s="59"/>
      <c r="S141" s="162"/>
      <c r="T141" s="162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45</v>
      </c>
      <c r="I142" s="51">
        <v>39</v>
      </c>
      <c r="J142" s="52">
        <v>40</v>
      </c>
      <c r="K142" s="53">
        <f t="shared" si="4"/>
        <v>50300.46</v>
      </c>
      <c r="L142" s="63">
        <v>50300.46</v>
      </c>
      <c r="M142" s="63"/>
      <c r="N142" s="51">
        <v>15</v>
      </c>
      <c r="O142" s="53">
        <f t="shared" si="3"/>
        <v>79056.1</v>
      </c>
      <c r="P142" s="53">
        <v>79056.1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>
        <v>0</v>
      </c>
      <c r="M143" s="59"/>
      <c r="N143" s="57"/>
      <c r="O143" s="59">
        <f t="shared" si="3"/>
        <v>0</v>
      </c>
      <c r="P143" s="59">
        <v>0</v>
      </c>
      <c r="Q143" s="59"/>
      <c r="S143" s="162"/>
      <c r="T143" s="162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27</v>
      </c>
      <c r="I144" s="51">
        <v>12</v>
      </c>
      <c r="J144" s="52">
        <v>14</v>
      </c>
      <c r="K144" s="53">
        <f t="shared" si="4"/>
        <v>28343.49</v>
      </c>
      <c r="L144" s="53">
        <v>28343.49</v>
      </c>
      <c r="M144" s="63"/>
      <c r="N144" s="51">
        <v>12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13</v>
      </c>
      <c r="I145" s="57">
        <v>2</v>
      </c>
      <c r="J145" s="58">
        <v>2</v>
      </c>
      <c r="K145" s="59">
        <f t="shared" si="4"/>
        <v>6259</v>
      </c>
      <c r="L145" s="60">
        <v>6259</v>
      </c>
      <c r="M145" s="59"/>
      <c r="N145" s="57">
        <v>1</v>
      </c>
      <c r="O145" s="59">
        <f t="shared" si="3"/>
        <v>9857.3</v>
      </c>
      <c r="P145" s="59">
        <v>9857.3</v>
      </c>
      <c r="Q145" s="59"/>
      <c r="S145" s="162"/>
      <c r="T145" s="162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41</v>
      </c>
      <c r="I146" s="51">
        <v>25</v>
      </c>
      <c r="J146" s="52">
        <v>28</v>
      </c>
      <c r="K146" s="53">
        <f t="shared" si="4"/>
        <v>58846.98</v>
      </c>
      <c r="L146" s="53">
        <v>58846.98</v>
      </c>
      <c r="M146" s="63"/>
      <c r="N146" s="51">
        <v>18</v>
      </c>
      <c r="O146" s="53">
        <f t="shared" ref="O146:O209" si="5">P146+Q146</f>
        <v>82304.5</v>
      </c>
      <c r="P146" s="53">
        <v>82304.5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22</v>
      </c>
      <c r="I147" s="57">
        <v>8</v>
      </c>
      <c r="J147" s="58">
        <v>8</v>
      </c>
      <c r="K147" s="59">
        <f t="shared" si="4"/>
        <v>20368.2</v>
      </c>
      <c r="L147" s="59">
        <v>20368.2</v>
      </c>
      <c r="M147" s="59"/>
      <c r="N147" s="57">
        <v>25</v>
      </c>
      <c r="O147" s="59">
        <f t="shared" si="5"/>
        <v>99023.51</v>
      </c>
      <c r="P147" s="59">
        <v>99023.51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39</v>
      </c>
      <c r="I148" s="51">
        <v>26</v>
      </c>
      <c r="J148" s="52">
        <v>35</v>
      </c>
      <c r="K148" s="53">
        <f t="shared" si="4"/>
        <v>42652.84</v>
      </c>
      <c r="L148" s="53">
        <v>42652.84</v>
      </c>
      <c r="M148" s="63"/>
      <c r="N148" s="51">
        <v>36</v>
      </c>
      <c r="O148" s="53">
        <f t="shared" si="5"/>
        <v>214537.91</v>
      </c>
      <c r="P148" s="63">
        <v>214537.91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23</v>
      </c>
      <c r="I149" s="57">
        <v>10</v>
      </c>
      <c r="J149" s="58">
        <v>10</v>
      </c>
      <c r="K149" s="59">
        <f t="shared" si="4"/>
        <v>29082.02</v>
      </c>
      <c r="L149" s="59">
        <v>29082.02</v>
      </c>
      <c r="M149" s="59"/>
      <c r="N149" s="57">
        <v>10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>
        <v>0</v>
      </c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8</v>
      </c>
      <c r="J151" s="64">
        <v>8</v>
      </c>
      <c r="K151" s="59">
        <f t="shared" si="4"/>
        <v>11652.1</v>
      </c>
      <c r="L151" s="59">
        <v>11050</v>
      </c>
      <c r="M151" s="59">
        <v>602.1</v>
      </c>
      <c r="N151" s="57">
        <v>16</v>
      </c>
      <c r="O151" s="59">
        <f t="shared" si="5"/>
        <v>47794.05</v>
      </c>
      <c r="P151" s="59">
        <v>46389.15</v>
      </c>
      <c r="Q151" s="59">
        <v>1404.9</v>
      </c>
      <c r="S151" s="162"/>
      <c r="T151" s="162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15</v>
      </c>
      <c r="O152" s="53">
        <f t="shared" si="5"/>
        <v>84643.15</v>
      </c>
      <c r="P152" s="53">
        <v>84643.15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4</v>
      </c>
      <c r="I153" s="57"/>
      <c r="J153" s="58"/>
      <c r="K153" s="59">
        <f t="shared" si="6"/>
        <v>0</v>
      </c>
      <c r="L153" s="59">
        <v>0</v>
      </c>
      <c r="M153" s="59"/>
      <c r="N153" s="57">
        <v>9</v>
      </c>
      <c r="O153" s="59">
        <f t="shared" si="5"/>
        <v>40199.02</v>
      </c>
      <c r="P153" s="113">
        <v>40199.02</v>
      </c>
      <c r="Q153" s="59"/>
      <c r="T153" s="162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19</v>
      </c>
      <c r="I154" s="51">
        <v>13</v>
      </c>
      <c r="J154" s="52">
        <v>13</v>
      </c>
      <c r="K154" s="53">
        <f t="shared" si="6"/>
        <v>7916.08</v>
      </c>
      <c r="L154" s="53">
        <v>7916.08</v>
      </c>
      <c r="M154" s="63"/>
      <c r="N154" s="51">
        <v>8</v>
      </c>
      <c r="O154" s="53">
        <f t="shared" si="5"/>
        <v>75790.71</v>
      </c>
      <c r="P154" s="53">
        <v>75790.71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21</v>
      </c>
      <c r="I155" s="51">
        <v>12</v>
      </c>
      <c r="J155" s="52">
        <v>16</v>
      </c>
      <c r="K155" s="53">
        <f t="shared" si="6"/>
        <v>13155.37</v>
      </c>
      <c r="L155" s="53">
        <v>13155.37</v>
      </c>
      <c r="M155" s="63"/>
      <c r="N155" s="51">
        <v>20</v>
      </c>
      <c r="O155" s="53">
        <f t="shared" si="5"/>
        <v>61822.82</v>
      </c>
      <c r="P155" s="53">
        <v>61822.82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10</v>
      </c>
      <c r="I156" s="57">
        <v>3</v>
      </c>
      <c r="J156" s="58">
        <v>3</v>
      </c>
      <c r="K156" s="59">
        <f t="shared" si="6"/>
        <v>4974.5</v>
      </c>
      <c r="L156" s="59">
        <v>4974.5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T156" s="162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2930.22</v>
      </c>
      <c r="L157" s="53">
        <v>2930.22</v>
      </c>
      <c r="M157" s="63"/>
      <c r="N157" s="51"/>
      <c r="O157" s="53">
        <f t="shared" si="5"/>
        <v>0</v>
      </c>
      <c r="P157" s="53">
        <v>0</v>
      </c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>
        <v>0</v>
      </c>
      <c r="M158" s="59"/>
      <c r="N158" s="57"/>
      <c r="O158" s="59">
        <f t="shared" si="5"/>
        <v>0</v>
      </c>
      <c r="P158" s="59">
        <v>0</v>
      </c>
      <c r="Q158" s="59"/>
      <c r="T158" s="162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16</v>
      </c>
      <c r="I159" s="57">
        <v>7</v>
      </c>
      <c r="J159" s="58">
        <v>7</v>
      </c>
      <c r="K159" s="59">
        <f t="shared" si="6"/>
        <v>9834.3</v>
      </c>
      <c r="L159" s="59">
        <v>6623.1</v>
      </c>
      <c r="M159" s="59">
        <v>3211.2</v>
      </c>
      <c r="N159" s="57">
        <v>5</v>
      </c>
      <c r="O159" s="59">
        <f t="shared" si="5"/>
        <v>14536.5</v>
      </c>
      <c r="P159" s="59">
        <v>14536.5</v>
      </c>
      <c r="Q159" s="59"/>
      <c r="T159" s="162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17</v>
      </c>
      <c r="I160" s="51">
        <v>11</v>
      </c>
      <c r="J160" s="52">
        <v>11</v>
      </c>
      <c r="K160" s="53">
        <f t="shared" si="6"/>
        <v>18223.59</v>
      </c>
      <c r="L160" s="63">
        <v>18223.59</v>
      </c>
      <c r="M160" s="63"/>
      <c r="N160" s="51">
        <v>5</v>
      </c>
      <c r="O160" s="53">
        <f t="shared" si="5"/>
        <v>37940.91</v>
      </c>
      <c r="P160" s="53">
        <v>37940.91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>
        <v>0</v>
      </c>
      <c r="M161" s="59"/>
      <c r="N161" s="57"/>
      <c r="O161" s="59">
        <f t="shared" si="5"/>
        <v>0</v>
      </c>
      <c r="P161" s="59">
        <v>0</v>
      </c>
      <c r="Q161" s="59"/>
      <c r="T161" s="162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27</v>
      </c>
      <c r="I162" s="57">
        <v>12</v>
      </c>
      <c r="J162" s="58">
        <v>12</v>
      </c>
      <c r="K162" s="59">
        <f t="shared" si="6"/>
        <v>18782.7</v>
      </c>
      <c r="L162" s="60">
        <v>18782.7</v>
      </c>
      <c r="M162" s="59"/>
      <c r="N162" s="57">
        <v>9</v>
      </c>
      <c r="O162" s="59">
        <f t="shared" si="5"/>
        <v>18136.81</v>
      </c>
      <c r="P162" s="59">
        <v>18136.81</v>
      </c>
      <c r="Q162" s="59"/>
      <c r="T162" s="162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28</v>
      </c>
      <c r="I163" s="51">
        <v>23</v>
      </c>
      <c r="J163" s="52">
        <v>33</v>
      </c>
      <c r="K163" s="53">
        <f t="shared" si="6"/>
        <v>62047.48</v>
      </c>
      <c r="L163" s="53">
        <v>62047.48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8</v>
      </c>
      <c r="I164" s="57"/>
      <c r="J164" s="58"/>
      <c r="K164" s="59">
        <f t="shared" si="6"/>
        <v>0</v>
      </c>
      <c r="L164" s="59">
        <v>0</v>
      </c>
      <c r="M164" s="59"/>
      <c r="N164" s="57">
        <v>5</v>
      </c>
      <c r="O164" s="59">
        <f t="shared" si="5"/>
        <v>8545.58</v>
      </c>
      <c r="P164" s="59">
        <v>8545.58</v>
      </c>
      <c r="Q164" s="59"/>
      <c r="T164" s="162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>
        <v>0</v>
      </c>
      <c r="M165" s="59"/>
      <c r="N165" s="57"/>
      <c r="O165" s="59">
        <f t="shared" si="5"/>
        <v>0</v>
      </c>
      <c r="P165" s="59">
        <v>0</v>
      </c>
      <c r="Q165" s="59"/>
      <c r="T165" s="162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26</v>
      </c>
      <c r="I166" s="51">
        <v>17</v>
      </c>
      <c r="J166" s="52">
        <v>17</v>
      </c>
      <c r="K166" s="53">
        <f t="shared" si="6"/>
        <v>12684.54</v>
      </c>
      <c r="L166" s="53">
        <v>12684.54</v>
      </c>
      <c r="M166" s="63"/>
      <c r="N166" s="51">
        <v>4</v>
      </c>
      <c r="O166" s="53">
        <f t="shared" si="5"/>
        <v>14443.8</v>
      </c>
      <c r="P166" s="53">
        <v>14443.8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>
        <v>0</v>
      </c>
      <c r="M167" s="59"/>
      <c r="N167" s="57"/>
      <c r="O167" s="59">
        <f t="shared" si="5"/>
        <v>0</v>
      </c>
      <c r="P167" s="59">
        <v>0</v>
      </c>
      <c r="Q167" s="59"/>
      <c r="T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19</v>
      </c>
      <c r="I168" s="57">
        <v>2</v>
      </c>
      <c r="J168" s="58">
        <v>2</v>
      </c>
      <c r="K168" s="59">
        <f t="shared" si="6"/>
        <v>3710.1</v>
      </c>
      <c r="L168" s="112">
        <v>3710.1</v>
      </c>
      <c r="M168" s="59"/>
      <c r="N168" s="57">
        <v>11</v>
      </c>
      <c r="O168" s="59">
        <f t="shared" si="5"/>
        <v>21885</v>
      </c>
      <c r="P168" s="59">
        <v>21885</v>
      </c>
      <c r="Q168" s="59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9</v>
      </c>
      <c r="I169" s="57">
        <v>3</v>
      </c>
      <c r="J169" s="58">
        <v>3</v>
      </c>
      <c r="K169" s="59">
        <f t="shared" si="6"/>
        <v>6135.7</v>
      </c>
      <c r="L169" s="59">
        <v>6135.7</v>
      </c>
      <c r="M169" s="59"/>
      <c r="N169" s="57">
        <v>10</v>
      </c>
      <c r="O169" s="59">
        <f t="shared" si="5"/>
        <v>21855.6</v>
      </c>
      <c r="P169" s="59">
        <v>21855.6</v>
      </c>
      <c r="Q169" s="59"/>
      <c r="T169" s="162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>
        <v>0</v>
      </c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28</v>
      </c>
      <c r="I171" s="51">
        <v>19</v>
      </c>
      <c r="J171" s="52">
        <v>23</v>
      </c>
      <c r="K171" s="53">
        <f t="shared" si="6"/>
        <v>22517.13</v>
      </c>
      <c r="L171" s="53">
        <v>22517.13</v>
      </c>
      <c r="M171" s="63"/>
      <c r="N171" s="51">
        <v>6</v>
      </c>
      <c r="O171" s="53">
        <f t="shared" si="5"/>
        <v>39304.13</v>
      </c>
      <c r="P171" s="53">
        <v>39304.13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>
        <v>0</v>
      </c>
      <c r="M172" s="63"/>
      <c r="N172" s="51">
        <v>2</v>
      </c>
      <c r="O172" s="53">
        <f t="shared" si="5"/>
        <v>9197.74</v>
      </c>
      <c r="P172" s="53">
        <v>9197.74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>
        <v>0</v>
      </c>
      <c r="M174" s="59"/>
      <c r="N174" s="57"/>
      <c r="O174" s="59">
        <f t="shared" si="5"/>
        <v>0</v>
      </c>
      <c r="P174" s="59">
        <v>0</v>
      </c>
      <c r="Q174" s="59"/>
      <c r="T174" s="162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>
        <v>0</v>
      </c>
      <c r="M175" s="74"/>
      <c r="N175" s="51"/>
      <c r="O175" s="53">
        <f t="shared" si="5"/>
        <v>0</v>
      </c>
      <c r="P175" s="114">
        <v>0</v>
      </c>
      <c r="Q175" s="74"/>
      <c r="T175" s="162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>
        <v>0</v>
      </c>
      <c r="M176" s="63"/>
      <c r="N176" s="51"/>
      <c r="O176" s="53">
        <f t="shared" si="5"/>
        <v>0</v>
      </c>
      <c r="P176" s="53">
        <v>0</v>
      </c>
      <c r="Q176" s="63"/>
      <c r="T176" s="162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>
        <v>1</v>
      </c>
      <c r="O177" s="53">
        <f t="shared" si="5"/>
        <v>0</v>
      </c>
      <c r="P177" s="53">
        <v>0</v>
      </c>
      <c r="Q177" s="63"/>
      <c r="T177" s="162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>
        <v>0</v>
      </c>
      <c r="M178" s="59"/>
      <c r="N178" s="57"/>
      <c r="O178" s="59">
        <f t="shared" si="5"/>
        <v>0</v>
      </c>
      <c r="P178" s="59">
        <v>0</v>
      </c>
      <c r="Q178" s="59"/>
      <c r="T178" s="162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T180" s="162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14</v>
      </c>
      <c r="I181" s="57"/>
      <c r="J181" s="58"/>
      <c r="K181" s="59">
        <f t="shared" si="6"/>
        <v>0</v>
      </c>
      <c r="L181" s="59">
        <v>0</v>
      </c>
      <c r="M181" s="59"/>
      <c r="N181" s="57">
        <v>6</v>
      </c>
      <c r="O181" s="59">
        <f t="shared" si="5"/>
        <v>9837.2</v>
      </c>
      <c r="P181" s="59">
        <v>9837.2</v>
      </c>
      <c r="Q181" s="59"/>
      <c r="T181" s="162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18</v>
      </c>
      <c r="I182" s="51">
        <v>13</v>
      </c>
      <c r="J182" s="52">
        <v>14</v>
      </c>
      <c r="K182" s="53">
        <f t="shared" si="6"/>
        <v>8428.24</v>
      </c>
      <c r="L182" s="53">
        <v>8428.24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>
        <v>0</v>
      </c>
      <c r="M183" s="59"/>
      <c r="N183" s="57"/>
      <c r="O183" s="59">
        <f t="shared" si="5"/>
        <v>0</v>
      </c>
      <c r="P183" s="59">
        <v>0</v>
      </c>
      <c r="Q183" s="59"/>
      <c r="T183" s="162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31</v>
      </c>
      <c r="I184" s="57">
        <v>14</v>
      </c>
      <c r="J184" s="58">
        <v>14</v>
      </c>
      <c r="K184" s="59">
        <f t="shared" si="6"/>
        <v>18282.38</v>
      </c>
      <c r="L184" s="59">
        <v>18282.38</v>
      </c>
      <c r="M184" s="59"/>
      <c r="N184" s="57">
        <v>11</v>
      </c>
      <c r="O184" s="59">
        <f t="shared" si="5"/>
        <v>61608.6</v>
      </c>
      <c r="P184" s="59">
        <v>61608.6</v>
      </c>
      <c r="Q184" s="59"/>
      <c r="T184" s="162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7</v>
      </c>
      <c r="I185" s="57">
        <v>4</v>
      </c>
      <c r="J185" s="58">
        <v>4</v>
      </c>
      <c r="K185" s="59">
        <f t="shared" si="6"/>
        <v>4802.5</v>
      </c>
      <c r="L185" s="59">
        <v>4802.5</v>
      </c>
      <c r="M185" s="59"/>
      <c r="N185" s="57">
        <v>6</v>
      </c>
      <c r="O185" s="59">
        <f t="shared" si="5"/>
        <v>23234.65</v>
      </c>
      <c r="P185" s="59">
        <v>23234.65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15</v>
      </c>
      <c r="I186" s="57">
        <v>3</v>
      </c>
      <c r="J186" s="58">
        <v>3</v>
      </c>
      <c r="K186" s="59">
        <f t="shared" si="6"/>
        <v>8721.9</v>
      </c>
      <c r="L186" s="60">
        <v>8721.9</v>
      </c>
      <c r="M186" s="59"/>
      <c r="N186" s="57">
        <v>5</v>
      </c>
      <c r="O186" s="59">
        <f t="shared" si="5"/>
        <v>6915.6</v>
      </c>
      <c r="P186" s="59">
        <v>6915.6</v>
      </c>
      <c r="Q186" s="59"/>
      <c r="T186" s="162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>
        <v>0</v>
      </c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19</v>
      </c>
      <c r="I188" s="51">
        <v>16</v>
      </c>
      <c r="J188" s="52">
        <v>19</v>
      </c>
      <c r="K188" s="53">
        <f t="shared" si="6"/>
        <v>14427.78</v>
      </c>
      <c r="L188" s="53">
        <v>14427.78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>
        <v>0</v>
      </c>
      <c r="M189" s="59"/>
      <c r="N189" s="57"/>
      <c r="O189" s="59">
        <f t="shared" si="5"/>
        <v>0</v>
      </c>
      <c r="P189" s="59">
        <v>0</v>
      </c>
      <c r="Q189" s="59"/>
      <c r="T189" s="162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>
        <v>0</v>
      </c>
      <c r="M190" s="63"/>
      <c r="N190" s="51"/>
      <c r="O190" s="53">
        <f t="shared" si="5"/>
        <v>0</v>
      </c>
      <c r="P190" s="53">
        <v>0</v>
      </c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>
        <v>0</v>
      </c>
      <c r="M191" s="63"/>
      <c r="N191" s="51">
        <v>3</v>
      </c>
      <c r="O191" s="53">
        <f t="shared" si="5"/>
        <v>25054.6</v>
      </c>
      <c r="P191" s="53">
        <v>25054.6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24</v>
      </c>
      <c r="I192" s="57">
        <v>3</v>
      </c>
      <c r="J192" s="58">
        <v>3</v>
      </c>
      <c r="K192" s="59">
        <f t="shared" si="6"/>
        <v>4355.19</v>
      </c>
      <c r="L192" s="59">
        <v>4355.19</v>
      </c>
      <c r="M192" s="59"/>
      <c r="N192" s="57">
        <v>3</v>
      </c>
      <c r="O192" s="59">
        <f t="shared" si="5"/>
        <v>16721.54</v>
      </c>
      <c r="P192" s="59">
        <v>16721.54</v>
      </c>
      <c r="Q192" s="59"/>
      <c r="T192" s="162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14</v>
      </c>
      <c r="I193" s="57">
        <v>4</v>
      </c>
      <c r="J193" s="58">
        <v>4</v>
      </c>
      <c r="K193" s="59">
        <f t="shared" si="6"/>
        <v>6623.1</v>
      </c>
      <c r="L193" s="59">
        <v>6623.1</v>
      </c>
      <c r="M193" s="59"/>
      <c r="N193" s="57"/>
      <c r="O193" s="59">
        <f t="shared" si="5"/>
        <v>0</v>
      </c>
      <c r="P193" s="59">
        <v>0</v>
      </c>
      <c r="Q193" s="59"/>
      <c r="T193" s="162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35</v>
      </c>
      <c r="I194" s="51">
        <v>22</v>
      </c>
      <c r="J194" s="52">
        <v>23</v>
      </c>
      <c r="K194" s="53">
        <f t="shared" si="6"/>
        <v>41135.78</v>
      </c>
      <c r="L194" s="63">
        <v>41135.78</v>
      </c>
      <c r="M194" s="63"/>
      <c r="N194" s="51">
        <v>5</v>
      </c>
      <c r="O194" s="53">
        <f t="shared" si="5"/>
        <v>30433.5</v>
      </c>
      <c r="P194" s="53">
        <v>30433.5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30</v>
      </c>
      <c r="I195" s="57">
        <v>12</v>
      </c>
      <c r="J195" s="58">
        <v>12</v>
      </c>
      <c r="K195" s="59">
        <f t="shared" si="6"/>
        <v>19135.4</v>
      </c>
      <c r="L195" s="60">
        <v>18533.3</v>
      </c>
      <c r="M195" s="59">
        <v>602.1</v>
      </c>
      <c r="N195" s="57">
        <v>11</v>
      </c>
      <c r="O195" s="59">
        <f t="shared" si="5"/>
        <v>27746.95</v>
      </c>
      <c r="P195" s="59">
        <v>27746.95</v>
      </c>
      <c r="Q195" s="59"/>
      <c r="T195" s="162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68</v>
      </c>
      <c r="I196" s="51">
        <v>50</v>
      </c>
      <c r="J196" s="52">
        <v>52</v>
      </c>
      <c r="K196" s="53">
        <f t="shared" si="6"/>
        <v>119960.18</v>
      </c>
      <c r="L196" s="63">
        <v>119960.18</v>
      </c>
      <c r="M196" s="63"/>
      <c r="N196" s="51">
        <v>15</v>
      </c>
      <c r="O196" s="53">
        <f t="shared" si="5"/>
        <v>103541.77</v>
      </c>
      <c r="P196" s="53">
        <v>103541.77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14</v>
      </c>
      <c r="I197" s="91">
        <v>6</v>
      </c>
      <c r="J197" s="92">
        <v>6</v>
      </c>
      <c r="K197" s="59">
        <f t="shared" si="6"/>
        <v>7456.12</v>
      </c>
      <c r="L197" s="93">
        <v>7456.12</v>
      </c>
      <c r="M197" s="94"/>
      <c r="N197" s="91"/>
      <c r="O197" s="59">
        <f t="shared" si="5"/>
        <v>0</v>
      </c>
      <c r="P197" s="93">
        <v>0</v>
      </c>
      <c r="Q197" s="94"/>
      <c r="R197" s="7"/>
      <c r="S197" s="7"/>
      <c r="T197" s="162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29</v>
      </c>
      <c r="I198" s="91">
        <v>8</v>
      </c>
      <c r="J198" s="92">
        <v>8</v>
      </c>
      <c r="K198" s="59">
        <f t="shared" si="6"/>
        <v>26641.6</v>
      </c>
      <c r="L198" s="60">
        <v>26641.6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7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44</v>
      </c>
      <c r="I199" s="51">
        <v>35</v>
      </c>
      <c r="J199" s="65">
        <v>35</v>
      </c>
      <c r="K199" s="53">
        <f t="shared" si="6"/>
        <v>32320.64</v>
      </c>
      <c r="L199" s="53">
        <v>32320.64</v>
      </c>
      <c r="M199" s="63"/>
      <c r="N199" s="51">
        <v>12</v>
      </c>
      <c r="O199" s="53">
        <f t="shared" si="5"/>
        <v>106061.63</v>
      </c>
      <c r="P199" s="63">
        <v>106061.63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57</v>
      </c>
      <c r="I200" s="57">
        <v>26</v>
      </c>
      <c r="J200" s="64">
        <v>26</v>
      </c>
      <c r="K200" s="59">
        <f t="shared" si="6"/>
        <v>40594.35</v>
      </c>
      <c r="L200" s="60">
        <v>38185.95</v>
      </c>
      <c r="M200" s="59">
        <v>2408.4</v>
      </c>
      <c r="N200" s="57">
        <v>25</v>
      </c>
      <c r="O200" s="59">
        <f t="shared" si="5"/>
        <v>73234.24</v>
      </c>
      <c r="P200" s="59">
        <v>73234.24</v>
      </c>
      <c r="Q200" s="59"/>
      <c r="T200" s="162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>
        <v>0</v>
      </c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>
        <v>0</v>
      </c>
      <c r="M202" s="59"/>
      <c r="N202" s="57"/>
      <c r="O202" s="59">
        <f t="shared" si="5"/>
        <v>0</v>
      </c>
      <c r="P202" s="59">
        <v>0</v>
      </c>
      <c r="Q202" s="59"/>
      <c r="T202" s="162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45</v>
      </c>
      <c r="I203" s="57">
        <v>18</v>
      </c>
      <c r="J203" s="58">
        <v>18</v>
      </c>
      <c r="K203" s="59">
        <f t="shared" si="6"/>
        <v>25229.11</v>
      </c>
      <c r="L203" s="60">
        <v>22535.8</v>
      </c>
      <c r="M203" s="59">
        <v>2693.31</v>
      </c>
      <c r="N203" s="57">
        <v>11</v>
      </c>
      <c r="O203" s="59">
        <f t="shared" si="5"/>
        <v>32349.5</v>
      </c>
      <c r="P203" s="59">
        <v>32349.5</v>
      </c>
      <c r="Q203" s="59"/>
      <c r="T203" s="162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>
        <v>0</v>
      </c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30</v>
      </c>
      <c r="I205" s="57">
        <v>12</v>
      </c>
      <c r="J205" s="58">
        <v>12</v>
      </c>
      <c r="K205" s="59">
        <f t="shared" si="6"/>
        <v>31624.22</v>
      </c>
      <c r="L205" s="60">
        <v>31624.22</v>
      </c>
      <c r="M205" s="59"/>
      <c r="N205" s="57">
        <v>8</v>
      </c>
      <c r="O205" s="59">
        <f t="shared" si="5"/>
        <v>35692.43</v>
      </c>
      <c r="P205" s="59">
        <v>35692.43</v>
      </c>
      <c r="Q205" s="59"/>
      <c r="T205" s="162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11</v>
      </c>
      <c r="I206" s="51">
        <v>5</v>
      </c>
      <c r="J206" s="52">
        <v>5</v>
      </c>
      <c r="K206" s="53">
        <f t="shared" si="6"/>
        <v>12124.1</v>
      </c>
      <c r="L206" s="53">
        <v>12124.1</v>
      </c>
      <c r="M206" s="63"/>
      <c r="N206" s="51">
        <v>6</v>
      </c>
      <c r="O206" s="53">
        <f t="shared" si="5"/>
        <v>51733.91</v>
      </c>
      <c r="P206" s="53">
        <v>51733.91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8</v>
      </c>
      <c r="I207" s="57">
        <v>3</v>
      </c>
      <c r="J207" s="58">
        <v>3</v>
      </c>
      <c r="K207" s="59">
        <f t="shared" si="6"/>
        <v>11101.6</v>
      </c>
      <c r="L207" s="59">
        <v>11101.6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T207" s="162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47</v>
      </c>
      <c r="I208" s="51">
        <v>33</v>
      </c>
      <c r="J208" s="52">
        <v>35</v>
      </c>
      <c r="K208" s="53">
        <f t="shared" si="6"/>
        <v>57329.85</v>
      </c>
      <c r="L208" s="63">
        <v>57329.85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19</v>
      </c>
      <c r="I209" s="57">
        <v>4</v>
      </c>
      <c r="J209" s="58">
        <v>4</v>
      </c>
      <c r="K209" s="59">
        <f t="shared" si="6"/>
        <v>12245.6</v>
      </c>
      <c r="L209" s="60">
        <v>12245.6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T209" s="162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>
        <v>0</v>
      </c>
      <c r="M210" s="59"/>
      <c r="N210" s="57"/>
      <c r="O210" s="59">
        <f t="shared" ref="O210:O225" si="7">P210+Q210</f>
        <v>0</v>
      </c>
      <c r="P210" s="59">
        <v>0</v>
      </c>
      <c r="Q210" s="59"/>
      <c r="T210" s="162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>
        <v>0</v>
      </c>
      <c r="M211" s="63"/>
      <c r="N211" s="51"/>
      <c r="O211" s="53">
        <f t="shared" si="7"/>
        <v>0</v>
      </c>
      <c r="P211" s="53">
        <v>0</v>
      </c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>
        <v>0</v>
      </c>
      <c r="M212" s="59"/>
      <c r="N212" s="57"/>
      <c r="O212" s="59">
        <f t="shared" si="7"/>
        <v>0</v>
      </c>
      <c r="P212" s="59">
        <v>0</v>
      </c>
      <c r="Q212" s="59"/>
      <c r="T212" s="162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29</v>
      </c>
      <c r="I213" s="51">
        <v>19</v>
      </c>
      <c r="J213" s="65">
        <v>21</v>
      </c>
      <c r="K213" s="53">
        <f t="shared" si="6"/>
        <v>40975.42</v>
      </c>
      <c r="L213" s="63">
        <v>40975.42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20</v>
      </c>
      <c r="I214" s="51">
        <v>9</v>
      </c>
      <c r="J214" s="65">
        <v>9</v>
      </c>
      <c r="K214" s="53">
        <f t="shared" si="6"/>
        <v>3773.8</v>
      </c>
      <c r="L214" s="53">
        <v>3773.8</v>
      </c>
      <c r="M214" s="63"/>
      <c r="N214" s="51"/>
      <c r="O214" s="53">
        <f t="shared" si="7"/>
        <v>0</v>
      </c>
      <c r="P214" s="53">
        <v>0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10</v>
      </c>
      <c r="I215" s="57">
        <v>1</v>
      </c>
      <c r="J215" s="64">
        <v>1</v>
      </c>
      <c r="K215" s="59">
        <f t="shared" si="6"/>
        <v>1545.39</v>
      </c>
      <c r="L215" s="144">
        <v>1545.39</v>
      </c>
      <c r="M215" s="59"/>
      <c r="N215" s="57"/>
      <c r="O215" s="59">
        <f t="shared" si="7"/>
        <v>0</v>
      </c>
      <c r="P215" s="59">
        <v>0</v>
      </c>
      <c r="Q215" s="59"/>
      <c r="T215" s="162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>
        <v>0</v>
      </c>
      <c r="M216" s="63"/>
      <c r="N216" s="51"/>
      <c r="O216" s="53">
        <f t="shared" si="7"/>
        <v>0</v>
      </c>
      <c r="P216" s="53">
        <v>0</v>
      </c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27</v>
      </c>
      <c r="I217" s="51">
        <v>18</v>
      </c>
      <c r="J217" s="65">
        <v>20</v>
      </c>
      <c r="K217" s="53">
        <f t="shared" si="8"/>
        <v>15691.81</v>
      </c>
      <c r="L217" s="53">
        <v>15691.81</v>
      </c>
      <c r="M217" s="63"/>
      <c r="N217" s="51">
        <v>14</v>
      </c>
      <c r="O217" s="53">
        <f t="shared" si="7"/>
        <v>38746.8</v>
      </c>
      <c r="P217" s="63">
        <v>38746.8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>
        <v>0</v>
      </c>
      <c r="M218" s="59"/>
      <c r="N218" s="57">
        <v>1</v>
      </c>
      <c r="O218" s="59">
        <f t="shared" si="7"/>
        <v>3457.8</v>
      </c>
      <c r="P218" s="59">
        <v>3457.8</v>
      </c>
      <c r="Q218" s="59"/>
      <c r="T218" s="162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>
        <v>0</v>
      </c>
      <c r="M219" s="59"/>
      <c r="N219" s="57"/>
      <c r="O219" s="59">
        <f t="shared" si="7"/>
        <v>1574.43</v>
      </c>
      <c r="P219" s="59">
        <v>1574.43</v>
      </c>
      <c r="Q219" s="59"/>
      <c r="T219" s="162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29</v>
      </c>
      <c r="I220" s="145">
        <v>14</v>
      </c>
      <c r="J220" s="146">
        <v>16</v>
      </c>
      <c r="K220" s="53">
        <f t="shared" si="8"/>
        <v>9074.48</v>
      </c>
      <c r="L220" s="114">
        <v>9074.48</v>
      </c>
      <c r="M220" s="114"/>
      <c r="N220" s="145">
        <v>2</v>
      </c>
      <c r="O220" s="53">
        <f t="shared" si="7"/>
        <v>4170.84</v>
      </c>
      <c r="P220" s="114">
        <v>4170.84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0</v>
      </c>
      <c r="L221" s="150">
        <v>0</v>
      </c>
      <c r="M221" s="150"/>
      <c r="N221" s="148">
        <v>1</v>
      </c>
      <c r="O221" s="93">
        <f t="shared" si="7"/>
        <v>0</v>
      </c>
      <c r="P221" s="150">
        <v>0</v>
      </c>
      <c r="Q221" s="150"/>
      <c r="T221" s="162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21</v>
      </c>
      <c r="I222" s="151">
        <v>9</v>
      </c>
      <c r="J222" s="152">
        <v>9</v>
      </c>
      <c r="K222" s="59">
        <f t="shared" si="8"/>
        <v>12979.6</v>
      </c>
      <c r="L222" s="153">
        <v>12979.6</v>
      </c>
      <c r="M222" s="153"/>
      <c r="N222" s="151">
        <v>5</v>
      </c>
      <c r="O222" s="93">
        <f t="shared" si="7"/>
        <v>7744.2</v>
      </c>
      <c r="P222" s="153">
        <v>7744.2</v>
      </c>
      <c r="Q222" s="153"/>
      <c r="T222" s="162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26115.31</v>
      </c>
      <c r="L223" s="114">
        <v>26115.31</v>
      </c>
      <c r="M223" s="74"/>
      <c r="N223" s="145">
        <v>1</v>
      </c>
      <c r="O223" s="53">
        <f t="shared" si="7"/>
        <v>14327.87</v>
      </c>
      <c r="P223" s="114">
        <v>14327.87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>
        <v>0</v>
      </c>
      <c r="M224" s="59"/>
      <c r="N224" s="57"/>
      <c r="O224" s="59">
        <f t="shared" si="7"/>
        <v>0</v>
      </c>
      <c r="P224" s="59">
        <v>0</v>
      </c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18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1</v>
      </c>
      <c r="O225" s="59">
        <f t="shared" si="7"/>
        <v>2945.6</v>
      </c>
      <c r="P225" s="157">
        <v>2945.6</v>
      </c>
      <c r="Q225" s="157"/>
      <c r="T225" s="162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2986</v>
      </c>
      <c r="I226" s="138">
        <f t="shared" ref="I226:Q226" si="9">SUM(I10:I225)</f>
        <v>1543</v>
      </c>
      <c r="J226" s="138">
        <f t="shared" si="9"/>
        <v>1687</v>
      </c>
      <c r="K226" s="158">
        <f t="shared" si="9"/>
        <v>2842084.52</v>
      </c>
      <c r="L226" s="158">
        <f t="shared" si="9"/>
        <v>2830560.41</v>
      </c>
      <c r="M226" s="158">
        <f t="shared" si="9"/>
        <v>11524.11</v>
      </c>
      <c r="N226" s="138">
        <f t="shared" si="9"/>
        <v>1239</v>
      </c>
      <c r="O226" s="158">
        <f t="shared" si="9"/>
        <v>7017575.27</v>
      </c>
      <c r="P226" s="158">
        <f t="shared" si="9"/>
        <v>7014753.47</v>
      </c>
      <c r="Q226" s="158">
        <f t="shared" si="9"/>
        <v>2821.8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63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0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1"/>
      <c r="N238" s="160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7"/>
      <c r="M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29"/>
  <sheetViews>
    <sheetView zoomScale="76" zoomScaleNormal="76" topLeftCell="A201" workbookViewId="0">
      <selection activeCell="H214" sqref="H214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8" customWidth="1"/>
    <col min="19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>
        <v>0</v>
      </c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73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25</v>
      </c>
      <c r="G11" s="213" t="s">
        <v>26</v>
      </c>
      <c r="H11" s="105">
        <v>5</v>
      </c>
      <c r="I11" s="226"/>
      <c r="J11" s="227"/>
      <c r="K11" s="228">
        <f t="shared" ref="K11:K77" si="1">L11+M11</f>
        <v>0</v>
      </c>
      <c r="L11" s="228"/>
      <c r="M11" s="228"/>
      <c r="N11" s="226">
        <v>4</v>
      </c>
      <c r="O11" s="228">
        <f t="shared" ref="O11:O77" si="2">P11+Q11</f>
        <v>0</v>
      </c>
      <c r="P11" s="228"/>
      <c r="Q11" s="228"/>
      <c r="R11" s="73"/>
    </row>
    <row r="12" s="8" customFormat="1" ht="15" customHeight="1" spans="1:18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29</v>
      </c>
      <c r="G12" s="215" t="s">
        <v>24</v>
      </c>
      <c r="H12" s="2">
        <v>3</v>
      </c>
      <c r="I12" s="223"/>
      <c r="J12" s="224"/>
      <c r="K12" s="225">
        <f t="shared" si="1"/>
        <v>0</v>
      </c>
      <c r="L12" s="225"/>
      <c r="M12" s="229"/>
      <c r="N12" s="223">
        <v>6</v>
      </c>
      <c r="O12" s="225">
        <f t="shared" si="2"/>
        <v>7329.2</v>
      </c>
      <c r="P12" s="229">
        <f>2664.3+4664.9</f>
        <v>7329.2</v>
      </c>
      <c r="Q12" s="229"/>
      <c r="R12" s="73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3" t="s">
        <v>28</v>
      </c>
      <c r="F13" s="213" t="s">
        <v>31</v>
      </c>
      <c r="G13" s="213" t="s">
        <v>32</v>
      </c>
      <c r="H13" s="105">
        <v>0</v>
      </c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73"/>
    </row>
    <row r="14" s="9" customFormat="1" ht="15" customHeight="1" spans="1:18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>
        <v>0</v>
      </c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73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>
        <v>0</v>
      </c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73"/>
    </row>
    <row r="16" s="9" customFormat="1" ht="15" customHeight="1" spans="1:18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31</v>
      </c>
      <c r="G16" s="215" t="s">
        <v>24</v>
      </c>
      <c r="H16" s="2">
        <v>4</v>
      </c>
      <c r="I16" s="223"/>
      <c r="J16" s="224"/>
      <c r="K16" s="225">
        <f t="shared" si="1"/>
        <v>0</v>
      </c>
      <c r="L16" s="225"/>
      <c r="M16" s="229"/>
      <c r="N16" s="223">
        <v>5</v>
      </c>
      <c r="O16" s="225">
        <f t="shared" si="2"/>
        <v>0</v>
      </c>
      <c r="P16" s="225"/>
      <c r="Q16" s="229"/>
      <c r="R16" s="73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>
        <v>0</v>
      </c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73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>
        <v>0</v>
      </c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7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>
        <v>0</v>
      </c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73"/>
    </row>
    <row r="20" s="9" customFormat="1" ht="15" customHeight="1" spans="1:18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23</v>
      </c>
      <c r="G20" s="215" t="s">
        <v>24</v>
      </c>
      <c r="H20" s="2">
        <v>7</v>
      </c>
      <c r="I20" s="223">
        <v>1</v>
      </c>
      <c r="J20" s="224">
        <v>1</v>
      </c>
      <c r="K20" s="225">
        <f t="shared" si="1"/>
        <v>0</v>
      </c>
      <c r="L20" s="225"/>
      <c r="M20" s="229"/>
      <c r="N20" s="223">
        <v>8</v>
      </c>
      <c r="O20" s="225">
        <f t="shared" si="2"/>
        <v>0</v>
      </c>
      <c r="P20" s="225"/>
      <c r="Q20" s="229"/>
      <c r="R20" s="73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3" t="s">
        <v>42</v>
      </c>
      <c r="F21" s="213" t="s">
        <v>29</v>
      </c>
      <c r="G21" s="213" t="s">
        <v>32</v>
      </c>
      <c r="H21" s="105">
        <v>0</v>
      </c>
      <c r="I21" s="230"/>
      <c r="J21" s="227"/>
      <c r="K21" s="228">
        <f t="shared" si="1"/>
        <v>0</v>
      </c>
      <c r="L21" s="228"/>
      <c r="M21" s="228"/>
      <c r="N21" s="230"/>
      <c r="O21" s="228">
        <f t="shared" si="2"/>
        <v>0</v>
      </c>
      <c r="P21" s="228"/>
      <c r="Q21" s="228"/>
      <c r="R21" s="73"/>
    </row>
    <row r="22" s="7" customFormat="1" ht="15" customHeight="1" spans="1:18">
      <c r="A22" s="212"/>
      <c r="B22" s="213" t="s">
        <v>43</v>
      </c>
      <c r="C22" s="212" t="s">
        <v>21</v>
      </c>
      <c r="D22" s="213"/>
      <c r="E22" s="213" t="s">
        <v>42</v>
      </c>
      <c r="F22" s="213" t="s">
        <v>23</v>
      </c>
      <c r="G22" s="213" t="s">
        <v>44</v>
      </c>
      <c r="H22" s="105">
        <v>1</v>
      </c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0</v>
      </c>
      <c r="P22" s="228"/>
      <c r="Q22" s="228"/>
      <c r="R22" s="73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>
        <v>0</v>
      </c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73"/>
    </row>
    <row r="24" s="7" customFormat="1" ht="15" customHeight="1" spans="1:18">
      <c r="A24" s="212"/>
      <c r="B24" s="213" t="s">
        <v>45</v>
      </c>
      <c r="C24" s="212" t="s">
        <v>21</v>
      </c>
      <c r="D24" s="213"/>
      <c r="E24" s="213" t="s">
        <v>39</v>
      </c>
      <c r="F24" s="213" t="s">
        <v>23</v>
      </c>
      <c r="G24" s="213" t="s">
        <v>37</v>
      </c>
      <c r="H24" s="105">
        <v>0</v>
      </c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73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>
        <v>0</v>
      </c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73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>
        <v>0</v>
      </c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73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3" t="s">
        <v>22</v>
      </c>
      <c r="F27" s="213" t="s">
        <v>4</v>
      </c>
      <c r="G27" s="213" t="s">
        <v>32</v>
      </c>
      <c r="H27" s="105">
        <v>2</v>
      </c>
      <c r="I27" s="226"/>
      <c r="J27" s="227"/>
      <c r="K27" s="228"/>
      <c r="L27" s="228"/>
      <c r="M27" s="228"/>
      <c r="N27" s="226"/>
      <c r="O27" s="228"/>
      <c r="P27" s="228"/>
      <c r="Q27" s="228"/>
      <c r="R27" s="73"/>
    </row>
    <row r="28" s="7" customFormat="1" ht="15" customHeight="1" spans="1:18">
      <c r="A28" s="212"/>
      <c r="B28" s="213" t="s">
        <v>48</v>
      </c>
      <c r="C28" s="212" t="s">
        <v>21</v>
      </c>
      <c r="D28" s="213"/>
      <c r="E28" s="213" t="s">
        <v>22</v>
      </c>
      <c r="F28" s="213" t="s">
        <v>29</v>
      </c>
      <c r="G28" s="213" t="s">
        <v>26</v>
      </c>
      <c r="H28" s="105">
        <v>4</v>
      </c>
      <c r="I28" s="226"/>
      <c r="J28" s="227"/>
      <c r="K28" s="228">
        <f t="shared" si="1"/>
        <v>0</v>
      </c>
      <c r="L28" s="228"/>
      <c r="M28" s="228"/>
      <c r="N28" s="226"/>
      <c r="O28" s="228">
        <f t="shared" si="2"/>
        <v>0</v>
      </c>
      <c r="P28" s="228"/>
      <c r="Q28" s="228"/>
      <c r="R28" s="73"/>
    </row>
    <row r="29" ht="29.25" customHeight="1" spans="1:18">
      <c r="A29" s="218">
        <v>11</v>
      </c>
      <c r="B29" s="219" t="s">
        <v>49</v>
      </c>
      <c r="C29" s="218" t="s">
        <v>50</v>
      </c>
      <c r="D29" s="219" t="s">
        <v>51</v>
      </c>
      <c r="E29" s="219" t="s">
        <v>52</v>
      </c>
      <c r="F29" s="219" t="s">
        <v>23</v>
      </c>
      <c r="G29" s="219" t="s">
        <v>24</v>
      </c>
      <c r="H29" s="2">
        <v>0</v>
      </c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73"/>
    </row>
    <row r="30" ht="27.6" customHeight="1" spans="1:18">
      <c r="A30" s="214">
        <v>12</v>
      </c>
      <c r="B30" s="215" t="s">
        <v>53</v>
      </c>
      <c r="C30" s="214" t="s">
        <v>54</v>
      </c>
      <c r="D30" s="215" t="s">
        <v>55</v>
      </c>
      <c r="E30" s="215" t="s">
        <v>56</v>
      </c>
      <c r="F30" s="215" t="s">
        <v>23</v>
      </c>
      <c r="G30" s="215" t="s">
        <v>24</v>
      </c>
      <c r="H30" s="2">
        <v>0</v>
      </c>
      <c r="I30" s="223"/>
      <c r="J30" s="232"/>
      <c r="K30" s="225">
        <f t="shared" si="1"/>
        <v>0</v>
      </c>
      <c r="L30" s="225"/>
      <c r="M30" s="229"/>
      <c r="N30" s="223">
        <v>5</v>
      </c>
      <c r="O30" s="225">
        <f t="shared" si="2"/>
        <v>0</v>
      </c>
      <c r="P30" s="225"/>
      <c r="Q30" s="229"/>
      <c r="R30" s="73"/>
    </row>
    <row r="31" s="7" customFormat="1" ht="28.15" customHeight="1" spans="1:18">
      <c r="A31" s="212"/>
      <c r="B31" s="213" t="s">
        <v>53</v>
      </c>
      <c r="C31" s="212" t="s">
        <v>54</v>
      </c>
      <c r="D31" s="213" t="s">
        <v>55</v>
      </c>
      <c r="E31" s="213" t="s">
        <v>56</v>
      </c>
      <c r="F31" s="213" t="s">
        <v>23</v>
      </c>
      <c r="G31" s="213" t="s">
        <v>32</v>
      </c>
      <c r="H31" s="105">
        <v>0</v>
      </c>
      <c r="I31" s="226"/>
      <c r="J31" s="227"/>
      <c r="K31" s="228">
        <f t="shared" si="1"/>
        <v>0</v>
      </c>
      <c r="L31" s="228"/>
      <c r="M31" s="228"/>
      <c r="N31" s="226"/>
      <c r="O31" s="228">
        <f t="shared" si="2"/>
        <v>0</v>
      </c>
      <c r="P31" s="228"/>
      <c r="Q31" s="228"/>
      <c r="R31" s="73"/>
    </row>
    <row r="32" s="9" customFormat="1" ht="15" customHeight="1" spans="1:18">
      <c r="A32" s="214">
        <v>13</v>
      </c>
      <c r="B32" s="215" t="s">
        <v>57</v>
      </c>
      <c r="C32" s="214" t="s">
        <v>21</v>
      </c>
      <c r="D32" s="215"/>
      <c r="E32" s="215" t="s">
        <v>58</v>
      </c>
      <c r="F32" s="215" t="s">
        <v>29</v>
      </c>
      <c r="G32" s="215" t="s">
        <v>24</v>
      </c>
      <c r="H32" s="2">
        <v>3</v>
      </c>
      <c r="I32" s="223"/>
      <c r="J32" s="224"/>
      <c r="K32" s="225">
        <f t="shared" si="1"/>
        <v>0</v>
      </c>
      <c r="L32" s="225"/>
      <c r="M32" s="229"/>
      <c r="N32" s="223">
        <v>7</v>
      </c>
      <c r="O32" s="225">
        <f t="shared" si="2"/>
        <v>0</v>
      </c>
      <c r="P32" s="225"/>
      <c r="Q32" s="229"/>
      <c r="R32" s="73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29</v>
      </c>
      <c r="G33" s="213" t="s">
        <v>44</v>
      </c>
      <c r="H33" s="105">
        <v>0</v>
      </c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73"/>
    </row>
    <row r="34" s="7" customFormat="1" ht="15" customHeight="1" spans="1:18">
      <c r="A34" s="212"/>
      <c r="B34" s="213" t="s">
        <v>57</v>
      </c>
      <c r="C34" s="212" t="s">
        <v>21</v>
      </c>
      <c r="D34" s="213"/>
      <c r="E34" s="213" t="s">
        <v>58</v>
      </c>
      <c r="F34" s="213" t="s">
        <v>31</v>
      </c>
      <c r="G34" s="213" t="s">
        <v>32</v>
      </c>
      <c r="H34" s="105">
        <v>0</v>
      </c>
      <c r="I34" s="230"/>
      <c r="J34" s="227"/>
      <c r="K34" s="228">
        <f t="shared" si="1"/>
        <v>0</v>
      </c>
      <c r="L34" s="228"/>
      <c r="M34" s="228"/>
      <c r="N34" s="230"/>
      <c r="O34" s="228">
        <f t="shared" si="2"/>
        <v>0</v>
      </c>
      <c r="P34" s="228"/>
      <c r="Q34" s="228"/>
      <c r="R34" s="73"/>
    </row>
    <row r="35" s="9" customFormat="1" ht="15" customHeight="1" spans="1:18">
      <c r="A35" s="33">
        <v>14</v>
      </c>
      <c r="B35" s="34" t="s">
        <v>59</v>
      </c>
      <c r="C35" s="33" t="s">
        <v>21</v>
      </c>
      <c r="D35" s="34"/>
      <c r="E35" s="34" t="s">
        <v>60</v>
      </c>
      <c r="F35" s="34" t="s">
        <v>31</v>
      </c>
      <c r="G35" s="34" t="s">
        <v>24</v>
      </c>
      <c r="H35" s="2">
        <v>3</v>
      </c>
      <c r="I35" s="223"/>
      <c r="J35" s="224"/>
      <c r="K35" s="225">
        <f t="shared" si="1"/>
        <v>0</v>
      </c>
      <c r="L35" s="225"/>
      <c r="M35" s="229"/>
      <c r="N35" s="223">
        <v>2</v>
      </c>
      <c r="O35" s="225">
        <f t="shared" si="2"/>
        <v>0</v>
      </c>
      <c r="P35" s="225"/>
      <c r="Q35" s="229"/>
      <c r="R35" s="73"/>
    </row>
    <row r="36" s="7" customFormat="1" ht="15" customHeight="1" spans="1:18">
      <c r="A36" s="212"/>
      <c r="B36" s="213" t="s">
        <v>59</v>
      </c>
      <c r="C36" s="212" t="s">
        <v>21</v>
      </c>
      <c r="D36" s="213"/>
      <c r="E36" s="213" t="s">
        <v>60</v>
      </c>
      <c r="F36" s="213" t="s">
        <v>23</v>
      </c>
      <c r="G36" s="213" t="s">
        <v>44</v>
      </c>
      <c r="H36" s="105">
        <v>0</v>
      </c>
      <c r="I36" s="230"/>
      <c r="J36" s="227"/>
      <c r="K36" s="228">
        <f t="shared" si="1"/>
        <v>0</v>
      </c>
      <c r="L36" s="228"/>
      <c r="M36" s="228"/>
      <c r="N36" s="230"/>
      <c r="O36" s="228">
        <f t="shared" si="2"/>
        <v>0</v>
      </c>
      <c r="P36" s="228"/>
      <c r="Q36" s="228"/>
      <c r="R36" s="73"/>
    </row>
    <row r="37" ht="15" customHeight="1" spans="1:18">
      <c r="A37" s="214">
        <v>15</v>
      </c>
      <c r="B37" s="215" t="s">
        <v>61</v>
      </c>
      <c r="C37" s="214" t="s">
        <v>21</v>
      </c>
      <c r="D37" s="215"/>
      <c r="E37" s="215" t="s">
        <v>39</v>
      </c>
      <c r="F37" s="215" t="s">
        <v>29</v>
      </c>
      <c r="G37" s="215" t="s">
        <v>24</v>
      </c>
      <c r="H37" s="2">
        <v>0</v>
      </c>
      <c r="I37" s="223"/>
      <c r="J37" s="224"/>
      <c r="K37" s="225">
        <f t="shared" si="1"/>
        <v>0</v>
      </c>
      <c r="L37" s="225"/>
      <c r="M37" s="229"/>
      <c r="N37" s="223"/>
      <c r="O37" s="225">
        <f t="shared" si="2"/>
        <v>0</v>
      </c>
      <c r="P37" s="225"/>
      <c r="Q37" s="229"/>
      <c r="R37" s="73"/>
    </row>
    <row r="38" s="7" customFormat="1" ht="15.6" customHeight="1" spans="1:18">
      <c r="A38" s="212"/>
      <c r="B38" s="213" t="s">
        <v>61</v>
      </c>
      <c r="C38" s="212" t="s">
        <v>21</v>
      </c>
      <c r="D38" s="213"/>
      <c r="E38" s="213" t="s">
        <v>39</v>
      </c>
      <c r="F38" s="213" t="s">
        <v>31</v>
      </c>
      <c r="G38" s="213" t="s">
        <v>26</v>
      </c>
      <c r="H38" s="105">
        <v>0</v>
      </c>
      <c r="I38" s="226"/>
      <c r="J38" s="227"/>
      <c r="K38" s="228">
        <f t="shared" si="1"/>
        <v>0</v>
      </c>
      <c r="L38" s="228"/>
      <c r="M38" s="228"/>
      <c r="N38" s="226">
        <v>1</v>
      </c>
      <c r="O38" s="228">
        <f t="shared" si="2"/>
        <v>0</v>
      </c>
      <c r="P38" s="228"/>
      <c r="Q38" s="228"/>
      <c r="R38" s="73"/>
    </row>
    <row r="39" s="9" customFormat="1" ht="15" customHeight="1" spans="1:18">
      <c r="A39" s="214">
        <v>16</v>
      </c>
      <c r="B39" s="215" t="s">
        <v>62</v>
      </c>
      <c r="C39" s="214" t="s">
        <v>21</v>
      </c>
      <c r="D39" s="215"/>
      <c r="E39" s="215" t="s">
        <v>63</v>
      </c>
      <c r="F39" s="215" t="s">
        <v>31</v>
      </c>
      <c r="G39" s="215" t="s">
        <v>24</v>
      </c>
      <c r="H39" s="2">
        <v>4</v>
      </c>
      <c r="I39" s="223"/>
      <c r="J39" s="224"/>
      <c r="K39" s="225">
        <f t="shared" si="1"/>
        <v>0</v>
      </c>
      <c r="L39" s="225"/>
      <c r="M39" s="229"/>
      <c r="N39" s="223">
        <v>1</v>
      </c>
      <c r="O39" s="225">
        <f t="shared" si="2"/>
        <v>0</v>
      </c>
      <c r="P39" s="225"/>
      <c r="Q39" s="229"/>
      <c r="R39" s="73"/>
    </row>
    <row r="40" s="7" customFormat="1" ht="15" customHeight="1" spans="1:18">
      <c r="A40" s="212"/>
      <c r="B40" s="213" t="s">
        <v>62</v>
      </c>
      <c r="C40" s="212" t="s">
        <v>21</v>
      </c>
      <c r="D40" s="213"/>
      <c r="E40" s="213" t="s">
        <v>63</v>
      </c>
      <c r="F40" s="213" t="s">
        <v>31</v>
      </c>
      <c r="G40" s="213" t="s">
        <v>32</v>
      </c>
      <c r="H40" s="105">
        <v>0</v>
      </c>
      <c r="I40" s="230"/>
      <c r="J40" s="227"/>
      <c r="K40" s="228">
        <f t="shared" si="1"/>
        <v>0</v>
      </c>
      <c r="L40" s="228"/>
      <c r="M40" s="228"/>
      <c r="N40" s="230"/>
      <c r="O40" s="228">
        <f t="shared" si="2"/>
        <v>0</v>
      </c>
      <c r="P40" s="228"/>
      <c r="Q40" s="228"/>
      <c r="R40" s="73"/>
    </row>
    <row r="41" ht="15" customHeight="1" spans="1:18">
      <c r="A41" s="33">
        <v>17</v>
      </c>
      <c r="B41" s="34" t="s">
        <v>64</v>
      </c>
      <c r="C41" s="33" t="s">
        <v>21</v>
      </c>
      <c r="D41" s="34"/>
      <c r="E41" s="34" t="s">
        <v>63</v>
      </c>
      <c r="F41" s="34" t="s">
        <v>25</v>
      </c>
      <c r="G41" s="34" t="s">
        <v>24</v>
      </c>
      <c r="H41" s="2">
        <v>4</v>
      </c>
      <c r="I41" s="223"/>
      <c r="J41" s="224"/>
      <c r="K41" s="225">
        <f t="shared" si="1"/>
        <v>0</v>
      </c>
      <c r="L41" s="225"/>
      <c r="M41" s="229"/>
      <c r="N41" s="223">
        <v>5</v>
      </c>
      <c r="O41" s="225">
        <f t="shared" si="2"/>
        <v>0</v>
      </c>
      <c r="P41" s="225"/>
      <c r="Q41" s="229"/>
      <c r="R41" s="73"/>
    </row>
    <row r="42" s="7" customFormat="1" ht="14.45" customHeight="1" spans="1:18">
      <c r="A42" s="212"/>
      <c r="B42" s="213" t="s">
        <v>64</v>
      </c>
      <c r="C42" s="212" t="s">
        <v>21</v>
      </c>
      <c r="D42" s="213"/>
      <c r="E42" s="213" t="s">
        <v>63</v>
      </c>
      <c r="F42" s="213" t="s">
        <v>25</v>
      </c>
      <c r="G42" s="213" t="s">
        <v>32</v>
      </c>
      <c r="H42" s="105">
        <v>0</v>
      </c>
      <c r="I42" s="230"/>
      <c r="J42" s="227"/>
      <c r="K42" s="228">
        <f t="shared" si="1"/>
        <v>0</v>
      </c>
      <c r="L42" s="228"/>
      <c r="M42" s="228"/>
      <c r="N42" s="230"/>
      <c r="O42" s="228">
        <f t="shared" si="2"/>
        <v>0</v>
      </c>
      <c r="P42" s="228"/>
      <c r="Q42" s="228"/>
      <c r="R42" s="73"/>
    </row>
    <row r="43" ht="15" customHeight="1" spans="1:18">
      <c r="A43" s="214">
        <v>18</v>
      </c>
      <c r="B43" s="215" t="s">
        <v>65</v>
      </c>
      <c r="C43" s="214" t="s">
        <v>21</v>
      </c>
      <c r="D43" s="215"/>
      <c r="E43" s="215" t="s">
        <v>39</v>
      </c>
      <c r="F43" s="215" t="s">
        <v>23</v>
      </c>
      <c r="G43" s="215" t="s">
        <v>24</v>
      </c>
      <c r="H43" s="2">
        <v>1</v>
      </c>
      <c r="I43" s="223"/>
      <c r="J43" s="224"/>
      <c r="K43" s="225">
        <f t="shared" si="1"/>
        <v>0</v>
      </c>
      <c r="L43" s="225"/>
      <c r="M43" s="229"/>
      <c r="N43" s="223">
        <v>2</v>
      </c>
      <c r="O43" s="225">
        <f t="shared" si="2"/>
        <v>0</v>
      </c>
      <c r="P43" s="225"/>
      <c r="Q43" s="229"/>
      <c r="R43" s="73"/>
    </row>
    <row r="44" s="7" customFormat="1" ht="15" customHeight="1" spans="1:18">
      <c r="A44" s="212"/>
      <c r="B44" s="213" t="s">
        <v>65</v>
      </c>
      <c r="C44" s="212" t="s">
        <v>21</v>
      </c>
      <c r="D44" s="213"/>
      <c r="E44" s="213" t="s">
        <v>39</v>
      </c>
      <c r="F44" s="213" t="s">
        <v>29</v>
      </c>
      <c r="G44" s="213" t="s">
        <v>26</v>
      </c>
      <c r="H44" s="105">
        <v>3</v>
      </c>
      <c r="I44" s="226"/>
      <c r="J44" s="227"/>
      <c r="K44" s="228">
        <f t="shared" si="1"/>
        <v>0</v>
      </c>
      <c r="L44" s="228"/>
      <c r="M44" s="228"/>
      <c r="N44" s="226"/>
      <c r="O44" s="228">
        <f t="shared" si="2"/>
        <v>0</v>
      </c>
      <c r="P44" s="228"/>
      <c r="Q44" s="228"/>
      <c r="R44" s="73"/>
    </row>
    <row r="45" s="9" customFormat="1" ht="15" customHeight="1" spans="1:18">
      <c r="A45" s="214">
        <v>19</v>
      </c>
      <c r="B45" s="215" t="s">
        <v>66</v>
      </c>
      <c r="C45" s="214" t="s">
        <v>21</v>
      </c>
      <c r="D45" s="215"/>
      <c r="E45" s="215" t="s">
        <v>67</v>
      </c>
      <c r="F45" s="215" t="s">
        <v>29</v>
      </c>
      <c r="G45" s="215" t="s">
        <v>24</v>
      </c>
      <c r="H45" s="2">
        <v>6</v>
      </c>
      <c r="I45" s="223"/>
      <c r="J45" s="224"/>
      <c r="K45" s="225">
        <f t="shared" si="1"/>
        <v>0</v>
      </c>
      <c r="L45" s="225"/>
      <c r="M45" s="229"/>
      <c r="N45" s="223">
        <v>2</v>
      </c>
      <c r="O45" s="225">
        <f t="shared" si="2"/>
        <v>0</v>
      </c>
      <c r="P45" s="225"/>
      <c r="Q45" s="229"/>
      <c r="R45" s="73"/>
    </row>
    <row r="46" s="7" customFormat="1" ht="15" customHeight="1" spans="1:18">
      <c r="A46" s="212"/>
      <c r="B46" s="213" t="s">
        <v>68</v>
      </c>
      <c r="C46" s="212" t="s">
        <v>21</v>
      </c>
      <c r="D46" s="213"/>
      <c r="E46" s="213" t="s">
        <v>67</v>
      </c>
      <c r="F46" s="213" t="s">
        <v>23</v>
      </c>
      <c r="G46" s="213" t="s">
        <v>44</v>
      </c>
      <c r="H46" s="105">
        <v>0</v>
      </c>
      <c r="I46" s="230"/>
      <c r="J46" s="227"/>
      <c r="K46" s="228">
        <f t="shared" si="1"/>
        <v>0</v>
      </c>
      <c r="L46" s="228"/>
      <c r="M46" s="228"/>
      <c r="N46" s="230"/>
      <c r="O46" s="228">
        <f t="shared" si="2"/>
        <v>0</v>
      </c>
      <c r="P46" s="228"/>
      <c r="Q46" s="228"/>
      <c r="R46" s="73"/>
    </row>
    <row r="47" ht="15" customHeight="1" spans="1:18">
      <c r="A47" s="214">
        <v>20</v>
      </c>
      <c r="B47" s="215" t="s">
        <v>69</v>
      </c>
      <c r="C47" s="214" t="s">
        <v>21</v>
      </c>
      <c r="D47" s="215"/>
      <c r="E47" s="215" t="s">
        <v>39</v>
      </c>
      <c r="F47" s="215" t="s">
        <v>29</v>
      </c>
      <c r="G47" s="215" t="s">
        <v>24</v>
      </c>
      <c r="H47" s="2">
        <v>0</v>
      </c>
      <c r="I47" s="223"/>
      <c r="J47" s="224"/>
      <c r="K47" s="225">
        <f t="shared" si="1"/>
        <v>0</v>
      </c>
      <c r="L47" s="225"/>
      <c r="M47" s="229"/>
      <c r="N47" s="223"/>
      <c r="O47" s="225">
        <f t="shared" si="2"/>
        <v>0</v>
      </c>
      <c r="P47" s="225"/>
      <c r="Q47" s="229"/>
      <c r="R47" s="73"/>
    </row>
    <row r="48" s="7" customFormat="1" ht="15.6" customHeight="1" spans="1:18">
      <c r="A48" s="212"/>
      <c r="B48" s="213" t="s">
        <v>69</v>
      </c>
      <c r="C48" s="212" t="s">
        <v>21</v>
      </c>
      <c r="D48" s="213"/>
      <c r="E48" s="213" t="s">
        <v>39</v>
      </c>
      <c r="F48" s="213" t="s">
        <v>23</v>
      </c>
      <c r="G48" s="213" t="s">
        <v>26</v>
      </c>
      <c r="H48" s="105">
        <v>2</v>
      </c>
      <c r="I48" s="226"/>
      <c r="J48" s="227"/>
      <c r="K48" s="228">
        <f t="shared" si="1"/>
        <v>0</v>
      </c>
      <c r="L48" s="228"/>
      <c r="M48" s="228"/>
      <c r="N48" s="226"/>
      <c r="O48" s="228">
        <f t="shared" si="2"/>
        <v>0</v>
      </c>
      <c r="P48" s="228"/>
      <c r="Q48" s="228"/>
      <c r="R48" s="73"/>
    </row>
    <row r="49" ht="15" customHeight="1" spans="1:18">
      <c r="A49" s="33">
        <v>21</v>
      </c>
      <c r="B49" s="34" t="s">
        <v>70</v>
      </c>
      <c r="C49" s="33" t="s">
        <v>21</v>
      </c>
      <c r="D49" s="34"/>
      <c r="E49" s="34" t="s">
        <v>39</v>
      </c>
      <c r="F49" s="34" t="s">
        <v>31</v>
      </c>
      <c r="G49" s="34" t="s">
        <v>24</v>
      </c>
      <c r="H49" s="2">
        <v>0</v>
      </c>
      <c r="I49" s="223"/>
      <c r="J49" s="224"/>
      <c r="K49" s="225">
        <f t="shared" si="1"/>
        <v>0</v>
      </c>
      <c r="L49" s="225"/>
      <c r="M49" s="229"/>
      <c r="N49" s="223"/>
      <c r="O49" s="225">
        <f t="shared" si="2"/>
        <v>0</v>
      </c>
      <c r="P49" s="225"/>
      <c r="Q49" s="229"/>
      <c r="R49" s="73"/>
    </row>
    <row r="50" s="7" customFormat="1" ht="13.9" customHeight="1" spans="1:18">
      <c r="A50" s="212"/>
      <c r="B50" s="213" t="s">
        <v>70</v>
      </c>
      <c r="C50" s="212" t="s">
        <v>21</v>
      </c>
      <c r="D50" s="213"/>
      <c r="E50" s="213" t="s">
        <v>39</v>
      </c>
      <c r="F50" s="213" t="s">
        <v>23</v>
      </c>
      <c r="G50" s="213" t="s">
        <v>26</v>
      </c>
      <c r="H50" s="105">
        <v>1</v>
      </c>
      <c r="I50" s="226"/>
      <c r="J50" s="227"/>
      <c r="K50" s="228">
        <f t="shared" si="1"/>
        <v>0</v>
      </c>
      <c r="L50" s="228"/>
      <c r="M50" s="228"/>
      <c r="N50" s="226">
        <v>3</v>
      </c>
      <c r="O50" s="228">
        <f t="shared" si="2"/>
        <v>0</v>
      </c>
      <c r="P50" s="228"/>
      <c r="Q50" s="228"/>
      <c r="R50" s="73"/>
    </row>
    <row r="51" spans="1:18">
      <c r="A51" s="211">
        <v>22</v>
      </c>
      <c r="B51" s="210" t="s">
        <v>71</v>
      </c>
      <c r="C51" s="211" t="s">
        <v>21</v>
      </c>
      <c r="D51" s="210"/>
      <c r="E51" s="210" t="s">
        <v>39</v>
      </c>
      <c r="F51" s="210" t="s">
        <v>23</v>
      </c>
      <c r="G51" s="210" t="s">
        <v>24</v>
      </c>
      <c r="H51" s="2">
        <v>1</v>
      </c>
      <c r="I51" s="223"/>
      <c r="J51" s="224"/>
      <c r="K51" s="225">
        <f t="shared" si="1"/>
        <v>0</v>
      </c>
      <c r="L51" s="225"/>
      <c r="M51" s="229"/>
      <c r="N51" s="223"/>
      <c r="O51" s="225">
        <f t="shared" si="2"/>
        <v>5408.87</v>
      </c>
      <c r="P51" s="229">
        <v>5408.87</v>
      </c>
      <c r="Q51" s="229"/>
      <c r="R51" s="73"/>
    </row>
    <row r="52" s="7" customFormat="1" ht="13.9" customHeight="1" spans="1:18">
      <c r="A52" s="212"/>
      <c r="B52" s="213" t="s">
        <v>71</v>
      </c>
      <c r="C52" s="212" t="s">
        <v>21</v>
      </c>
      <c r="D52" s="213"/>
      <c r="E52" s="213" t="s">
        <v>39</v>
      </c>
      <c r="F52" s="213" t="s">
        <v>29</v>
      </c>
      <c r="G52" s="213" t="s">
        <v>26</v>
      </c>
      <c r="H52" s="105">
        <v>1</v>
      </c>
      <c r="I52" s="226"/>
      <c r="J52" s="227"/>
      <c r="K52" s="228">
        <f t="shared" si="1"/>
        <v>0</v>
      </c>
      <c r="L52" s="228"/>
      <c r="M52" s="228"/>
      <c r="N52" s="226">
        <v>2</v>
      </c>
      <c r="O52" s="228">
        <f t="shared" si="2"/>
        <v>2497.3</v>
      </c>
      <c r="P52" s="228"/>
      <c r="Q52" s="228">
        <v>2497.3</v>
      </c>
      <c r="R52" s="73"/>
    </row>
    <row r="53" ht="15" customHeight="1" spans="1:18">
      <c r="A53" s="214">
        <v>23</v>
      </c>
      <c r="B53" s="215" t="s">
        <v>72</v>
      </c>
      <c r="C53" s="214" t="s">
        <v>21</v>
      </c>
      <c r="D53" s="215"/>
      <c r="E53" s="215" t="s">
        <v>39</v>
      </c>
      <c r="F53" s="215" t="s">
        <v>23</v>
      </c>
      <c r="G53" s="215" t="s">
        <v>24</v>
      </c>
      <c r="H53" s="2">
        <v>0</v>
      </c>
      <c r="I53" s="223"/>
      <c r="J53" s="224"/>
      <c r="K53" s="225">
        <f t="shared" si="1"/>
        <v>0</v>
      </c>
      <c r="L53" s="225"/>
      <c r="M53" s="229"/>
      <c r="N53" s="223"/>
      <c r="O53" s="225">
        <f t="shared" si="2"/>
        <v>0</v>
      </c>
      <c r="P53" s="225"/>
      <c r="Q53" s="229"/>
      <c r="R53" s="73"/>
    </row>
    <row r="54" s="7" customFormat="1" ht="15" customHeight="1" spans="1:18">
      <c r="A54" s="212"/>
      <c r="B54" s="213" t="s">
        <v>72</v>
      </c>
      <c r="C54" s="212" t="s">
        <v>21</v>
      </c>
      <c r="D54" s="213"/>
      <c r="E54" s="213" t="s">
        <v>39</v>
      </c>
      <c r="F54" s="213" t="s">
        <v>29</v>
      </c>
      <c r="G54" s="213" t="s">
        <v>26</v>
      </c>
      <c r="H54" s="105">
        <v>0</v>
      </c>
      <c r="I54" s="226"/>
      <c r="J54" s="227"/>
      <c r="K54" s="228">
        <f t="shared" si="1"/>
        <v>0</v>
      </c>
      <c r="L54" s="228"/>
      <c r="M54" s="228"/>
      <c r="N54" s="226"/>
      <c r="O54" s="228">
        <f t="shared" si="2"/>
        <v>0</v>
      </c>
      <c r="P54" s="228"/>
      <c r="Q54" s="228"/>
      <c r="R54" s="73"/>
    </row>
    <row r="55" ht="15" customHeight="1" spans="1:18">
      <c r="A55" s="214">
        <v>24</v>
      </c>
      <c r="B55" s="215" t="s">
        <v>73</v>
      </c>
      <c r="C55" s="214" t="s">
        <v>21</v>
      </c>
      <c r="D55" s="215"/>
      <c r="E55" s="215" t="s">
        <v>39</v>
      </c>
      <c r="F55" s="215" t="s">
        <v>29</v>
      </c>
      <c r="G55" s="215" t="s">
        <v>24</v>
      </c>
      <c r="H55" s="2">
        <v>0</v>
      </c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73"/>
    </row>
    <row r="56" s="9" customFormat="1" ht="15" customHeight="1" spans="1:18">
      <c r="A56" s="214">
        <v>25</v>
      </c>
      <c r="B56" s="215" t="s">
        <v>74</v>
      </c>
      <c r="C56" s="214" t="s">
        <v>21</v>
      </c>
      <c r="D56" s="215"/>
      <c r="E56" s="215" t="s">
        <v>56</v>
      </c>
      <c r="F56" s="215" t="s">
        <v>23</v>
      </c>
      <c r="G56" s="215" t="s">
        <v>24</v>
      </c>
      <c r="H56" s="2">
        <v>12</v>
      </c>
      <c r="I56" s="223"/>
      <c r="J56" s="224"/>
      <c r="K56" s="225">
        <f t="shared" si="1"/>
        <v>0</v>
      </c>
      <c r="L56" s="225"/>
      <c r="M56" s="229"/>
      <c r="N56" s="223">
        <v>3</v>
      </c>
      <c r="O56" s="225">
        <f t="shared" si="2"/>
        <v>0</v>
      </c>
      <c r="P56" s="225"/>
      <c r="Q56" s="229"/>
      <c r="R56" s="73"/>
    </row>
    <row r="57" s="7" customFormat="1" ht="15" customHeight="1" spans="1:18">
      <c r="A57" s="212"/>
      <c r="B57" s="213" t="s">
        <v>74</v>
      </c>
      <c r="C57" s="212" t="s">
        <v>21</v>
      </c>
      <c r="D57" s="213"/>
      <c r="E57" s="213" t="s">
        <v>56</v>
      </c>
      <c r="F57" s="213" t="s">
        <v>23</v>
      </c>
      <c r="G57" s="213" t="s">
        <v>32</v>
      </c>
      <c r="H57" s="105">
        <v>0</v>
      </c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73"/>
    </row>
    <row r="58" s="7" customFormat="1" ht="15" customHeight="1" spans="1:18">
      <c r="A58" s="212">
        <v>26</v>
      </c>
      <c r="B58" s="213" t="s">
        <v>75</v>
      </c>
      <c r="C58" s="212" t="s">
        <v>21</v>
      </c>
      <c r="D58" s="213"/>
      <c r="E58" s="213" t="s">
        <v>76</v>
      </c>
      <c r="F58" s="213" t="s">
        <v>23</v>
      </c>
      <c r="G58" s="213" t="s">
        <v>44</v>
      </c>
      <c r="H58" s="105">
        <v>0</v>
      </c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P58" s="228"/>
      <c r="Q58" s="228"/>
      <c r="R58" s="73"/>
    </row>
    <row r="59" s="7" customFormat="1" ht="15" customHeight="1" spans="1:18">
      <c r="A59" s="212"/>
      <c r="B59" s="213" t="s">
        <v>75</v>
      </c>
      <c r="C59" s="212" t="s">
        <v>21</v>
      </c>
      <c r="D59" s="213"/>
      <c r="E59" s="213" t="s">
        <v>58</v>
      </c>
      <c r="F59" s="213" t="s">
        <v>25</v>
      </c>
      <c r="G59" s="213" t="s">
        <v>32</v>
      </c>
      <c r="H59" s="105">
        <v>0</v>
      </c>
      <c r="I59" s="230"/>
      <c r="J59" s="227"/>
      <c r="K59" s="228">
        <f t="shared" si="1"/>
        <v>0</v>
      </c>
      <c r="L59" s="228"/>
      <c r="M59" s="228"/>
      <c r="N59" s="230"/>
      <c r="O59" s="228">
        <f t="shared" si="2"/>
        <v>0</v>
      </c>
      <c r="Q59" s="228"/>
      <c r="R59" s="73"/>
    </row>
    <row r="60" s="10" customFormat="1" spans="1:38">
      <c r="A60" s="220">
        <v>27</v>
      </c>
      <c r="B60" s="221" t="s">
        <v>77</v>
      </c>
      <c r="C60" s="222" t="s">
        <v>21</v>
      </c>
      <c r="D60" s="221"/>
      <c r="E60" s="221" t="s">
        <v>78</v>
      </c>
      <c r="F60" s="221"/>
      <c r="G60" s="221" t="s">
        <v>24</v>
      </c>
      <c r="H60" s="3">
        <v>0</v>
      </c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73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28</v>
      </c>
      <c r="B61" s="221" t="s">
        <v>79</v>
      </c>
      <c r="C61" s="222" t="s">
        <v>54</v>
      </c>
      <c r="D61" s="221" t="s">
        <v>80</v>
      </c>
      <c r="E61" s="221" t="s">
        <v>39</v>
      </c>
      <c r="F61" s="221" t="s">
        <v>23</v>
      </c>
      <c r="G61" s="221" t="s">
        <v>24</v>
      </c>
      <c r="H61" s="3">
        <v>0</v>
      </c>
      <c r="I61" s="234"/>
      <c r="J61" s="224"/>
      <c r="K61" s="225">
        <f t="shared" si="1"/>
        <v>0</v>
      </c>
      <c r="L61" s="235"/>
      <c r="M61" s="236"/>
      <c r="N61" s="224"/>
      <c r="O61" s="225">
        <f t="shared" si="2"/>
        <v>0</v>
      </c>
      <c r="P61" s="237"/>
      <c r="Q61" s="240"/>
      <c r="R61" s="73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220">
        <v>29</v>
      </c>
      <c r="B62" s="221" t="s">
        <v>81</v>
      </c>
      <c r="C62" s="222" t="s">
        <v>21</v>
      </c>
      <c r="D62" s="221"/>
      <c r="E62" s="221" t="s">
        <v>36</v>
      </c>
      <c r="F62" s="221" t="s">
        <v>23</v>
      </c>
      <c r="G62" s="221" t="s">
        <v>24</v>
      </c>
      <c r="H62" s="3">
        <v>3</v>
      </c>
      <c r="I62" s="224">
        <v>1</v>
      </c>
      <c r="J62" s="224">
        <v>1</v>
      </c>
      <c r="K62" s="225">
        <f t="shared" si="1"/>
        <v>0</v>
      </c>
      <c r="L62" s="238"/>
      <c r="M62" s="239"/>
      <c r="N62" s="224">
        <v>1</v>
      </c>
      <c r="O62" s="225">
        <f t="shared" si="2"/>
        <v>0</v>
      </c>
      <c r="P62" s="237"/>
      <c r="Q62" s="240"/>
      <c r="R62" s="73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9" customFormat="1" ht="24.75" customHeight="1" spans="1:18">
      <c r="A63" s="218">
        <v>30</v>
      </c>
      <c r="B63" s="219" t="s">
        <v>82</v>
      </c>
      <c r="C63" s="218" t="s">
        <v>54</v>
      </c>
      <c r="D63" s="219" t="s">
        <v>83</v>
      </c>
      <c r="E63" s="219" t="s">
        <v>39</v>
      </c>
      <c r="F63" s="219" t="s">
        <v>23</v>
      </c>
      <c r="G63" s="219" t="s">
        <v>24</v>
      </c>
      <c r="H63" s="2">
        <v>3</v>
      </c>
      <c r="I63" s="223"/>
      <c r="J63" s="224"/>
      <c r="K63" s="225">
        <f t="shared" si="1"/>
        <v>0</v>
      </c>
      <c r="L63" s="225"/>
      <c r="M63" s="229"/>
      <c r="N63" s="223">
        <v>2</v>
      </c>
      <c r="O63" s="225">
        <f t="shared" si="2"/>
        <v>0</v>
      </c>
      <c r="P63" s="225"/>
      <c r="Q63" s="229"/>
      <c r="R63" s="73"/>
    </row>
    <row r="64" ht="15" customHeight="1" spans="1:18">
      <c r="A64" s="214">
        <v>31</v>
      </c>
      <c r="B64" s="215" t="s">
        <v>84</v>
      </c>
      <c r="C64" s="214" t="s">
        <v>21</v>
      </c>
      <c r="D64" s="215"/>
      <c r="E64" s="215" t="s">
        <v>39</v>
      </c>
      <c r="F64" s="215" t="s">
        <v>23</v>
      </c>
      <c r="G64" s="215" t="s">
        <v>24</v>
      </c>
      <c r="H64" s="2">
        <v>4</v>
      </c>
      <c r="I64" s="223"/>
      <c r="J64" s="224"/>
      <c r="K64" s="225">
        <f t="shared" si="1"/>
        <v>0</v>
      </c>
      <c r="L64" s="225"/>
      <c r="M64" s="229"/>
      <c r="N64" s="223">
        <v>1</v>
      </c>
      <c r="O64" s="225">
        <f t="shared" si="2"/>
        <v>0</v>
      </c>
      <c r="P64" s="225"/>
      <c r="Q64" s="229"/>
      <c r="R64" s="73"/>
    </row>
    <row r="65" s="7" customFormat="1" ht="15" customHeight="1" spans="1:18">
      <c r="A65" s="212"/>
      <c r="B65" s="213" t="s">
        <v>84</v>
      </c>
      <c r="C65" s="212" t="s">
        <v>21</v>
      </c>
      <c r="D65" s="213"/>
      <c r="E65" s="213" t="s">
        <v>39</v>
      </c>
      <c r="F65" s="213" t="s">
        <v>29</v>
      </c>
      <c r="G65" s="213" t="s">
        <v>26</v>
      </c>
      <c r="H65" s="105">
        <v>0</v>
      </c>
      <c r="I65" s="226"/>
      <c r="J65" s="227"/>
      <c r="K65" s="228">
        <f t="shared" si="1"/>
        <v>0</v>
      </c>
      <c r="L65" s="228"/>
      <c r="M65" s="228"/>
      <c r="N65" s="226">
        <v>1</v>
      </c>
      <c r="O65" s="228">
        <f t="shared" si="2"/>
        <v>0</v>
      </c>
      <c r="P65" s="228"/>
      <c r="Q65" s="228"/>
      <c r="R65" s="73"/>
    </row>
    <row r="66" s="9" customFormat="1" ht="15" customHeight="1" spans="1:18">
      <c r="A66" s="214">
        <v>32</v>
      </c>
      <c r="B66" s="215" t="s">
        <v>85</v>
      </c>
      <c r="C66" s="214" t="s">
        <v>21</v>
      </c>
      <c r="D66" s="215"/>
      <c r="E66" s="215" t="s">
        <v>39</v>
      </c>
      <c r="F66" s="215" t="s">
        <v>29</v>
      </c>
      <c r="G66" s="215" t="s">
        <v>24</v>
      </c>
      <c r="H66" s="2">
        <v>0</v>
      </c>
      <c r="I66" s="223"/>
      <c r="J66" s="224"/>
      <c r="K66" s="225">
        <f t="shared" si="1"/>
        <v>0</v>
      </c>
      <c r="L66" s="225"/>
      <c r="M66" s="229"/>
      <c r="N66" s="223"/>
      <c r="O66" s="225">
        <f t="shared" si="2"/>
        <v>0</v>
      </c>
      <c r="P66" s="225"/>
      <c r="Q66" s="229"/>
      <c r="R66" s="73"/>
    </row>
    <row r="67" s="7" customFormat="1" ht="15.6" customHeight="1" spans="1:18">
      <c r="A67" s="212"/>
      <c r="B67" s="213" t="s">
        <v>85</v>
      </c>
      <c r="C67" s="212" t="s">
        <v>21</v>
      </c>
      <c r="D67" s="213"/>
      <c r="E67" s="213" t="s">
        <v>39</v>
      </c>
      <c r="F67" s="213" t="s">
        <v>23</v>
      </c>
      <c r="G67" s="213" t="s">
        <v>26</v>
      </c>
      <c r="H67" s="105">
        <v>0</v>
      </c>
      <c r="I67" s="226"/>
      <c r="J67" s="227"/>
      <c r="K67" s="228">
        <f t="shared" si="1"/>
        <v>0</v>
      </c>
      <c r="L67" s="228"/>
      <c r="M67" s="228"/>
      <c r="N67" s="226"/>
      <c r="O67" s="228">
        <f t="shared" si="2"/>
        <v>0</v>
      </c>
      <c r="P67" s="228"/>
      <c r="Q67" s="228"/>
      <c r="R67" s="73"/>
    </row>
    <row r="68" s="9" customFormat="1" ht="15" customHeight="1" spans="1:18">
      <c r="A68" s="214">
        <v>33</v>
      </c>
      <c r="B68" s="215" t="s">
        <v>86</v>
      </c>
      <c r="C68" s="214" t="s">
        <v>54</v>
      </c>
      <c r="D68" s="215" t="s">
        <v>87</v>
      </c>
      <c r="E68" s="215" t="s">
        <v>39</v>
      </c>
      <c r="F68" s="215" t="s">
        <v>23</v>
      </c>
      <c r="G68" s="215" t="s">
        <v>24</v>
      </c>
      <c r="H68" s="2">
        <v>4</v>
      </c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73"/>
    </row>
    <row r="69" s="9" customFormat="1" ht="15" customHeight="1" spans="1:18">
      <c r="A69" s="214">
        <v>34</v>
      </c>
      <c r="B69" s="215" t="s">
        <v>88</v>
      </c>
      <c r="C69" s="214" t="s">
        <v>21</v>
      </c>
      <c r="D69" s="215"/>
      <c r="E69" s="215" t="s">
        <v>39</v>
      </c>
      <c r="F69" s="215" t="s">
        <v>23</v>
      </c>
      <c r="G69" s="215" t="s">
        <v>24</v>
      </c>
      <c r="H69" s="2">
        <v>3</v>
      </c>
      <c r="I69" s="223"/>
      <c r="J69" s="224"/>
      <c r="K69" s="225">
        <f t="shared" si="1"/>
        <v>0</v>
      </c>
      <c r="L69" s="225"/>
      <c r="M69" s="229"/>
      <c r="N69" s="223"/>
      <c r="O69" s="225">
        <f t="shared" si="2"/>
        <v>0</v>
      </c>
      <c r="P69" s="225"/>
      <c r="Q69" s="229"/>
      <c r="R69" s="73"/>
    </row>
    <row r="70" s="7" customFormat="1" ht="15" customHeight="1" spans="1:18">
      <c r="A70" s="212"/>
      <c r="B70" s="213" t="s">
        <v>88</v>
      </c>
      <c r="C70" s="212" t="s">
        <v>21</v>
      </c>
      <c r="D70" s="213"/>
      <c r="E70" s="213" t="s">
        <v>39</v>
      </c>
      <c r="F70" s="213" t="s">
        <v>23</v>
      </c>
      <c r="G70" s="213" t="s">
        <v>26</v>
      </c>
      <c r="H70" s="105">
        <v>0</v>
      </c>
      <c r="I70" s="226"/>
      <c r="J70" s="227"/>
      <c r="K70" s="228">
        <f t="shared" si="1"/>
        <v>0</v>
      </c>
      <c r="L70" s="228"/>
      <c r="M70" s="228"/>
      <c r="N70" s="226"/>
      <c r="O70" s="228">
        <f t="shared" si="2"/>
        <v>0</v>
      </c>
      <c r="P70" s="228"/>
      <c r="Q70" s="228"/>
      <c r="R70" s="73"/>
    </row>
    <row r="71" ht="15" customHeight="1" spans="1:18">
      <c r="A71" s="214">
        <v>35</v>
      </c>
      <c r="B71" s="215" t="s">
        <v>89</v>
      </c>
      <c r="C71" s="214" t="s">
        <v>21</v>
      </c>
      <c r="D71" s="215"/>
      <c r="E71" s="215" t="s">
        <v>90</v>
      </c>
      <c r="F71" s="215" t="s">
        <v>23</v>
      </c>
      <c r="G71" s="215" t="s">
        <v>24</v>
      </c>
      <c r="H71" s="2">
        <v>3</v>
      </c>
      <c r="I71" s="223"/>
      <c r="J71" s="224"/>
      <c r="K71" s="225">
        <f t="shared" si="1"/>
        <v>0</v>
      </c>
      <c r="L71" s="225"/>
      <c r="M71" s="229"/>
      <c r="N71" s="223">
        <v>5</v>
      </c>
      <c r="O71" s="225">
        <f t="shared" si="2"/>
        <v>0</v>
      </c>
      <c r="P71" s="225"/>
      <c r="Q71" s="229"/>
      <c r="R71" s="73"/>
    </row>
    <row r="72" s="7" customFormat="1" ht="15" customHeight="1" spans="1:18">
      <c r="A72" s="212"/>
      <c r="B72" s="213" t="s">
        <v>91</v>
      </c>
      <c r="C72" s="212" t="s">
        <v>21</v>
      </c>
      <c r="D72" s="213"/>
      <c r="E72" s="213" t="s">
        <v>90</v>
      </c>
      <c r="F72" s="213" t="s">
        <v>29</v>
      </c>
      <c r="G72" s="213" t="s">
        <v>32</v>
      </c>
      <c r="H72" s="105">
        <v>2</v>
      </c>
      <c r="I72" s="230"/>
      <c r="J72" s="227"/>
      <c r="K72" s="228">
        <f t="shared" si="1"/>
        <v>0</v>
      </c>
      <c r="L72" s="228"/>
      <c r="M72" s="228"/>
      <c r="N72" s="230"/>
      <c r="O72" s="228">
        <f t="shared" si="2"/>
        <v>0</v>
      </c>
      <c r="P72" s="228"/>
      <c r="Q72" s="228"/>
      <c r="R72" s="73"/>
    </row>
    <row r="73" ht="15" customHeight="1" spans="1:18">
      <c r="A73" s="211">
        <v>36</v>
      </c>
      <c r="B73" s="210" t="s">
        <v>92</v>
      </c>
      <c r="C73" s="211" t="s">
        <v>21</v>
      </c>
      <c r="D73" s="210"/>
      <c r="E73" s="210" t="s">
        <v>22</v>
      </c>
      <c r="F73" s="210" t="s">
        <v>31</v>
      </c>
      <c r="G73" s="210" t="s">
        <v>24</v>
      </c>
      <c r="H73" s="2">
        <v>3</v>
      </c>
      <c r="I73" s="231">
        <v>2</v>
      </c>
      <c r="J73" s="224">
        <v>2</v>
      </c>
      <c r="K73" s="225">
        <f t="shared" si="1"/>
        <v>0</v>
      </c>
      <c r="L73" s="225"/>
      <c r="M73" s="229"/>
      <c r="N73" s="231">
        <v>1</v>
      </c>
      <c r="O73" s="225">
        <f t="shared" si="2"/>
        <v>0</v>
      </c>
      <c r="P73" s="225"/>
      <c r="Q73" s="229"/>
      <c r="R73" s="73"/>
    </row>
    <row r="74" ht="15" customHeight="1" spans="1:18">
      <c r="A74" s="241"/>
      <c r="B74" s="242" t="s">
        <v>92</v>
      </c>
      <c r="C74" s="241" t="s">
        <v>21</v>
      </c>
      <c r="D74" s="242"/>
      <c r="E74" s="242" t="s">
        <v>22</v>
      </c>
      <c r="F74" s="242" t="s">
        <v>25</v>
      </c>
      <c r="G74" s="242" t="s">
        <v>26</v>
      </c>
      <c r="H74" s="183">
        <v>2</v>
      </c>
      <c r="I74" s="243"/>
      <c r="J74" s="244"/>
      <c r="K74" s="245"/>
      <c r="L74" s="245"/>
      <c r="M74" s="246"/>
      <c r="N74" s="243"/>
      <c r="O74" s="245"/>
      <c r="P74" s="245"/>
      <c r="Q74" s="246"/>
      <c r="R74" s="73"/>
    </row>
    <row r="75" s="9" customFormat="1" ht="15" customHeight="1" spans="1:18">
      <c r="A75" s="214">
        <v>37</v>
      </c>
      <c r="B75" s="215" t="s">
        <v>93</v>
      </c>
      <c r="C75" s="214" t="s">
        <v>21</v>
      </c>
      <c r="D75" s="215"/>
      <c r="E75" s="215" t="s">
        <v>63</v>
      </c>
      <c r="F75" s="215" t="s">
        <v>25</v>
      </c>
      <c r="G75" s="215" t="s">
        <v>24</v>
      </c>
      <c r="H75" s="2">
        <v>2</v>
      </c>
      <c r="I75" s="223">
        <v>1</v>
      </c>
      <c r="J75" s="224">
        <v>1</v>
      </c>
      <c r="K75" s="225">
        <f t="shared" si="1"/>
        <v>0</v>
      </c>
      <c r="L75" s="225"/>
      <c r="M75" s="229"/>
      <c r="N75" s="223"/>
      <c r="O75" s="225">
        <f t="shared" si="2"/>
        <v>0</v>
      </c>
      <c r="P75" s="225"/>
      <c r="Q75" s="229"/>
      <c r="R75" s="73"/>
    </row>
    <row r="76" s="7" customFormat="1" ht="15" customHeight="1" spans="1:18">
      <c r="A76" s="212"/>
      <c r="B76" s="213" t="s">
        <v>93</v>
      </c>
      <c r="C76" s="212" t="s">
        <v>21</v>
      </c>
      <c r="D76" s="213"/>
      <c r="E76" s="213" t="s">
        <v>63</v>
      </c>
      <c r="F76" s="213" t="s">
        <v>31</v>
      </c>
      <c r="G76" s="213" t="s">
        <v>32</v>
      </c>
      <c r="H76" s="105">
        <v>0</v>
      </c>
      <c r="I76" s="230"/>
      <c r="J76" s="227"/>
      <c r="K76" s="228">
        <f t="shared" si="1"/>
        <v>0</v>
      </c>
      <c r="L76" s="228"/>
      <c r="M76" s="228"/>
      <c r="N76" s="230"/>
      <c r="O76" s="228">
        <f t="shared" si="2"/>
        <v>0</v>
      </c>
      <c r="P76" s="228"/>
      <c r="Q76" s="228"/>
      <c r="R76" s="73"/>
    </row>
    <row r="77" ht="15" customHeight="1" spans="1:18">
      <c r="A77" s="214">
        <v>38</v>
      </c>
      <c r="B77" s="215" t="s">
        <v>94</v>
      </c>
      <c r="C77" s="214" t="s">
        <v>21</v>
      </c>
      <c r="D77" s="215"/>
      <c r="E77" s="215" t="s">
        <v>39</v>
      </c>
      <c r="F77" s="215" t="s">
        <v>23</v>
      </c>
      <c r="G77" s="215" t="s">
        <v>24</v>
      </c>
      <c r="H77" s="2">
        <v>5</v>
      </c>
      <c r="I77" s="223"/>
      <c r="J77" s="224"/>
      <c r="K77" s="225">
        <f t="shared" si="1"/>
        <v>0</v>
      </c>
      <c r="L77" s="225"/>
      <c r="M77" s="229"/>
      <c r="N77" s="223"/>
      <c r="O77" s="225">
        <f t="shared" si="2"/>
        <v>4512.69</v>
      </c>
      <c r="P77" s="229">
        <v>4512.69</v>
      </c>
      <c r="Q77" s="229"/>
      <c r="R77" s="73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29</v>
      </c>
      <c r="G78" s="213" t="s">
        <v>44</v>
      </c>
      <c r="H78" s="105">
        <v>0</v>
      </c>
      <c r="I78" s="226"/>
      <c r="J78" s="227"/>
      <c r="K78" s="228">
        <f t="shared" ref="K78:K142" si="3">L78+M78</f>
        <v>0</v>
      </c>
      <c r="L78" s="228"/>
      <c r="M78" s="228"/>
      <c r="N78" s="226"/>
      <c r="O78" s="228">
        <f t="shared" ref="O78:O142" si="4">P78+Q78</f>
        <v>0</v>
      </c>
      <c r="P78" s="228"/>
      <c r="Q78" s="228"/>
      <c r="R78" s="73"/>
    </row>
    <row r="79" s="7" customFormat="1" ht="15" customHeight="1" spans="1:18">
      <c r="A79" s="212"/>
      <c r="B79" s="213" t="s">
        <v>94</v>
      </c>
      <c r="C79" s="212" t="s">
        <v>21</v>
      </c>
      <c r="D79" s="213"/>
      <c r="E79" s="213" t="s">
        <v>39</v>
      </c>
      <c r="F79" s="213" t="s">
        <v>29</v>
      </c>
      <c r="G79" s="213" t="s">
        <v>26</v>
      </c>
      <c r="H79" s="105">
        <v>0</v>
      </c>
      <c r="I79" s="226"/>
      <c r="J79" s="227"/>
      <c r="K79" s="228">
        <f t="shared" si="3"/>
        <v>0</v>
      </c>
      <c r="L79" s="228"/>
      <c r="M79" s="228"/>
      <c r="N79" s="226">
        <v>1</v>
      </c>
      <c r="O79" s="228">
        <f t="shared" si="4"/>
        <v>8289.8</v>
      </c>
      <c r="P79" s="228"/>
      <c r="Q79" s="228">
        <v>8289.8</v>
      </c>
      <c r="R79" s="73"/>
    </row>
    <row r="80" s="7" customFormat="1" ht="15" customHeight="1" spans="1:18">
      <c r="A80" s="212"/>
      <c r="B80" s="213" t="s">
        <v>94</v>
      </c>
      <c r="C80" s="212" t="s">
        <v>21</v>
      </c>
      <c r="D80" s="213"/>
      <c r="E80" s="213" t="s">
        <v>22</v>
      </c>
      <c r="F80" s="213" t="s">
        <v>23</v>
      </c>
      <c r="G80" s="213" t="s">
        <v>32</v>
      </c>
      <c r="H80" s="105">
        <v>1</v>
      </c>
      <c r="I80" s="226"/>
      <c r="J80" s="227"/>
      <c r="K80" s="228"/>
      <c r="L80" s="228"/>
      <c r="M80" s="228"/>
      <c r="N80" s="226"/>
      <c r="O80" s="228"/>
      <c r="P80" s="228"/>
      <c r="Q80" s="228"/>
      <c r="R80" s="73"/>
    </row>
    <row r="81" s="7" customFormat="1" ht="15" customHeight="1" spans="1:18">
      <c r="A81" s="212"/>
      <c r="B81" s="213" t="s">
        <v>94</v>
      </c>
      <c r="C81" s="212" t="s">
        <v>21</v>
      </c>
      <c r="D81" s="213"/>
      <c r="E81" s="213" t="s">
        <v>39</v>
      </c>
      <c r="F81" s="213" t="s">
        <v>23</v>
      </c>
      <c r="G81" s="213" t="s">
        <v>95</v>
      </c>
      <c r="H81" s="105">
        <v>2</v>
      </c>
      <c r="I81" s="226"/>
      <c r="J81" s="227"/>
      <c r="K81" s="228">
        <f t="shared" si="3"/>
        <v>0</v>
      </c>
      <c r="L81" s="228"/>
      <c r="M81" s="228"/>
      <c r="N81" s="226"/>
      <c r="O81" s="228">
        <f t="shared" si="4"/>
        <v>0</v>
      </c>
      <c r="P81" s="228"/>
      <c r="Q81" s="228"/>
      <c r="R81" s="73"/>
    </row>
    <row r="82" ht="15" customHeight="1" spans="1:18">
      <c r="A82" s="214">
        <v>39</v>
      </c>
      <c r="B82" s="215" t="s">
        <v>96</v>
      </c>
      <c r="C82" s="214" t="s">
        <v>21</v>
      </c>
      <c r="D82" s="215"/>
      <c r="E82" s="215" t="s">
        <v>63</v>
      </c>
      <c r="F82" s="215" t="s">
        <v>23</v>
      </c>
      <c r="G82" s="215" t="s">
        <v>24</v>
      </c>
      <c r="H82" s="2">
        <v>2</v>
      </c>
      <c r="I82" s="223"/>
      <c r="J82" s="224"/>
      <c r="K82" s="225">
        <f t="shared" si="3"/>
        <v>0</v>
      </c>
      <c r="L82" s="225"/>
      <c r="M82" s="229"/>
      <c r="N82" s="223"/>
      <c r="O82" s="225">
        <f t="shared" si="4"/>
        <v>0</v>
      </c>
      <c r="P82" s="225"/>
      <c r="Q82" s="229"/>
      <c r="R82" s="73"/>
    </row>
    <row r="83" s="7" customFormat="1" ht="15" customHeight="1" spans="1:18">
      <c r="A83" s="212"/>
      <c r="B83" s="213" t="s">
        <v>96</v>
      </c>
      <c r="C83" s="212" t="s">
        <v>21</v>
      </c>
      <c r="D83" s="213"/>
      <c r="E83" s="213" t="s">
        <v>63</v>
      </c>
      <c r="F83" s="213" t="s">
        <v>29</v>
      </c>
      <c r="G83" s="213" t="s">
        <v>32</v>
      </c>
      <c r="H83" s="105">
        <v>1</v>
      </c>
      <c r="I83" s="230"/>
      <c r="J83" s="227"/>
      <c r="K83" s="228">
        <f t="shared" si="3"/>
        <v>0</v>
      </c>
      <c r="L83" s="228"/>
      <c r="M83" s="228"/>
      <c r="N83" s="230"/>
      <c r="O83" s="228">
        <f t="shared" si="4"/>
        <v>0</v>
      </c>
      <c r="P83" s="228"/>
      <c r="Q83" s="228"/>
      <c r="R83" s="73"/>
    </row>
    <row r="84" s="6" customFormat="1" ht="15" customHeight="1" spans="1:38">
      <c r="A84" s="211">
        <v>40</v>
      </c>
      <c r="B84" s="210" t="s">
        <v>97</v>
      </c>
      <c r="C84" s="211" t="s">
        <v>21</v>
      </c>
      <c r="D84" s="210"/>
      <c r="E84" s="210" t="s">
        <v>63</v>
      </c>
      <c r="F84" s="210" t="s">
        <v>23</v>
      </c>
      <c r="G84" s="210" t="s">
        <v>24</v>
      </c>
      <c r="H84" s="2">
        <v>0</v>
      </c>
      <c r="I84" s="231"/>
      <c r="J84" s="224"/>
      <c r="K84" s="225">
        <f t="shared" si="3"/>
        <v>0</v>
      </c>
      <c r="L84" s="225"/>
      <c r="M84" s="229"/>
      <c r="N84" s="231"/>
      <c r="O84" s="225">
        <f t="shared" si="4"/>
        <v>0</v>
      </c>
      <c r="P84" s="225"/>
      <c r="Q84" s="229"/>
      <c r="R84" s="73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</row>
    <row r="85" s="7" customFormat="1" ht="15" customHeight="1" spans="1:18">
      <c r="A85" s="212"/>
      <c r="B85" s="213" t="s">
        <v>97</v>
      </c>
      <c r="C85" s="212" t="s">
        <v>21</v>
      </c>
      <c r="D85" s="213"/>
      <c r="E85" s="213" t="s">
        <v>63</v>
      </c>
      <c r="F85" s="213" t="s">
        <v>23</v>
      </c>
      <c r="G85" s="213" t="s">
        <v>26</v>
      </c>
      <c r="H85" s="105">
        <v>0</v>
      </c>
      <c r="I85" s="226"/>
      <c r="J85" s="227"/>
      <c r="K85" s="228">
        <f t="shared" si="3"/>
        <v>0</v>
      </c>
      <c r="L85" s="228"/>
      <c r="M85" s="228"/>
      <c r="N85" s="226">
        <v>1</v>
      </c>
      <c r="O85" s="228">
        <f t="shared" si="4"/>
        <v>0</v>
      </c>
      <c r="P85" s="228"/>
      <c r="Q85" s="228"/>
      <c r="R85" s="73"/>
    </row>
    <row r="86" ht="15" customHeight="1" spans="1:18">
      <c r="A86" s="211">
        <v>41</v>
      </c>
      <c r="B86" s="210" t="s">
        <v>98</v>
      </c>
      <c r="C86" s="211" t="s">
        <v>21</v>
      </c>
      <c r="D86" s="210"/>
      <c r="E86" s="210" t="s">
        <v>22</v>
      </c>
      <c r="F86" s="210" t="s">
        <v>23</v>
      </c>
      <c r="G86" s="210" t="s">
        <v>24</v>
      </c>
      <c r="H86" s="2">
        <v>2</v>
      </c>
      <c r="I86" s="223"/>
      <c r="J86" s="224"/>
      <c r="K86" s="225">
        <f t="shared" si="3"/>
        <v>0</v>
      </c>
      <c r="L86" s="225"/>
      <c r="M86" s="229"/>
      <c r="N86" s="223"/>
      <c r="O86" s="225">
        <f t="shared" si="4"/>
        <v>0</v>
      </c>
      <c r="P86" s="225"/>
      <c r="Q86" s="229"/>
      <c r="R86" s="73"/>
    </row>
    <row r="87" s="7" customFormat="1" ht="15" customHeight="1" spans="1:18">
      <c r="A87" s="212"/>
      <c r="B87" s="213" t="s">
        <v>98</v>
      </c>
      <c r="C87" s="212" t="s">
        <v>21</v>
      </c>
      <c r="D87" s="213"/>
      <c r="E87" s="213" t="s">
        <v>22</v>
      </c>
      <c r="F87" s="213" t="s">
        <v>23</v>
      </c>
      <c r="G87" s="213" t="s">
        <v>26</v>
      </c>
      <c r="H87" s="105">
        <v>0</v>
      </c>
      <c r="I87" s="226"/>
      <c r="J87" s="227"/>
      <c r="K87" s="228">
        <f t="shared" si="3"/>
        <v>0</v>
      </c>
      <c r="L87" s="228"/>
      <c r="M87" s="228"/>
      <c r="N87" s="226">
        <v>1</v>
      </c>
      <c r="O87" s="228">
        <f t="shared" si="4"/>
        <v>0</v>
      </c>
      <c r="P87" s="228"/>
      <c r="Q87" s="228"/>
      <c r="R87" s="73"/>
    </row>
    <row r="88" s="6" customFormat="1" ht="15" customHeight="1" spans="1:38">
      <c r="A88" s="211">
        <v>42</v>
      </c>
      <c r="B88" s="210" t="s">
        <v>99</v>
      </c>
      <c r="C88" s="211" t="s">
        <v>21</v>
      </c>
      <c r="D88" s="210"/>
      <c r="E88" s="210" t="s">
        <v>63</v>
      </c>
      <c r="F88" s="210" t="s">
        <v>29</v>
      </c>
      <c r="G88" s="210" t="s">
        <v>24</v>
      </c>
      <c r="H88" s="2">
        <v>5</v>
      </c>
      <c r="I88" s="223">
        <v>1</v>
      </c>
      <c r="J88" s="224">
        <v>1</v>
      </c>
      <c r="K88" s="225">
        <f t="shared" si="3"/>
        <v>0</v>
      </c>
      <c r="L88" s="225"/>
      <c r="M88" s="229"/>
      <c r="N88" s="223">
        <v>24</v>
      </c>
      <c r="O88" s="225">
        <f t="shared" si="4"/>
        <v>0</v>
      </c>
      <c r="P88" s="225"/>
      <c r="Q88" s="229"/>
      <c r="R88" s="73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="7" customFormat="1" ht="15" customHeight="1" spans="1:18">
      <c r="A89" s="212">
        <v>43</v>
      </c>
      <c r="B89" s="213" t="s">
        <v>100</v>
      </c>
      <c r="C89" s="212" t="s">
        <v>21</v>
      </c>
      <c r="D89" s="213"/>
      <c r="E89" s="213" t="s">
        <v>101</v>
      </c>
      <c r="F89" s="213" t="s">
        <v>29</v>
      </c>
      <c r="G89" s="213" t="s">
        <v>37</v>
      </c>
      <c r="H89" s="105">
        <v>1</v>
      </c>
      <c r="I89" s="226"/>
      <c r="J89" s="227"/>
      <c r="K89" s="228">
        <f t="shared" si="3"/>
        <v>0</v>
      </c>
      <c r="L89" s="228"/>
      <c r="M89" s="228"/>
      <c r="N89" s="226"/>
      <c r="O89" s="228">
        <f t="shared" si="4"/>
        <v>0</v>
      </c>
      <c r="P89" s="228"/>
      <c r="Q89" s="228"/>
      <c r="R89" s="73"/>
    </row>
    <row r="90" s="9" customFormat="1" ht="15" customHeight="1" spans="1:18">
      <c r="A90" s="214">
        <v>44</v>
      </c>
      <c r="B90" s="215" t="s">
        <v>102</v>
      </c>
      <c r="C90" s="214" t="s">
        <v>21</v>
      </c>
      <c r="D90" s="215"/>
      <c r="E90" s="215" t="s">
        <v>103</v>
      </c>
      <c r="F90" s="215" t="s">
        <v>29</v>
      </c>
      <c r="G90" s="215" t="s">
        <v>24</v>
      </c>
      <c r="H90" s="2">
        <v>0</v>
      </c>
      <c r="I90" s="223"/>
      <c r="J90" s="224"/>
      <c r="K90" s="225">
        <f t="shared" si="3"/>
        <v>0</v>
      </c>
      <c r="L90" s="225"/>
      <c r="M90" s="229"/>
      <c r="N90" s="223"/>
      <c r="O90" s="225">
        <f t="shared" si="4"/>
        <v>1416.65</v>
      </c>
      <c r="P90" s="229">
        <v>1416.65</v>
      </c>
      <c r="Q90" s="229"/>
      <c r="R90" s="73"/>
    </row>
    <row r="91" s="7" customFormat="1" ht="15" customHeight="1" spans="1:18">
      <c r="A91" s="212"/>
      <c r="B91" s="213" t="s">
        <v>102</v>
      </c>
      <c r="C91" s="212" t="s">
        <v>21</v>
      </c>
      <c r="D91" s="213"/>
      <c r="E91" s="213" t="s">
        <v>103</v>
      </c>
      <c r="F91" s="213" t="s">
        <v>23</v>
      </c>
      <c r="G91" s="213" t="s">
        <v>32</v>
      </c>
      <c r="H91" s="105">
        <v>0</v>
      </c>
      <c r="I91" s="230"/>
      <c r="J91" s="227"/>
      <c r="K91" s="228">
        <f t="shared" si="3"/>
        <v>0</v>
      </c>
      <c r="L91" s="228"/>
      <c r="M91" s="228"/>
      <c r="N91" s="230"/>
      <c r="O91" s="228">
        <f t="shared" si="4"/>
        <v>0</v>
      </c>
      <c r="P91" s="228"/>
      <c r="Q91" s="228"/>
      <c r="R91" s="73"/>
    </row>
    <row r="92" s="9" customFormat="1" ht="15" customHeight="1" spans="1:18">
      <c r="A92" s="214">
        <v>45</v>
      </c>
      <c r="B92" s="215" t="s">
        <v>104</v>
      </c>
      <c r="C92" s="214" t="s">
        <v>21</v>
      </c>
      <c r="D92" s="215"/>
      <c r="E92" s="215" t="s">
        <v>39</v>
      </c>
      <c r="F92" s="215" t="s">
        <v>23</v>
      </c>
      <c r="G92" s="215" t="s">
        <v>24</v>
      </c>
      <c r="H92" s="2">
        <v>4</v>
      </c>
      <c r="I92" s="223">
        <v>3</v>
      </c>
      <c r="J92" s="224">
        <v>3</v>
      </c>
      <c r="K92" s="225">
        <f t="shared" si="3"/>
        <v>0</v>
      </c>
      <c r="L92" s="225"/>
      <c r="M92" s="229"/>
      <c r="N92" s="223">
        <v>7</v>
      </c>
      <c r="O92" s="225">
        <f t="shared" si="4"/>
        <v>0</v>
      </c>
      <c r="P92" s="225"/>
      <c r="Q92" s="229"/>
      <c r="R92" s="73"/>
    </row>
    <row r="93" s="7" customFormat="1" ht="15" customHeight="1" spans="1:18">
      <c r="A93" s="212"/>
      <c r="B93" s="213" t="s">
        <v>104</v>
      </c>
      <c r="C93" s="212" t="s">
        <v>21</v>
      </c>
      <c r="D93" s="213"/>
      <c r="E93" s="213" t="s">
        <v>22</v>
      </c>
      <c r="F93" s="213" t="s">
        <v>23</v>
      </c>
      <c r="G93" s="213" t="s">
        <v>26</v>
      </c>
      <c r="H93" s="105">
        <v>0</v>
      </c>
      <c r="I93" s="226"/>
      <c r="J93" s="227"/>
      <c r="K93" s="228">
        <f t="shared" si="3"/>
        <v>0</v>
      </c>
      <c r="L93" s="228"/>
      <c r="M93" s="228"/>
      <c r="N93" s="226"/>
      <c r="O93" s="228">
        <f t="shared" si="4"/>
        <v>0</v>
      </c>
      <c r="P93" s="228"/>
      <c r="Q93" s="228"/>
      <c r="R93" s="73"/>
    </row>
    <row r="94" ht="15" customHeight="1" spans="1:18">
      <c r="A94" s="214">
        <v>46</v>
      </c>
      <c r="B94" s="215" t="s">
        <v>105</v>
      </c>
      <c r="C94" s="214" t="s">
        <v>21</v>
      </c>
      <c r="D94" s="214"/>
      <c r="E94" s="215" t="s">
        <v>78</v>
      </c>
      <c r="F94" s="215" t="s">
        <v>29</v>
      </c>
      <c r="G94" s="215" t="s">
        <v>24</v>
      </c>
      <c r="H94" s="2">
        <v>0</v>
      </c>
      <c r="I94" s="223"/>
      <c r="J94" s="224"/>
      <c r="K94" s="225">
        <f t="shared" si="3"/>
        <v>0</v>
      </c>
      <c r="L94" s="225"/>
      <c r="M94" s="229"/>
      <c r="N94" s="223"/>
      <c r="O94" s="225">
        <f t="shared" si="4"/>
        <v>0</v>
      </c>
      <c r="P94" s="225"/>
      <c r="Q94" s="229"/>
      <c r="R94" s="73"/>
    </row>
    <row r="95" s="7" customFormat="1" ht="15" customHeight="1" spans="1:18">
      <c r="A95" s="212"/>
      <c r="B95" s="213" t="s">
        <v>105</v>
      </c>
      <c r="C95" s="212" t="s">
        <v>21</v>
      </c>
      <c r="D95" s="213"/>
      <c r="E95" s="213" t="s">
        <v>78</v>
      </c>
      <c r="F95" s="213" t="s">
        <v>23</v>
      </c>
      <c r="G95" s="213" t="s">
        <v>32</v>
      </c>
      <c r="H95" s="105">
        <v>0</v>
      </c>
      <c r="I95" s="230"/>
      <c r="J95" s="227"/>
      <c r="K95" s="228">
        <f t="shared" si="3"/>
        <v>0</v>
      </c>
      <c r="L95" s="228"/>
      <c r="M95" s="228"/>
      <c r="N95" s="230"/>
      <c r="O95" s="228">
        <f t="shared" si="4"/>
        <v>0</v>
      </c>
      <c r="P95" s="228"/>
      <c r="Q95" s="228"/>
      <c r="R95" s="73"/>
    </row>
    <row r="96" s="7" customFormat="1" ht="15" customHeight="1" spans="1:18">
      <c r="A96" s="212"/>
      <c r="B96" s="213" t="s">
        <v>105</v>
      </c>
      <c r="C96" s="212" t="s">
        <v>21</v>
      </c>
      <c r="D96" s="213"/>
      <c r="E96" s="213" t="s">
        <v>78</v>
      </c>
      <c r="F96" s="213" t="s">
        <v>31</v>
      </c>
      <c r="G96" s="213" t="s">
        <v>44</v>
      </c>
      <c r="H96" s="105">
        <v>0</v>
      </c>
      <c r="I96" s="230"/>
      <c r="J96" s="227"/>
      <c r="K96" s="228">
        <f t="shared" si="3"/>
        <v>0</v>
      </c>
      <c r="L96" s="228"/>
      <c r="M96" s="228"/>
      <c r="N96" s="230"/>
      <c r="O96" s="228">
        <f t="shared" si="4"/>
        <v>0</v>
      </c>
      <c r="P96" s="228"/>
      <c r="Q96" s="228"/>
      <c r="R96" s="73"/>
    </row>
    <row r="97" ht="15" customHeight="1" spans="1:18">
      <c r="A97" s="214">
        <v>47</v>
      </c>
      <c r="B97" s="215" t="s">
        <v>106</v>
      </c>
      <c r="C97" s="214" t="s">
        <v>21</v>
      </c>
      <c r="D97" s="215"/>
      <c r="E97" s="215" t="s">
        <v>63</v>
      </c>
      <c r="F97" s="215" t="s">
        <v>23</v>
      </c>
      <c r="G97" s="215" t="s">
        <v>24</v>
      </c>
      <c r="H97" s="2">
        <v>2</v>
      </c>
      <c r="I97" s="231"/>
      <c r="J97" s="224"/>
      <c r="K97" s="225">
        <f t="shared" si="3"/>
        <v>0</v>
      </c>
      <c r="L97" s="225"/>
      <c r="M97" s="229"/>
      <c r="N97" s="231"/>
      <c r="O97" s="225">
        <f t="shared" si="4"/>
        <v>0</v>
      </c>
      <c r="P97" s="225"/>
      <c r="Q97" s="229"/>
      <c r="R97" s="73"/>
    </row>
    <row r="98" s="7" customFormat="1" ht="15" customHeight="1" spans="1:18">
      <c r="A98" s="212"/>
      <c r="B98" s="213" t="s">
        <v>106</v>
      </c>
      <c r="C98" s="212" t="s">
        <v>21</v>
      </c>
      <c r="D98" s="213"/>
      <c r="E98" s="213" t="s">
        <v>78</v>
      </c>
      <c r="F98" s="213" t="s">
        <v>29</v>
      </c>
      <c r="G98" s="213" t="s">
        <v>32</v>
      </c>
      <c r="H98" s="105">
        <v>0</v>
      </c>
      <c r="I98" s="230"/>
      <c r="J98" s="227"/>
      <c r="K98" s="228">
        <f t="shared" si="3"/>
        <v>0</v>
      </c>
      <c r="L98" s="228"/>
      <c r="M98" s="228"/>
      <c r="N98" s="230">
        <v>1</v>
      </c>
      <c r="O98" s="228">
        <f t="shared" si="4"/>
        <v>0</v>
      </c>
      <c r="P98" s="228"/>
      <c r="Q98" s="228"/>
      <c r="R98" s="73"/>
    </row>
    <row r="99" s="7" customFormat="1" ht="15" customHeight="1" spans="1:18">
      <c r="A99" s="212"/>
      <c r="B99" s="213" t="s">
        <v>106</v>
      </c>
      <c r="C99" s="212" t="s">
        <v>21</v>
      </c>
      <c r="D99" s="213"/>
      <c r="E99" s="213" t="s">
        <v>78</v>
      </c>
      <c r="F99" s="213" t="s">
        <v>23</v>
      </c>
      <c r="G99" s="213" t="s">
        <v>44</v>
      </c>
      <c r="H99" s="105">
        <v>0</v>
      </c>
      <c r="I99" s="230"/>
      <c r="J99" s="227"/>
      <c r="K99" s="228">
        <f t="shared" si="3"/>
        <v>0</v>
      </c>
      <c r="L99" s="228"/>
      <c r="M99" s="228"/>
      <c r="N99" s="230"/>
      <c r="O99" s="228">
        <f t="shared" si="4"/>
        <v>0</v>
      </c>
      <c r="P99" s="228"/>
      <c r="Q99" s="228"/>
      <c r="R99" s="73"/>
    </row>
    <row r="100" s="9" customFormat="1" ht="15" customHeight="1" spans="1:18">
      <c r="A100" s="33">
        <v>48</v>
      </c>
      <c r="B100" s="34" t="s">
        <v>107</v>
      </c>
      <c r="C100" s="33" t="s">
        <v>21</v>
      </c>
      <c r="D100" s="34"/>
      <c r="E100" s="34" t="s">
        <v>39</v>
      </c>
      <c r="F100" s="34" t="s">
        <v>31</v>
      </c>
      <c r="G100" s="34" t="s">
        <v>24</v>
      </c>
      <c r="H100" s="2">
        <v>0</v>
      </c>
      <c r="I100" s="223"/>
      <c r="J100" s="224"/>
      <c r="K100" s="225">
        <f t="shared" si="3"/>
        <v>0</v>
      </c>
      <c r="L100" s="225"/>
      <c r="M100" s="229"/>
      <c r="N100" s="223"/>
      <c r="O100" s="225">
        <f t="shared" si="4"/>
        <v>0</v>
      </c>
      <c r="P100" s="225"/>
      <c r="Q100" s="229"/>
      <c r="R100" s="73"/>
    </row>
    <row r="101" s="9" customFormat="1" ht="15.75" customHeight="1" spans="1:18">
      <c r="A101" s="33">
        <v>49</v>
      </c>
      <c r="B101" s="34" t="s">
        <v>108</v>
      </c>
      <c r="C101" s="33" t="s">
        <v>21</v>
      </c>
      <c r="D101" s="34"/>
      <c r="E101" s="34" t="s">
        <v>39</v>
      </c>
      <c r="F101" s="34" t="s">
        <v>31</v>
      </c>
      <c r="G101" s="34" t="s">
        <v>24</v>
      </c>
      <c r="H101" s="2">
        <v>2</v>
      </c>
      <c r="I101" s="223"/>
      <c r="J101" s="224"/>
      <c r="K101" s="225">
        <f t="shared" si="3"/>
        <v>0</v>
      </c>
      <c r="L101" s="225"/>
      <c r="M101" s="229"/>
      <c r="N101" s="223">
        <v>2</v>
      </c>
      <c r="O101" s="225">
        <f t="shared" si="4"/>
        <v>0</v>
      </c>
      <c r="P101" s="225"/>
      <c r="Q101" s="229"/>
      <c r="R101" s="73"/>
    </row>
    <row r="102" ht="15" customHeight="1" spans="1:18">
      <c r="A102" s="33">
        <v>50</v>
      </c>
      <c r="B102" s="34" t="s">
        <v>109</v>
      </c>
      <c r="C102" s="33" t="s">
        <v>21</v>
      </c>
      <c r="D102" s="34"/>
      <c r="E102" s="34" t="s">
        <v>52</v>
      </c>
      <c r="F102" s="34" t="s">
        <v>31</v>
      </c>
      <c r="G102" s="34" t="s">
        <v>110</v>
      </c>
      <c r="H102" s="2">
        <v>0</v>
      </c>
      <c r="I102" s="223"/>
      <c r="J102" s="224"/>
      <c r="K102" s="225">
        <f t="shared" si="3"/>
        <v>0</v>
      </c>
      <c r="L102" s="225"/>
      <c r="M102" s="229"/>
      <c r="N102" s="223"/>
      <c r="O102" s="225">
        <f t="shared" si="4"/>
        <v>0</v>
      </c>
      <c r="P102" s="225"/>
      <c r="Q102" s="229"/>
      <c r="R102" s="73"/>
    </row>
    <row r="103" s="7" customFormat="1" ht="15" customHeight="1" spans="1:18">
      <c r="A103" s="212"/>
      <c r="B103" s="213" t="s">
        <v>109</v>
      </c>
      <c r="C103" s="212" t="s">
        <v>21</v>
      </c>
      <c r="D103" s="213"/>
      <c r="E103" s="213" t="s">
        <v>52</v>
      </c>
      <c r="F103" s="213" t="s">
        <v>31</v>
      </c>
      <c r="G103" s="213" t="s">
        <v>26</v>
      </c>
      <c r="H103" s="105">
        <v>0</v>
      </c>
      <c r="I103" s="226"/>
      <c r="J103" s="227"/>
      <c r="K103" s="228">
        <f t="shared" si="3"/>
        <v>0</v>
      </c>
      <c r="L103" s="228"/>
      <c r="M103" s="228"/>
      <c r="N103" s="226"/>
      <c r="O103" s="228">
        <f t="shared" si="4"/>
        <v>0</v>
      </c>
      <c r="P103" s="228"/>
      <c r="Q103" s="228"/>
      <c r="R103" s="73"/>
    </row>
    <row r="104" ht="15" customHeight="1" spans="1:18">
      <c r="A104" s="214">
        <v>51</v>
      </c>
      <c r="B104" s="215" t="s">
        <v>111</v>
      </c>
      <c r="C104" s="214" t="s">
        <v>21</v>
      </c>
      <c r="D104" s="215"/>
      <c r="E104" s="215" t="s">
        <v>39</v>
      </c>
      <c r="F104" s="215" t="s">
        <v>25</v>
      </c>
      <c r="G104" s="215" t="s">
        <v>24</v>
      </c>
      <c r="H104" s="2">
        <v>0</v>
      </c>
      <c r="I104" s="223"/>
      <c r="J104" s="224"/>
      <c r="K104" s="225">
        <f t="shared" si="3"/>
        <v>0</v>
      </c>
      <c r="L104" s="225"/>
      <c r="M104" s="229"/>
      <c r="N104" s="223"/>
      <c r="O104" s="225">
        <f t="shared" si="4"/>
        <v>0</v>
      </c>
      <c r="P104" s="225"/>
      <c r="Q104" s="229"/>
      <c r="R104" s="73"/>
    </row>
    <row r="105" s="7" customFormat="1" ht="15" customHeight="1" spans="1:18">
      <c r="A105" s="212"/>
      <c r="B105" s="213" t="s">
        <v>111</v>
      </c>
      <c r="C105" s="212" t="s">
        <v>21</v>
      </c>
      <c r="D105" s="213"/>
      <c r="E105" s="213" t="s">
        <v>39</v>
      </c>
      <c r="F105" s="213" t="s">
        <v>31</v>
      </c>
      <c r="G105" s="213" t="s">
        <v>26</v>
      </c>
      <c r="H105" s="105">
        <v>0</v>
      </c>
      <c r="I105" s="226"/>
      <c r="J105" s="227"/>
      <c r="K105" s="228">
        <f t="shared" si="3"/>
        <v>0</v>
      </c>
      <c r="L105" s="228"/>
      <c r="M105" s="228"/>
      <c r="N105" s="226"/>
      <c r="O105" s="228">
        <f t="shared" si="4"/>
        <v>0</v>
      </c>
      <c r="P105" s="228"/>
      <c r="Q105" s="228"/>
      <c r="R105" s="73"/>
    </row>
    <row r="106" ht="15" customHeight="1" spans="1:18">
      <c r="A106" s="214">
        <v>52</v>
      </c>
      <c r="B106" s="215" t="s">
        <v>112</v>
      </c>
      <c r="C106" s="214" t="s">
        <v>21</v>
      </c>
      <c r="D106" s="215"/>
      <c r="E106" s="215" t="s">
        <v>39</v>
      </c>
      <c r="F106" s="215"/>
      <c r="G106" s="215" t="s">
        <v>24</v>
      </c>
      <c r="H106" s="2">
        <v>0</v>
      </c>
      <c r="I106" s="223"/>
      <c r="J106" s="224"/>
      <c r="K106" s="225">
        <f t="shared" si="3"/>
        <v>0</v>
      </c>
      <c r="L106" s="225"/>
      <c r="M106" s="229"/>
      <c r="N106" s="223"/>
      <c r="O106" s="225">
        <f t="shared" si="4"/>
        <v>0</v>
      </c>
      <c r="P106" s="225"/>
      <c r="Q106" s="229"/>
      <c r="R106" s="73"/>
    </row>
    <row r="107" s="9" customFormat="1" ht="15" customHeight="1" spans="1:18">
      <c r="A107" s="214">
        <v>53</v>
      </c>
      <c r="B107" s="215" t="s">
        <v>113</v>
      </c>
      <c r="C107" s="214" t="s">
        <v>21</v>
      </c>
      <c r="D107" s="215"/>
      <c r="E107" s="215" t="s">
        <v>39</v>
      </c>
      <c r="F107" s="215" t="s">
        <v>23</v>
      </c>
      <c r="G107" s="215" t="s">
        <v>24</v>
      </c>
      <c r="H107" s="2">
        <v>2</v>
      </c>
      <c r="I107" s="223"/>
      <c r="J107" s="224"/>
      <c r="K107" s="225">
        <f t="shared" si="3"/>
        <v>0</v>
      </c>
      <c r="L107" s="225"/>
      <c r="M107" s="229"/>
      <c r="N107" s="223">
        <v>3</v>
      </c>
      <c r="O107" s="225">
        <f t="shared" si="4"/>
        <v>0</v>
      </c>
      <c r="P107" s="225"/>
      <c r="Q107" s="229"/>
      <c r="R107" s="73"/>
    </row>
    <row r="108" s="9" customFormat="1" ht="15" customHeight="1" spans="1:18">
      <c r="A108" s="214">
        <v>54</v>
      </c>
      <c r="B108" s="215" t="s">
        <v>114</v>
      </c>
      <c r="C108" s="214" t="s">
        <v>21</v>
      </c>
      <c r="D108" s="215"/>
      <c r="E108" s="215" t="s">
        <v>39</v>
      </c>
      <c r="F108" s="215" t="s">
        <v>29</v>
      </c>
      <c r="G108" s="215" t="s">
        <v>24</v>
      </c>
      <c r="H108" s="2">
        <v>0</v>
      </c>
      <c r="I108" s="223"/>
      <c r="J108" s="224"/>
      <c r="K108" s="225">
        <f t="shared" si="3"/>
        <v>0</v>
      </c>
      <c r="L108" s="225"/>
      <c r="M108" s="229"/>
      <c r="N108" s="223">
        <v>1</v>
      </c>
      <c r="O108" s="225">
        <f t="shared" si="4"/>
        <v>0</v>
      </c>
      <c r="P108" s="225"/>
      <c r="Q108" s="229"/>
      <c r="R108" s="73"/>
    </row>
    <row r="109" s="7" customFormat="1" ht="15" customHeight="1" spans="1:18">
      <c r="A109" s="212"/>
      <c r="B109" s="213" t="s">
        <v>114</v>
      </c>
      <c r="C109" s="212" t="s">
        <v>21</v>
      </c>
      <c r="D109" s="213"/>
      <c r="E109" s="213" t="s">
        <v>115</v>
      </c>
      <c r="F109" s="213" t="s">
        <v>29</v>
      </c>
      <c r="G109" s="213" t="s">
        <v>37</v>
      </c>
      <c r="H109" s="105">
        <v>0</v>
      </c>
      <c r="I109" s="226"/>
      <c r="J109" s="227"/>
      <c r="K109" s="228">
        <f t="shared" si="3"/>
        <v>0</v>
      </c>
      <c r="L109" s="228"/>
      <c r="M109" s="228"/>
      <c r="N109" s="226">
        <v>1</v>
      </c>
      <c r="O109" s="228">
        <f t="shared" si="4"/>
        <v>0</v>
      </c>
      <c r="Q109" s="228"/>
      <c r="R109" s="73"/>
    </row>
    <row r="110" s="7" customFormat="1" ht="15" customHeight="1" spans="1:18">
      <c r="A110" s="212"/>
      <c r="B110" s="213" t="s">
        <v>114</v>
      </c>
      <c r="C110" s="212" t="s">
        <v>21</v>
      </c>
      <c r="D110" s="213"/>
      <c r="E110" s="213" t="s">
        <v>63</v>
      </c>
      <c r="F110" s="213" t="s">
        <v>29</v>
      </c>
      <c r="G110" s="213" t="s">
        <v>32</v>
      </c>
      <c r="H110" s="105">
        <v>4</v>
      </c>
      <c r="I110" s="226"/>
      <c r="J110" s="227"/>
      <c r="K110" s="228">
        <f t="shared" si="3"/>
        <v>0</v>
      </c>
      <c r="L110" s="228"/>
      <c r="M110" s="228"/>
      <c r="N110" s="226"/>
      <c r="O110" s="228">
        <f t="shared" si="4"/>
        <v>0</v>
      </c>
      <c r="P110" s="228"/>
      <c r="Q110" s="228"/>
      <c r="R110" s="73"/>
    </row>
    <row r="111" ht="15" customHeight="1" spans="1:18">
      <c r="A111" s="214">
        <v>55</v>
      </c>
      <c r="B111" s="215" t="s">
        <v>116</v>
      </c>
      <c r="C111" s="214" t="s">
        <v>21</v>
      </c>
      <c r="D111" s="215"/>
      <c r="E111" s="215" t="s">
        <v>39</v>
      </c>
      <c r="F111" s="215" t="s">
        <v>29</v>
      </c>
      <c r="G111" s="215" t="s">
        <v>24</v>
      </c>
      <c r="H111" s="2">
        <v>1</v>
      </c>
      <c r="I111" s="223"/>
      <c r="J111" s="224"/>
      <c r="K111" s="225">
        <f t="shared" si="3"/>
        <v>0</v>
      </c>
      <c r="L111" s="225"/>
      <c r="M111" s="229"/>
      <c r="N111" s="223"/>
      <c r="O111" s="225">
        <f t="shared" si="4"/>
        <v>14316.88</v>
      </c>
      <c r="P111" s="229">
        <v>14316.88</v>
      </c>
      <c r="Q111" s="229"/>
      <c r="R111" s="73"/>
    </row>
    <row r="112" s="7" customFormat="1" ht="13.15" customHeight="1" spans="1:18">
      <c r="A112" s="212"/>
      <c r="B112" s="213" t="s">
        <v>116</v>
      </c>
      <c r="C112" s="212" t="s">
        <v>21</v>
      </c>
      <c r="D112" s="213"/>
      <c r="E112" s="213" t="s">
        <v>117</v>
      </c>
      <c r="F112" s="213" t="s">
        <v>29</v>
      </c>
      <c r="G112" s="213" t="s">
        <v>37</v>
      </c>
      <c r="H112" s="105">
        <v>3</v>
      </c>
      <c r="I112" s="226"/>
      <c r="J112" s="227"/>
      <c r="K112" s="228">
        <f t="shared" si="3"/>
        <v>0</v>
      </c>
      <c r="L112" s="228"/>
      <c r="M112" s="228"/>
      <c r="N112" s="226">
        <v>4</v>
      </c>
      <c r="O112" s="228">
        <f t="shared" si="4"/>
        <v>0</v>
      </c>
      <c r="P112" s="228"/>
      <c r="Q112" s="228"/>
      <c r="R112" s="73"/>
    </row>
    <row r="113" s="7" customFormat="1" ht="15" customHeight="1" spans="1:18">
      <c r="A113" s="212"/>
      <c r="B113" s="213" t="s">
        <v>118</v>
      </c>
      <c r="C113" s="212" t="s">
        <v>21</v>
      </c>
      <c r="D113" s="213"/>
      <c r="E113" s="213" t="s">
        <v>117</v>
      </c>
      <c r="F113" s="213" t="s">
        <v>31</v>
      </c>
      <c r="G113" s="213" t="s">
        <v>32</v>
      </c>
      <c r="H113" s="105">
        <v>2</v>
      </c>
      <c r="I113" s="230"/>
      <c r="J113" s="227"/>
      <c r="K113" s="228">
        <f t="shared" si="3"/>
        <v>0</v>
      </c>
      <c r="L113" s="228"/>
      <c r="M113" s="228"/>
      <c r="N113" s="230">
        <v>3</v>
      </c>
      <c r="O113" s="228">
        <f t="shared" si="4"/>
        <v>10422.04</v>
      </c>
      <c r="P113" s="95">
        <v>10422.04</v>
      </c>
      <c r="Q113" s="228"/>
      <c r="R113" s="73"/>
    </row>
    <row r="114" s="6" customFormat="1" ht="15" customHeight="1" spans="1:38">
      <c r="A114" s="211">
        <v>56</v>
      </c>
      <c r="B114" s="210" t="s">
        <v>119</v>
      </c>
      <c r="C114" s="211" t="s">
        <v>21</v>
      </c>
      <c r="D114" s="210"/>
      <c r="E114" s="210" t="s">
        <v>39</v>
      </c>
      <c r="F114" s="210" t="s">
        <v>25</v>
      </c>
      <c r="G114" s="210" t="s">
        <v>24</v>
      </c>
      <c r="H114" s="2">
        <v>0</v>
      </c>
      <c r="I114" s="231"/>
      <c r="J114" s="224"/>
      <c r="K114" s="225">
        <f t="shared" si="3"/>
        <v>0</v>
      </c>
      <c r="L114" s="225"/>
      <c r="M114" s="229"/>
      <c r="N114" s="231"/>
      <c r="O114" s="225">
        <f t="shared" si="4"/>
        <v>0</v>
      </c>
      <c r="P114" s="225"/>
      <c r="Q114" s="229"/>
      <c r="R114" s="73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="7" customFormat="1" ht="15" customHeight="1" spans="1:18">
      <c r="A115" s="212"/>
      <c r="B115" s="213" t="s">
        <v>119</v>
      </c>
      <c r="C115" s="212" t="s">
        <v>21</v>
      </c>
      <c r="D115" s="213"/>
      <c r="E115" s="213" t="s">
        <v>39</v>
      </c>
      <c r="F115" s="213" t="s">
        <v>29</v>
      </c>
      <c r="G115" s="213" t="s">
        <v>37</v>
      </c>
      <c r="H115" s="105">
        <v>0</v>
      </c>
      <c r="I115" s="230"/>
      <c r="J115" s="227"/>
      <c r="K115" s="228">
        <f t="shared" si="3"/>
        <v>0</v>
      </c>
      <c r="L115" s="228"/>
      <c r="M115" s="228"/>
      <c r="N115" s="230">
        <v>4</v>
      </c>
      <c r="O115" s="228">
        <f t="shared" si="4"/>
        <v>0</v>
      </c>
      <c r="P115" s="228"/>
      <c r="Q115" s="228"/>
      <c r="R115" s="73"/>
    </row>
    <row r="116" s="7" customFormat="1" ht="15" customHeight="1" spans="1:18">
      <c r="A116" s="212"/>
      <c r="B116" s="213" t="s">
        <v>119</v>
      </c>
      <c r="C116" s="212" t="s">
        <v>21</v>
      </c>
      <c r="D116" s="213"/>
      <c r="E116" s="213" t="s">
        <v>39</v>
      </c>
      <c r="F116" s="213" t="s">
        <v>29</v>
      </c>
      <c r="G116" s="213" t="s">
        <v>26</v>
      </c>
      <c r="H116" s="105">
        <v>0</v>
      </c>
      <c r="I116" s="230"/>
      <c r="J116" s="227"/>
      <c r="K116" s="228">
        <f t="shared" si="3"/>
        <v>0</v>
      </c>
      <c r="L116" s="228"/>
      <c r="M116" s="228"/>
      <c r="N116" s="230"/>
      <c r="O116" s="228">
        <f t="shared" si="4"/>
        <v>0</v>
      </c>
      <c r="P116" s="228"/>
      <c r="Q116" s="228"/>
      <c r="R116" s="73"/>
    </row>
    <row r="117" ht="15" customHeight="1" spans="1:18">
      <c r="A117" s="211">
        <v>57</v>
      </c>
      <c r="B117" s="210" t="s">
        <v>120</v>
      </c>
      <c r="C117" s="211" t="s">
        <v>50</v>
      </c>
      <c r="D117" s="210" t="s">
        <v>121</v>
      </c>
      <c r="E117" s="210" t="s">
        <v>22</v>
      </c>
      <c r="F117" s="210" t="s">
        <v>23</v>
      </c>
      <c r="G117" s="210" t="s">
        <v>24</v>
      </c>
      <c r="H117" s="2">
        <v>3</v>
      </c>
      <c r="I117" s="231"/>
      <c r="J117" s="224"/>
      <c r="K117" s="225">
        <f t="shared" si="3"/>
        <v>0</v>
      </c>
      <c r="L117" s="225"/>
      <c r="M117" s="229"/>
      <c r="N117" s="231">
        <v>1</v>
      </c>
      <c r="O117" s="225">
        <f t="shared" si="4"/>
        <v>0</v>
      </c>
      <c r="P117" s="225"/>
      <c r="Q117" s="229"/>
      <c r="R117" s="73"/>
    </row>
    <row r="118" s="7" customFormat="1" ht="15" customHeight="1" spans="1:18">
      <c r="A118" s="212"/>
      <c r="B118" s="213" t="s">
        <v>120</v>
      </c>
      <c r="C118" s="212" t="s">
        <v>50</v>
      </c>
      <c r="D118" s="213" t="s">
        <v>121</v>
      </c>
      <c r="E118" s="213" t="s">
        <v>22</v>
      </c>
      <c r="F118" s="213" t="s">
        <v>23</v>
      </c>
      <c r="G118" s="213" t="s">
        <v>37</v>
      </c>
      <c r="H118" s="105">
        <v>2</v>
      </c>
      <c r="I118" s="230"/>
      <c r="J118" s="227"/>
      <c r="K118" s="228">
        <f t="shared" si="3"/>
        <v>0</v>
      </c>
      <c r="L118" s="228"/>
      <c r="M118" s="228"/>
      <c r="N118" s="230"/>
      <c r="O118" s="228">
        <f t="shared" si="4"/>
        <v>0</v>
      </c>
      <c r="P118" s="228"/>
      <c r="Q118" s="228"/>
      <c r="R118" s="73"/>
    </row>
    <row r="119" s="7" customFormat="1" ht="15" customHeight="1" spans="1:18">
      <c r="A119" s="212"/>
      <c r="B119" s="213" t="s">
        <v>120</v>
      </c>
      <c r="C119" s="212" t="s">
        <v>50</v>
      </c>
      <c r="D119" s="213" t="s">
        <v>122</v>
      </c>
      <c r="E119" s="213" t="s">
        <v>39</v>
      </c>
      <c r="F119" s="213" t="s">
        <v>29</v>
      </c>
      <c r="G119" s="213" t="s">
        <v>26</v>
      </c>
      <c r="H119" s="105">
        <v>3</v>
      </c>
      <c r="I119" s="230"/>
      <c r="J119" s="227"/>
      <c r="K119" s="228">
        <f t="shared" si="3"/>
        <v>0</v>
      </c>
      <c r="L119" s="228"/>
      <c r="M119" s="228"/>
      <c r="N119" s="230"/>
      <c r="O119" s="228">
        <f t="shared" si="4"/>
        <v>0</v>
      </c>
      <c r="P119" s="228"/>
      <c r="Q119" s="228"/>
      <c r="R119" s="73"/>
    </row>
    <row r="120" ht="30.75" customHeight="1" spans="1:18">
      <c r="A120" s="214">
        <v>58</v>
      </c>
      <c r="B120" s="215" t="s">
        <v>123</v>
      </c>
      <c r="C120" s="214" t="s">
        <v>21</v>
      </c>
      <c r="D120" s="215" t="s">
        <v>124</v>
      </c>
      <c r="E120" s="215" t="s">
        <v>39</v>
      </c>
      <c r="F120" s="215" t="s">
        <v>23</v>
      </c>
      <c r="G120" s="215" t="s">
        <v>24</v>
      </c>
      <c r="H120" s="2">
        <v>1</v>
      </c>
      <c r="I120" s="223"/>
      <c r="J120" s="224"/>
      <c r="K120" s="225">
        <f t="shared" si="3"/>
        <v>0</v>
      </c>
      <c r="L120" s="225"/>
      <c r="M120" s="229"/>
      <c r="N120" s="223">
        <v>2</v>
      </c>
      <c r="O120" s="225">
        <f t="shared" si="4"/>
        <v>0</v>
      </c>
      <c r="P120" s="225"/>
      <c r="Q120" s="229"/>
      <c r="R120" s="73"/>
    </row>
    <row r="121" s="7" customFormat="1" ht="15" customHeight="1" spans="1:18">
      <c r="A121" s="212"/>
      <c r="B121" s="213" t="s">
        <v>123</v>
      </c>
      <c r="C121" s="212" t="s">
        <v>21</v>
      </c>
      <c r="D121" s="213"/>
      <c r="E121" s="213" t="s">
        <v>39</v>
      </c>
      <c r="F121" s="213" t="s">
        <v>29</v>
      </c>
      <c r="G121" s="213" t="s">
        <v>37</v>
      </c>
      <c r="H121" s="105">
        <v>0</v>
      </c>
      <c r="I121" s="226"/>
      <c r="J121" s="227"/>
      <c r="K121" s="228">
        <f t="shared" si="3"/>
        <v>0</v>
      </c>
      <c r="L121" s="228"/>
      <c r="M121" s="228"/>
      <c r="N121" s="226"/>
      <c r="O121" s="228">
        <f t="shared" si="4"/>
        <v>0</v>
      </c>
      <c r="P121" s="228"/>
      <c r="Q121" s="228"/>
      <c r="R121" s="73"/>
    </row>
    <row r="122" s="7" customFormat="1" ht="15" customHeight="1" spans="1:18">
      <c r="A122" s="212"/>
      <c r="B122" s="213" t="s">
        <v>123</v>
      </c>
      <c r="C122" s="212" t="s">
        <v>21</v>
      </c>
      <c r="D122" s="213"/>
      <c r="E122" s="213" t="s">
        <v>39</v>
      </c>
      <c r="F122" s="213" t="s">
        <v>29</v>
      </c>
      <c r="G122" s="213" t="s">
        <v>26</v>
      </c>
      <c r="H122" s="105">
        <v>0</v>
      </c>
      <c r="I122" s="226"/>
      <c r="J122" s="227"/>
      <c r="K122" s="228">
        <f t="shared" si="3"/>
        <v>0</v>
      </c>
      <c r="L122" s="228"/>
      <c r="M122" s="228"/>
      <c r="N122" s="226"/>
      <c r="O122" s="228">
        <f t="shared" si="4"/>
        <v>0</v>
      </c>
      <c r="P122" s="228"/>
      <c r="Q122" s="228"/>
      <c r="R122" s="73"/>
    </row>
    <row r="123" ht="15" customHeight="1" spans="1:18">
      <c r="A123" s="214">
        <v>59</v>
      </c>
      <c r="B123" s="215" t="s">
        <v>125</v>
      </c>
      <c r="C123" s="214" t="s">
        <v>21</v>
      </c>
      <c r="D123" s="215"/>
      <c r="E123" s="215" t="s">
        <v>39</v>
      </c>
      <c r="F123" s="215"/>
      <c r="G123" s="215" t="s">
        <v>24</v>
      </c>
      <c r="H123" s="2">
        <v>0</v>
      </c>
      <c r="I123" s="223"/>
      <c r="J123" s="224"/>
      <c r="K123" s="225">
        <f t="shared" si="3"/>
        <v>0</v>
      </c>
      <c r="L123" s="225"/>
      <c r="M123" s="229"/>
      <c r="N123" s="223"/>
      <c r="O123" s="225">
        <f t="shared" si="4"/>
        <v>0</v>
      </c>
      <c r="P123" s="225"/>
      <c r="Q123" s="229"/>
      <c r="R123" s="73"/>
    </row>
    <row r="124" ht="15" customHeight="1" spans="1:18">
      <c r="A124" s="214">
        <v>60</v>
      </c>
      <c r="B124" s="215" t="s">
        <v>126</v>
      </c>
      <c r="C124" s="214" t="s">
        <v>21</v>
      </c>
      <c r="D124" s="215"/>
      <c r="E124" s="215" t="s">
        <v>39</v>
      </c>
      <c r="F124" s="215" t="s">
        <v>29</v>
      </c>
      <c r="G124" s="215" t="s">
        <v>24</v>
      </c>
      <c r="H124" s="2">
        <v>1</v>
      </c>
      <c r="I124" s="223"/>
      <c r="J124" s="224"/>
      <c r="K124" s="225">
        <f t="shared" si="3"/>
        <v>0</v>
      </c>
      <c r="L124" s="225"/>
      <c r="M124" s="229"/>
      <c r="N124" s="223">
        <v>1</v>
      </c>
      <c r="O124" s="225">
        <f t="shared" si="4"/>
        <v>0</v>
      </c>
      <c r="P124" s="225"/>
      <c r="Q124" s="229"/>
      <c r="R124" s="73"/>
    </row>
    <row r="125" s="7" customFormat="1" ht="15" customHeight="1" spans="1:18">
      <c r="A125" s="212"/>
      <c r="B125" s="213" t="s">
        <v>126</v>
      </c>
      <c r="C125" s="212" t="s">
        <v>21</v>
      </c>
      <c r="D125" s="213"/>
      <c r="E125" s="213" t="s">
        <v>39</v>
      </c>
      <c r="F125" s="213" t="s">
        <v>29</v>
      </c>
      <c r="G125" s="213" t="s">
        <v>26</v>
      </c>
      <c r="H125" s="105">
        <v>0</v>
      </c>
      <c r="I125" s="226"/>
      <c r="J125" s="227"/>
      <c r="K125" s="228">
        <f t="shared" si="3"/>
        <v>0</v>
      </c>
      <c r="L125" s="228"/>
      <c r="M125" s="228"/>
      <c r="N125" s="226"/>
      <c r="O125" s="228">
        <f t="shared" si="4"/>
        <v>0</v>
      </c>
      <c r="P125" s="228"/>
      <c r="Q125" s="228"/>
      <c r="R125" s="73"/>
    </row>
    <row r="126" s="9" customFormat="1" ht="15" customHeight="1" spans="1:18">
      <c r="A126" s="211">
        <v>61</v>
      </c>
      <c r="B126" s="210" t="s">
        <v>127</v>
      </c>
      <c r="C126" s="211" t="s">
        <v>21</v>
      </c>
      <c r="D126" s="210"/>
      <c r="E126" s="210" t="s">
        <v>39</v>
      </c>
      <c r="F126" s="210" t="s">
        <v>23</v>
      </c>
      <c r="G126" s="210" t="s">
        <v>24</v>
      </c>
      <c r="H126" s="2">
        <v>4</v>
      </c>
      <c r="I126" s="223"/>
      <c r="J126" s="224"/>
      <c r="K126" s="225">
        <f t="shared" si="3"/>
        <v>0</v>
      </c>
      <c r="L126" s="225"/>
      <c r="M126" s="229"/>
      <c r="N126" s="223"/>
      <c r="O126" s="225">
        <f t="shared" si="4"/>
        <v>2732.04</v>
      </c>
      <c r="P126" s="229">
        <v>2732.04</v>
      </c>
      <c r="Q126" s="229"/>
      <c r="R126" s="73"/>
    </row>
    <row r="127" s="7" customFormat="1" ht="15" customHeight="1" spans="1:18">
      <c r="A127" s="212">
        <v>62</v>
      </c>
      <c r="B127" s="213" t="s">
        <v>128</v>
      </c>
      <c r="C127" s="212" t="s">
        <v>21</v>
      </c>
      <c r="D127" s="213"/>
      <c r="E127" s="213"/>
      <c r="F127" s="213" t="s">
        <v>23</v>
      </c>
      <c r="G127" s="213" t="s">
        <v>37</v>
      </c>
      <c r="H127" s="105">
        <v>0</v>
      </c>
      <c r="I127" s="226"/>
      <c r="J127" s="227"/>
      <c r="K127" s="228">
        <f t="shared" si="3"/>
        <v>0</v>
      </c>
      <c r="L127" s="228"/>
      <c r="M127" s="228"/>
      <c r="N127" s="226"/>
      <c r="O127" s="228">
        <f t="shared" si="4"/>
        <v>0</v>
      </c>
      <c r="P127" s="228"/>
      <c r="Q127" s="228"/>
      <c r="R127" s="73"/>
    </row>
    <row r="128" s="7" customFormat="1" ht="15" customHeight="1" spans="1:18">
      <c r="A128" s="212"/>
      <c r="B128" s="213" t="s">
        <v>128</v>
      </c>
      <c r="C128" s="212" t="s">
        <v>21</v>
      </c>
      <c r="D128" s="213"/>
      <c r="E128" s="213" t="s">
        <v>63</v>
      </c>
      <c r="F128" s="213" t="s">
        <v>23</v>
      </c>
      <c r="G128" s="213" t="s">
        <v>32</v>
      </c>
      <c r="H128" s="105">
        <v>0</v>
      </c>
      <c r="I128" s="226"/>
      <c r="J128" s="227"/>
      <c r="K128" s="228">
        <f t="shared" si="3"/>
        <v>0</v>
      </c>
      <c r="L128" s="228"/>
      <c r="M128" s="228"/>
      <c r="N128" s="226"/>
      <c r="O128" s="228">
        <f t="shared" si="4"/>
        <v>0</v>
      </c>
      <c r="P128" s="228"/>
      <c r="Q128" s="228"/>
      <c r="R128" s="73"/>
    </row>
    <row r="129" s="9" customFormat="1" ht="15" customHeight="1" spans="1:18">
      <c r="A129" s="211">
        <v>63</v>
      </c>
      <c r="B129" s="210" t="s">
        <v>129</v>
      </c>
      <c r="C129" s="211" t="s">
        <v>54</v>
      </c>
      <c r="D129" s="210" t="s">
        <v>80</v>
      </c>
      <c r="E129" s="210" t="s">
        <v>22</v>
      </c>
      <c r="F129" s="210" t="s">
        <v>29</v>
      </c>
      <c r="G129" s="210" t="s">
        <v>24</v>
      </c>
      <c r="H129" s="2">
        <v>0</v>
      </c>
      <c r="I129" s="223"/>
      <c r="J129" s="224"/>
      <c r="K129" s="225">
        <f t="shared" si="3"/>
        <v>0</v>
      </c>
      <c r="L129" s="225"/>
      <c r="M129" s="229"/>
      <c r="N129" s="223"/>
      <c r="O129" s="225">
        <f t="shared" si="4"/>
        <v>0</v>
      </c>
      <c r="P129" s="225"/>
      <c r="Q129" s="229"/>
      <c r="R129" s="73"/>
    </row>
    <row r="130" ht="15" customHeight="1" spans="1:18">
      <c r="A130" s="214">
        <v>64</v>
      </c>
      <c r="B130" s="215" t="s">
        <v>130</v>
      </c>
      <c r="C130" s="214" t="s">
        <v>21</v>
      </c>
      <c r="D130" s="215"/>
      <c r="E130" s="215" t="s">
        <v>39</v>
      </c>
      <c r="F130" s="215" t="s">
        <v>29</v>
      </c>
      <c r="G130" s="215" t="s">
        <v>24</v>
      </c>
      <c r="H130" s="2">
        <v>2</v>
      </c>
      <c r="I130" s="223"/>
      <c r="J130" s="224"/>
      <c r="K130" s="225">
        <f t="shared" si="3"/>
        <v>0</v>
      </c>
      <c r="L130" s="225"/>
      <c r="M130" s="229"/>
      <c r="N130" s="223">
        <v>2</v>
      </c>
      <c r="O130" s="225">
        <f t="shared" si="4"/>
        <v>0</v>
      </c>
      <c r="P130" s="225"/>
      <c r="Q130" s="229"/>
      <c r="R130" s="73"/>
    </row>
    <row r="131" s="7" customFormat="1" ht="15" customHeight="1" spans="1:18">
      <c r="A131" s="212"/>
      <c r="B131" s="213" t="s">
        <v>130</v>
      </c>
      <c r="C131" s="212" t="s">
        <v>21</v>
      </c>
      <c r="D131" s="213"/>
      <c r="E131" s="213" t="s">
        <v>39</v>
      </c>
      <c r="F131" s="213" t="s">
        <v>29</v>
      </c>
      <c r="G131" s="213" t="s">
        <v>26</v>
      </c>
      <c r="H131" s="105">
        <v>0</v>
      </c>
      <c r="I131" s="226"/>
      <c r="J131" s="227"/>
      <c r="K131" s="228">
        <f t="shared" si="3"/>
        <v>0</v>
      </c>
      <c r="L131" s="228"/>
      <c r="M131" s="228"/>
      <c r="N131" s="226"/>
      <c r="O131" s="228">
        <f t="shared" si="4"/>
        <v>0</v>
      </c>
      <c r="P131" s="228"/>
      <c r="Q131" s="228"/>
      <c r="R131" s="73"/>
    </row>
    <row r="132" s="9" customFormat="1" ht="15" customHeight="1" spans="1:18">
      <c r="A132" s="214">
        <v>65</v>
      </c>
      <c r="B132" s="215" t="s">
        <v>131</v>
      </c>
      <c r="C132" s="214" t="s">
        <v>21</v>
      </c>
      <c r="D132" s="215"/>
      <c r="E132" s="215" t="s">
        <v>39</v>
      </c>
      <c r="F132" s="215" t="s">
        <v>23</v>
      </c>
      <c r="G132" s="215" t="s">
        <v>24</v>
      </c>
      <c r="H132" s="2">
        <v>0</v>
      </c>
      <c r="I132" s="223"/>
      <c r="J132" s="224"/>
      <c r="K132" s="225">
        <f t="shared" si="3"/>
        <v>0</v>
      </c>
      <c r="L132" s="225"/>
      <c r="M132" s="229"/>
      <c r="N132" s="223"/>
      <c r="O132" s="225">
        <f t="shared" si="4"/>
        <v>0</v>
      </c>
      <c r="P132" s="225"/>
      <c r="Q132" s="229"/>
      <c r="R132" s="73"/>
    </row>
    <row r="133" s="7" customFormat="1" ht="15" customHeight="1" spans="1:18">
      <c r="A133" s="212"/>
      <c r="B133" s="213" t="s">
        <v>131</v>
      </c>
      <c r="C133" s="212" t="s">
        <v>21</v>
      </c>
      <c r="D133" s="213"/>
      <c r="E133" s="213" t="s">
        <v>39</v>
      </c>
      <c r="F133" s="213" t="s">
        <v>23</v>
      </c>
      <c r="G133" s="213" t="s">
        <v>26</v>
      </c>
      <c r="H133" s="105">
        <v>0</v>
      </c>
      <c r="I133" s="226"/>
      <c r="J133" s="227"/>
      <c r="K133" s="228">
        <f t="shared" si="3"/>
        <v>0</v>
      </c>
      <c r="L133" s="228"/>
      <c r="M133" s="228"/>
      <c r="N133" s="226"/>
      <c r="O133" s="228">
        <f t="shared" si="4"/>
        <v>0</v>
      </c>
      <c r="P133" s="228"/>
      <c r="Q133" s="228"/>
      <c r="R133" s="73"/>
    </row>
    <row r="134" ht="14.45" customHeight="1" spans="1:18">
      <c r="A134" s="214">
        <v>66</v>
      </c>
      <c r="B134" s="215" t="s">
        <v>132</v>
      </c>
      <c r="C134" s="214" t="s">
        <v>50</v>
      </c>
      <c r="D134" s="215" t="s">
        <v>133</v>
      </c>
      <c r="E134" s="215" t="s">
        <v>39</v>
      </c>
      <c r="F134" s="215" t="s">
        <v>23</v>
      </c>
      <c r="G134" s="215" t="s">
        <v>24</v>
      </c>
      <c r="H134" s="2">
        <v>5</v>
      </c>
      <c r="I134" s="223"/>
      <c r="J134" s="224"/>
      <c r="K134" s="225">
        <f t="shared" si="3"/>
        <v>0</v>
      </c>
      <c r="L134" s="225"/>
      <c r="M134" s="229"/>
      <c r="N134" s="223"/>
      <c r="O134" s="225">
        <f t="shared" si="4"/>
        <v>0</v>
      </c>
      <c r="P134" s="225"/>
      <c r="Q134" s="229"/>
      <c r="R134" s="73"/>
    </row>
    <row r="135" s="7" customFormat="1" ht="14.45" customHeight="1" spans="1:18">
      <c r="A135" s="212">
        <v>67</v>
      </c>
      <c r="B135" s="213" t="s">
        <v>134</v>
      </c>
      <c r="C135" s="212" t="s">
        <v>21</v>
      </c>
      <c r="D135" s="213"/>
      <c r="E135" s="213" t="s">
        <v>115</v>
      </c>
      <c r="F135" s="213" t="s">
        <v>31</v>
      </c>
      <c r="G135" s="213" t="s">
        <v>37</v>
      </c>
      <c r="H135" s="105">
        <v>0</v>
      </c>
      <c r="I135" s="226"/>
      <c r="J135" s="227"/>
      <c r="K135" s="228">
        <f t="shared" si="3"/>
        <v>0</v>
      </c>
      <c r="L135" s="228"/>
      <c r="M135" s="228"/>
      <c r="N135" s="226"/>
      <c r="O135" s="228">
        <f t="shared" si="4"/>
        <v>0</v>
      </c>
      <c r="P135" s="228"/>
      <c r="Q135" s="228"/>
      <c r="R135" s="73"/>
    </row>
    <row r="136" s="9" customFormat="1" ht="15" customHeight="1" spans="1:18">
      <c r="A136" s="214">
        <v>68</v>
      </c>
      <c r="B136" s="215" t="s">
        <v>135</v>
      </c>
      <c r="C136" s="214" t="s">
        <v>21</v>
      </c>
      <c r="D136" s="215"/>
      <c r="E136" s="215" t="s">
        <v>39</v>
      </c>
      <c r="F136" s="215" t="s">
        <v>29</v>
      </c>
      <c r="G136" s="215" t="s">
        <v>24</v>
      </c>
      <c r="H136" s="2">
        <v>1</v>
      </c>
      <c r="I136" s="223"/>
      <c r="J136" s="224"/>
      <c r="K136" s="225">
        <f t="shared" si="3"/>
        <v>0</v>
      </c>
      <c r="L136" s="225"/>
      <c r="M136" s="229"/>
      <c r="N136" s="223">
        <v>5</v>
      </c>
      <c r="O136" s="225">
        <f t="shared" si="4"/>
        <v>0</v>
      </c>
      <c r="P136" s="225"/>
      <c r="Q136" s="229"/>
      <c r="R136" s="73"/>
    </row>
    <row r="137" s="7" customFormat="1" ht="15" customHeight="1" spans="1:18">
      <c r="A137" s="212"/>
      <c r="B137" s="213" t="s">
        <v>135</v>
      </c>
      <c r="C137" s="212" t="s">
        <v>21</v>
      </c>
      <c r="D137" s="213"/>
      <c r="E137" s="213" t="s">
        <v>39</v>
      </c>
      <c r="F137" s="213" t="s">
        <v>29</v>
      </c>
      <c r="G137" s="213" t="s">
        <v>26</v>
      </c>
      <c r="H137" s="105">
        <v>0</v>
      </c>
      <c r="I137" s="226"/>
      <c r="J137" s="227"/>
      <c r="K137" s="228">
        <f t="shared" si="3"/>
        <v>0</v>
      </c>
      <c r="L137" s="228"/>
      <c r="M137" s="228"/>
      <c r="N137" s="226"/>
      <c r="O137" s="228">
        <f t="shared" si="4"/>
        <v>0</v>
      </c>
      <c r="P137" s="228"/>
      <c r="Q137" s="228"/>
      <c r="R137" s="73"/>
    </row>
    <row r="138" ht="15" customHeight="1" spans="1:18">
      <c r="A138" s="214">
        <v>69</v>
      </c>
      <c r="B138" s="215" t="s">
        <v>136</v>
      </c>
      <c r="C138" s="214" t="s">
        <v>21</v>
      </c>
      <c r="D138" s="215"/>
      <c r="E138" s="215" t="s">
        <v>137</v>
      </c>
      <c r="F138" s="215" t="s">
        <v>29</v>
      </c>
      <c r="G138" s="215" t="s">
        <v>24</v>
      </c>
      <c r="H138" s="2">
        <v>6</v>
      </c>
      <c r="I138" s="223"/>
      <c r="J138" s="224"/>
      <c r="K138" s="225">
        <f t="shared" si="3"/>
        <v>0</v>
      </c>
      <c r="L138" s="225"/>
      <c r="M138" s="229"/>
      <c r="N138" s="223">
        <v>2</v>
      </c>
      <c r="O138" s="225">
        <f t="shared" si="4"/>
        <v>0</v>
      </c>
      <c r="P138" s="225"/>
      <c r="Q138" s="229"/>
      <c r="R138" s="73"/>
    </row>
    <row r="139" s="7" customFormat="1" ht="15" customHeight="1" spans="1:18">
      <c r="A139" s="212"/>
      <c r="B139" s="213" t="s">
        <v>136</v>
      </c>
      <c r="C139" s="212" t="s">
        <v>21</v>
      </c>
      <c r="D139" s="213"/>
      <c r="E139" s="213" t="s">
        <v>138</v>
      </c>
      <c r="F139" s="213" t="s">
        <v>29</v>
      </c>
      <c r="G139" s="213" t="s">
        <v>37</v>
      </c>
      <c r="H139" s="105">
        <v>2</v>
      </c>
      <c r="I139" s="226"/>
      <c r="J139" s="227"/>
      <c r="K139" s="228">
        <f t="shared" si="3"/>
        <v>0</v>
      </c>
      <c r="L139" s="228"/>
      <c r="M139" s="228"/>
      <c r="N139" s="226">
        <v>4</v>
      </c>
      <c r="O139" s="228">
        <f t="shared" si="4"/>
        <v>3876.4</v>
      </c>
      <c r="P139" s="228">
        <v>3876.4</v>
      </c>
      <c r="Q139" s="228"/>
      <c r="R139" s="73"/>
    </row>
    <row r="140" ht="15" customHeight="1" spans="1:18">
      <c r="A140" s="214">
        <v>70</v>
      </c>
      <c r="B140" s="215" t="s">
        <v>139</v>
      </c>
      <c r="C140" s="214" t="s">
        <v>21</v>
      </c>
      <c r="D140" s="215"/>
      <c r="E140" s="215" t="s">
        <v>137</v>
      </c>
      <c r="F140" s="215" t="s">
        <v>29</v>
      </c>
      <c r="G140" s="215" t="s">
        <v>24</v>
      </c>
      <c r="H140" s="2">
        <v>3</v>
      </c>
      <c r="I140" s="223"/>
      <c r="J140" s="224"/>
      <c r="K140" s="225">
        <f t="shared" si="3"/>
        <v>0</v>
      </c>
      <c r="L140" s="225"/>
      <c r="M140" s="229"/>
      <c r="N140" s="223">
        <v>11</v>
      </c>
      <c r="O140" s="225">
        <f t="shared" si="4"/>
        <v>3920.65</v>
      </c>
      <c r="P140" s="229">
        <v>3920.65</v>
      </c>
      <c r="Q140" s="229"/>
      <c r="R140" s="73"/>
    </row>
    <row r="141" s="7" customFormat="1" ht="15" customHeight="1" spans="1:18">
      <c r="A141" s="212"/>
      <c r="B141" s="213" t="s">
        <v>139</v>
      </c>
      <c r="C141" s="212" t="s">
        <v>21</v>
      </c>
      <c r="D141" s="213"/>
      <c r="E141" s="213" t="s">
        <v>138</v>
      </c>
      <c r="F141" s="213" t="s">
        <v>29</v>
      </c>
      <c r="G141" s="213" t="s">
        <v>37</v>
      </c>
      <c r="H141" s="105">
        <v>0</v>
      </c>
      <c r="I141" s="226"/>
      <c r="J141" s="227"/>
      <c r="K141" s="228">
        <f t="shared" si="3"/>
        <v>0</v>
      </c>
      <c r="L141" s="228"/>
      <c r="M141" s="228"/>
      <c r="N141" s="226">
        <v>3</v>
      </c>
      <c r="O141" s="228">
        <f t="shared" si="4"/>
        <v>0</v>
      </c>
      <c r="P141" s="228"/>
      <c r="Q141" s="228"/>
      <c r="R141" s="73"/>
    </row>
    <row r="142" ht="28.9" customHeight="1" spans="1:18">
      <c r="A142" s="218">
        <v>71</v>
      </c>
      <c r="B142" s="219" t="s">
        <v>140</v>
      </c>
      <c r="C142" s="218" t="s">
        <v>54</v>
      </c>
      <c r="D142" s="219" t="s">
        <v>141</v>
      </c>
      <c r="E142" s="219" t="s">
        <v>39</v>
      </c>
      <c r="F142" s="219" t="s">
        <v>31</v>
      </c>
      <c r="G142" s="219" t="s">
        <v>24</v>
      </c>
      <c r="H142" s="2">
        <v>0</v>
      </c>
      <c r="I142" s="223"/>
      <c r="J142" s="224"/>
      <c r="K142" s="225">
        <f t="shared" si="3"/>
        <v>0</v>
      </c>
      <c r="L142" s="225"/>
      <c r="M142" s="225"/>
      <c r="N142" s="223"/>
      <c r="O142" s="225">
        <f t="shared" si="4"/>
        <v>0</v>
      </c>
      <c r="P142" s="225"/>
      <c r="Q142" s="229"/>
      <c r="R142" s="73"/>
    </row>
    <row r="143" s="7" customFormat="1" ht="29.25" customHeight="1" spans="1:18">
      <c r="A143" s="248"/>
      <c r="B143" s="249" t="s">
        <v>140</v>
      </c>
      <c r="C143" s="248" t="s">
        <v>54</v>
      </c>
      <c r="D143" s="249" t="s">
        <v>141</v>
      </c>
      <c r="E143" s="249" t="s">
        <v>39</v>
      </c>
      <c r="F143" s="249" t="s">
        <v>23</v>
      </c>
      <c r="G143" s="249" t="s">
        <v>26</v>
      </c>
      <c r="H143" s="105">
        <v>0</v>
      </c>
      <c r="I143" s="226"/>
      <c r="J143" s="254"/>
      <c r="K143" s="228">
        <f t="shared" ref="K143:K210" si="5">L143+M143</f>
        <v>0</v>
      </c>
      <c r="L143" s="228"/>
      <c r="M143" s="228"/>
      <c r="N143" s="226"/>
      <c r="O143" s="228">
        <f t="shared" ref="O143:O209" si="6">P143+Q143</f>
        <v>0</v>
      </c>
      <c r="P143" s="228"/>
      <c r="Q143" s="228"/>
      <c r="R143" s="73"/>
    </row>
    <row r="144" ht="26.25" customHeight="1" spans="1:18">
      <c r="A144" s="214">
        <v>72</v>
      </c>
      <c r="B144" s="215" t="s">
        <v>142</v>
      </c>
      <c r="C144" s="214" t="s">
        <v>21</v>
      </c>
      <c r="D144" s="215"/>
      <c r="E144" s="215" t="s">
        <v>39</v>
      </c>
      <c r="F144" s="215" t="s">
        <v>29</v>
      </c>
      <c r="G144" s="215" t="s">
        <v>24</v>
      </c>
      <c r="H144" s="2">
        <v>0</v>
      </c>
      <c r="I144" s="223"/>
      <c r="J144" s="224"/>
      <c r="K144" s="225">
        <f t="shared" si="5"/>
        <v>0</v>
      </c>
      <c r="L144" s="225"/>
      <c r="M144" s="229"/>
      <c r="N144" s="223">
        <v>5</v>
      </c>
      <c r="O144" s="225">
        <f t="shared" si="6"/>
        <v>0</v>
      </c>
      <c r="P144" s="225"/>
      <c r="Q144" s="229"/>
      <c r="R144" s="73"/>
    </row>
    <row r="145" s="7" customFormat="1" ht="15" customHeight="1" spans="1:18">
      <c r="A145" s="212"/>
      <c r="B145" s="213" t="s">
        <v>142</v>
      </c>
      <c r="C145" s="212" t="s">
        <v>21</v>
      </c>
      <c r="D145" s="213"/>
      <c r="E145" s="213" t="s">
        <v>39</v>
      </c>
      <c r="F145" s="213" t="s">
        <v>31</v>
      </c>
      <c r="G145" s="213" t="s">
        <v>26</v>
      </c>
      <c r="H145" s="105">
        <v>0</v>
      </c>
      <c r="I145" s="226"/>
      <c r="J145" s="227"/>
      <c r="K145" s="228">
        <f t="shared" si="5"/>
        <v>0</v>
      </c>
      <c r="L145" s="228"/>
      <c r="M145" s="228"/>
      <c r="N145" s="226">
        <v>1</v>
      </c>
      <c r="O145" s="228">
        <f t="shared" si="6"/>
        <v>0</v>
      </c>
      <c r="P145" s="255"/>
      <c r="Q145" s="228"/>
      <c r="R145" s="73"/>
    </row>
    <row r="146" ht="15" customHeight="1" spans="1:18">
      <c r="A146" s="214">
        <v>73</v>
      </c>
      <c r="B146" s="215" t="s">
        <v>143</v>
      </c>
      <c r="C146" s="214" t="s">
        <v>21</v>
      </c>
      <c r="D146" s="215"/>
      <c r="E146" s="215" t="s">
        <v>39</v>
      </c>
      <c r="F146" s="215" t="s">
        <v>31</v>
      </c>
      <c r="G146" s="215" t="s">
        <v>24</v>
      </c>
      <c r="H146" s="2">
        <v>0</v>
      </c>
      <c r="I146" s="223"/>
      <c r="J146" s="224"/>
      <c r="K146" s="225">
        <f t="shared" si="5"/>
        <v>0</v>
      </c>
      <c r="L146" s="225"/>
      <c r="M146" s="229"/>
      <c r="N146" s="223">
        <v>3</v>
      </c>
      <c r="O146" s="225">
        <f t="shared" si="6"/>
        <v>0</v>
      </c>
      <c r="P146" s="225"/>
      <c r="Q146" s="229"/>
      <c r="R146" s="73"/>
    </row>
    <row r="147" s="9" customFormat="1" ht="15" customHeight="1" spans="1:18">
      <c r="A147" s="214">
        <v>74</v>
      </c>
      <c r="B147" s="215" t="s">
        <v>144</v>
      </c>
      <c r="C147" s="214" t="s">
        <v>21</v>
      </c>
      <c r="D147" s="215"/>
      <c r="E147" s="215" t="s">
        <v>145</v>
      </c>
      <c r="F147" s="215" t="s">
        <v>31</v>
      </c>
      <c r="G147" s="215" t="s">
        <v>24</v>
      </c>
      <c r="H147" s="2">
        <v>3</v>
      </c>
      <c r="I147" s="223"/>
      <c r="J147" s="224"/>
      <c r="K147" s="225">
        <f t="shared" si="5"/>
        <v>0</v>
      </c>
      <c r="L147" s="225"/>
      <c r="M147" s="229"/>
      <c r="N147" s="223">
        <v>3</v>
      </c>
      <c r="O147" s="225">
        <f t="shared" si="6"/>
        <v>0</v>
      </c>
      <c r="P147" s="225"/>
      <c r="Q147" s="229"/>
      <c r="R147" s="73"/>
    </row>
    <row r="148" s="7" customFormat="1" ht="15" customHeight="1" spans="1:18">
      <c r="A148" s="212"/>
      <c r="B148" s="213" t="s">
        <v>144</v>
      </c>
      <c r="C148" s="212" t="s">
        <v>21</v>
      </c>
      <c r="D148" s="213"/>
      <c r="E148" s="213" t="s">
        <v>145</v>
      </c>
      <c r="F148" s="213" t="s">
        <v>31</v>
      </c>
      <c r="G148" s="213" t="s">
        <v>32</v>
      </c>
      <c r="H148" s="105">
        <v>0</v>
      </c>
      <c r="I148" s="230"/>
      <c r="J148" s="227"/>
      <c r="K148" s="228">
        <f t="shared" si="5"/>
        <v>0</v>
      </c>
      <c r="L148" s="228"/>
      <c r="M148" s="228"/>
      <c r="N148" s="230"/>
      <c r="O148" s="228">
        <f t="shared" si="6"/>
        <v>0</v>
      </c>
      <c r="P148" s="228"/>
      <c r="Q148" s="228"/>
      <c r="R148" s="73"/>
    </row>
    <row r="149" ht="15" customHeight="1" spans="1:18">
      <c r="A149" s="211">
        <v>75</v>
      </c>
      <c r="B149" s="210" t="s">
        <v>146</v>
      </c>
      <c r="C149" s="211" t="s">
        <v>21</v>
      </c>
      <c r="D149" s="210"/>
      <c r="E149" s="210" t="s">
        <v>39</v>
      </c>
      <c r="F149" s="210" t="s">
        <v>23</v>
      </c>
      <c r="G149" s="210" t="s">
        <v>24</v>
      </c>
      <c r="H149" s="2">
        <v>0</v>
      </c>
      <c r="I149" s="231"/>
      <c r="J149" s="224"/>
      <c r="K149" s="225">
        <f t="shared" si="5"/>
        <v>0</v>
      </c>
      <c r="L149" s="225"/>
      <c r="M149" s="229"/>
      <c r="N149" s="231"/>
      <c r="O149" s="225">
        <f t="shared" si="6"/>
        <v>0</v>
      </c>
      <c r="P149" s="225"/>
      <c r="Q149" s="229"/>
      <c r="R149" s="73"/>
    </row>
    <row r="150" s="7" customFormat="1" ht="15" customHeight="1" spans="1:18">
      <c r="A150" s="212"/>
      <c r="B150" s="213" t="s">
        <v>146</v>
      </c>
      <c r="C150" s="212" t="s">
        <v>21</v>
      </c>
      <c r="D150" s="213"/>
      <c r="E150" s="213" t="s">
        <v>39</v>
      </c>
      <c r="F150" s="213" t="s">
        <v>29</v>
      </c>
      <c r="G150" s="213" t="s">
        <v>37</v>
      </c>
      <c r="H150" s="105">
        <v>0</v>
      </c>
      <c r="I150" s="226"/>
      <c r="J150" s="227"/>
      <c r="K150" s="228">
        <f t="shared" si="5"/>
        <v>0</v>
      </c>
      <c r="L150" s="228"/>
      <c r="M150" s="228"/>
      <c r="N150" s="226"/>
      <c r="O150" s="228">
        <f t="shared" si="6"/>
        <v>0</v>
      </c>
      <c r="P150" s="228"/>
      <c r="Q150" s="228"/>
      <c r="R150" s="73"/>
    </row>
    <row r="151" s="7" customFormat="1" ht="15" customHeight="1" spans="1:18">
      <c r="A151" s="212"/>
      <c r="B151" s="213" t="s">
        <v>146</v>
      </c>
      <c r="C151" s="212" t="s">
        <v>21</v>
      </c>
      <c r="D151" s="213"/>
      <c r="E151" s="213"/>
      <c r="F151" s="213" t="s">
        <v>29</v>
      </c>
      <c r="G151" s="213" t="s">
        <v>26</v>
      </c>
      <c r="H151" s="105">
        <v>0</v>
      </c>
      <c r="I151" s="226"/>
      <c r="J151" s="227"/>
      <c r="K151" s="228">
        <f t="shared" si="5"/>
        <v>0</v>
      </c>
      <c r="L151" s="228"/>
      <c r="M151" s="228"/>
      <c r="N151" s="226"/>
      <c r="O151" s="228">
        <f t="shared" si="6"/>
        <v>0</v>
      </c>
      <c r="P151" s="228"/>
      <c r="Q151" s="228"/>
      <c r="R151" s="73"/>
    </row>
    <row r="152" ht="15" customHeight="1" spans="1:18">
      <c r="A152" s="211">
        <v>76</v>
      </c>
      <c r="B152" s="210" t="s">
        <v>147</v>
      </c>
      <c r="C152" s="211" t="s">
        <v>21</v>
      </c>
      <c r="D152" s="210"/>
      <c r="E152" s="210" t="s">
        <v>39</v>
      </c>
      <c r="F152" s="210" t="s">
        <v>31</v>
      </c>
      <c r="G152" s="210" t="s">
        <v>24</v>
      </c>
      <c r="H152" s="2">
        <v>2</v>
      </c>
      <c r="I152" s="223">
        <v>1</v>
      </c>
      <c r="J152" s="224">
        <v>1</v>
      </c>
      <c r="K152" s="225">
        <f t="shared" si="5"/>
        <v>0</v>
      </c>
      <c r="L152" s="225"/>
      <c r="M152" s="229"/>
      <c r="N152" s="223">
        <v>1</v>
      </c>
      <c r="O152" s="225">
        <f t="shared" si="6"/>
        <v>0</v>
      </c>
      <c r="P152" s="225"/>
      <c r="Q152" s="229"/>
      <c r="R152" s="73"/>
    </row>
    <row r="153" s="7" customFormat="1" ht="15" customHeight="1" spans="1:18">
      <c r="A153" s="212"/>
      <c r="B153" s="213" t="s">
        <v>147</v>
      </c>
      <c r="C153" s="212" t="s">
        <v>21</v>
      </c>
      <c r="D153" s="213"/>
      <c r="E153" s="213" t="s">
        <v>39</v>
      </c>
      <c r="F153" s="213" t="s">
        <v>148</v>
      </c>
      <c r="G153" s="213" t="s">
        <v>37</v>
      </c>
      <c r="H153" s="105">
        <v>0</v>
      </c>
      <c r="I153" s="226"/>
      <c r="J153" s="227"/>
      <c r="K153" s="228">
        <f t="shared" si="5"/>
        <v>0</v>
      </c>
      <c r="L153" s="228"/>
      <c r="M153" s="228"/>
      <c r="N153" s="226"/>
      <c r="O153" s="228">
        <f t="shared" si="6"/>
        <v>0</v>
      </c>
      <c r="P153" s="228"/>
      <c r="Q153" s="228"/>
      <c r="R153" s="73"/>
    </row>
    <row r="154" s="7" customFormat="1" ht="15" customHeight="1" spans="1:18">
      <c r="A154" s="212"/>
      <c r="B154" s="213" t="s">
        <v>147</v>
      </c>
      <c r="C154" s="212" t="s">
        <v>21</v>
      </c>
      <c r="D154" s="213"/>
      <c r="E154" s="213" t="s">
        <v>39</v>
      </c>
      <c r="F154" s="213" t="s">
        <v>23</v>
      </c>
      <c r="G154" s="213" t="s">
        <v>26</v>
      </c>
      <c r="H154" s="105">
        <v>3</v>
      </c>
      <c r="I154" s="226"/>
      <c r="J154" s="227"/>
      <c r="K154" s="228">
        <f t="shared" si="5"/>
        <v>0</v>
      </c>
      <c r="L154" s="228"/>
      <c r="M154" s="228"/>
      <c r="N154" s="226">
        <v>2</v>
      </c>
      <c r="O154" s="228">
        <f t="shared" si="6"/>
        <v>1921</v>
      </c>
      <c r="P154" s="228"/>
      <c r="Q154" s="228">
        <v>1921</v>
      </c>
      <c r="R154" s="73"/>
    </row>
    <row r="155" ht="15" customHeight="1" spans="1:18">
      <c r="A155" s="214">
        <v>77</v>
      </c>
      <c r="B155" s="215" t="s">
        <v>149</v>
      </c>
      <c r="C155" s="214" t="s">
        <v>21</v>
      </c>
      <c r="D155" s="215"/>
      <c r="E155" s="215" t="s">
        <v>150</v>
      </c>
      <c r="F155" s="215" t="s">
        <v>31</v>
      </c>
      <c r="G155" s="215" t="s">
        <v>24</v>
      </c>
      <c r="H155" s="2">
        <v>1</v>
      </c>
      <c r="I155" s="223"/>
      <c r="J155" s="224"/>
      <c r="K155" s="225">
        <f t="shared" si="5"/>
        <v>0</v>
      </c>
      <c r="L155" s="225"/>
      <c r="M155" s="229"/>
      <c r="N155" s="223"/>
      <c r="O155" s="225">
        <f t="shared" si="6"/>
        <v>0</v>
      </c>
      <c r="P155" s="225"/>
      <c r="Q155" s="229"/>
      <c r="R155" s="73"/>
    </row>
    <row r="156" s="7" customFormat="1" ht="15" customHeight="1" spans="1:18">
      <c r="A156" s="212"/>
      <c r="B156" s="213" t="s">
        <v>151</v>
      </c>
      <c r="C156" s="212" t="s">
        <v>21</v>
      </c>
      <c r="D156" s="213"/>
      <c r="E156" s="213" t="s">
        <v>150</v>
      </c>
      <c r="F156" s="213" t="s">
        <v>31</v>
      </c>
      <c r="G156" s="213" t="s">
        <v>44</v>
      </c>
      <c r="H156" s="105">
        <v>3</v>
      </c>
      <c r="I156" s="226"/>
      <c r="J156" s="227"/>
      <c r="K156" s="228">
        <f t="shared" si="5"/>
        <v>0</v>
      </c>
      <c r="L156" s="228"/>
      <c r="M156" s="228"/>
      <c r="N156" s="226"/>
      <c r="O156" s="228">
        <f t="shared" si="6"/>
        <v>0</v>
      </c>
      <c r="P156" s="228"/>
      <c r="Q156" s="228"/>
      <c r="R156" s="73"/>
    </row>
    <row r="157" s="7" customFormat="1" ht="15" customHeight="1" spans="1:18">
      <c r="A157" s="212"/>
      <c r="B157" s="213" t="s">
        <v>151</v>
      </c>
      <c r="C157" s="212" t="s">
        <v>21</v>
      </c>
      <c r="D157" s="213"/>
      <c r="E157" s="213" t="s">
        <v>150</v>
      </c>
      <c r="F157" s="213" t="s">
        <v>23</v>
      </c>
      <c r="G157" s="213" t="s">
        <v>37</v>
      </c>
      <c r="H157" s="105">
        <v>0</v>
      </c>
      <c r="I157" s="230"/>
      <c r="J157" s="227"/>
      <c r="K157" s="228">
        <f t="shared" si="5"/>
        <v>0</v>
      </c>
      <c r="L157" s="228"/>
      <c r="M157" s="228"/>
      <c r="N157" s="230"/>
      <c r="O157" s="228">
        <f t="shared" si="6"/>
        <v>0</v>
      </c>
      <c r="P157" s="228"/>
      <c r="Q157" s="228"/>
      <c r="R157" s="73"/>
    </row>
    <row r="158" ht="15" customHeight="1" spans="1:18">
      <c r="A158" s="214">
        <v>78</v>
      </c>
      <c r="B158" s="215" t="s">
        <v>152</v>
      </c>
      <c r="C158" s="214" t="s">
        <v>21</v>
      </c>
      <c r="D158" s="215"/>
      <c r="E158" s="215" t="s">
        <v>39</v>
      </c>
      <c r="F158" s="215" t="s">
        <v>153</v>
      </c>
      <c r="G158" s="215" t="s">
        <v>24</v>
      </c>
      <c r="H158" s="2">
        <v>1</v>
      </c>
      <c r="I158" s="223"/>
      <c r="J158" s="224"/>
      <c r="K158" s="225">
        <f t="shared" si="5"/>
        <v>0</v>
      </c>
      <c r="L158" s="225"/>
      <c r="M158" s="229"/>
      <c r="N158" s="223"/>
      <c r="O158" s="225">
        <f t="shared" si="6"/>
        <v>0</v>
      </c>
      <c r="P158" s="225"/>
      <c r="Q158" s="229"/>
      <c r="R158" s="73"/>
    </row>
    <row r="159" s="7" customFormat="1" ht="15" customHeight="1" spans="1:18">
      <c r="A159" s="212"/>
      <c r="B159" s="213" t="s">
        <v>152</v>
      </c>
      <c r="C159" s="212" t="s">
        <v>21</v>
      </c>
      <c r="D159" s="213"/>
      <c r="E159" s="213" t="s">
        <v>39</v>
      </c>
      <c r="F159" s="213" t="s">
        <v>31</v>
      </c>
      <c r="G159" s="213" t="s">
        <v>37</v>
      </c>
      <c r="H159" s="105">
        <v>0</v>
      </c>
      <c r="I159" s="226"/>
      <c r="J159" s="227"/>
      <c r="K159" s="228">
        <f t="shared" si="5"/>
        <v>0</v>
      </c>
      <c r="L159" s="228"/>
      <c r="M159" s="228"/>
      <c r="N159" s="226"/>
      <c r="O159" s="228">
        <f t="shared" si="6"/>
        <v>0</v>
      </c>
      <c r="P159" s="228"/>
      <c r="Q159" s="228"/>
      <c r="R159" s="73"/>
    </row>
    <row r="160" s="7" customFormat="1" ht="15" customHeight="1" spans="1:18">
      <c r="A160" s="212"/>
      <c r="B160" s="213" t="s">
        <v>152</v>
      </c>
      <c r="C160" s="212" t="s">
        <v>21</v>
      </c>
      <c r="D160" s="213"/>
      <c r="E160" s="213" t="s">
        <v>39</v>
      </c>
      <c r="F160" s="213" t="s">
        <v>154</v>
      </c>
      <c r="G160" s="213" t="s">
        <v>26</v>
      </c>
      <c r="H160" s="105">
        <v>1</v>
      </c>
      <c r="I160" s="226"/>
      <c r="J160" s="227"/>
      <c r="K160" s="228">
        <f t="shared" si="5"/>
        <v>0</v>
      </c>
      <c r="L160" s="228"/>
      <c r="M160" s="228"/>
      <c r="N160" s="226"/>
      <c r="O160" s="228">
        <f t="shared" si="6"/>
        <v>0</v>
      </c>
      <c r="P160" s="228"/>
      <c r="Q160" s="228"/>
      <c r="R160" s="73"/>
    </row>
    <row r="161" s="7" customFormat="1" ht="15" customHeight="1" spans="1:18">
      <c r="A161" s="212"/>
      <c r="B161" s="213" t="s">
        <v>152</v>
      </c>
      <c r="C161" s="212" t="s">
        <v>21</v>
      </c>
      <c r="D161" s="213"/>
      <c r="E161" s="216" t="s">
        <v>39</v>
      </c>
      <c r="F161" s="213" t="s">
        <v>155</v>
      </c>
      <c r="G161" s="216" t="s">
        <v>32</v>
      </c>
      <c r="H161" s="250">
        <v>0</v>
      </c>
      <c r="I161" s="226"/>
      <c r="J161" s="227"/>
      <c r="K161" s="228">
        <f t="shared" si="5"/>
        <v>0</v>
      </c>
      <c r="L161" s="228"/>
      <c r="M161" s="228"/>
      <c r="N161" s="226"/>
      <c r="O161" s="228">
        <f t="shared" si="6"/>
        <v>0</v>
      </c>
      <c r="P161" s="228"/>
      <c r="Q161" s="228"/>
      <c r="R161" s="73"/>
    </row>
    <row r="162" ht="15" customHeight="1" spans="1:18">
      <c r="A162" s="214">
        <v>79</v>
      </c>
      <c r="B162" s="215" t="s">
        <v>156</v>
      </c>
      <c r="C162" s="214" t="s">
        <v>21</v>
      </c>
      <c r="D162" s="215"/>
      <c r="E162" s="215" t="s">
        <v>39</v>
      </c>
      <c r="F162" s="215" t="s">
        <v>157</v>
      </c>
      <c r="G162" s="215" t="s">
        <v>24</v>
      </c>
      <c r="H162" s="2">
        <v>0</v>
      </c>
      <c r="I162" s="223"/>
      <c r="J162" s="224"/>
      <c r="K162" s="225">
        <f t="shared" si="5"/>
        <v>0</v>
      </c>
      <c r="L162" s="225"/>
      <c r="M162" s="229"/>
      <c r="N162" s="223"/>
      <c r="O162" s="225">
        <f t="shared" si="6"/>
        <v>0</v>
      </c>
      <c r="P162" s="225"/>
      <c r="Q162" s="229"/>
      <c r="R162" s="73"/>
    </row>
    <row r="163" ht="15" customHeight="1" spans="1:18">
      <c r="A163" s="214">
        <v>80</v>
      </c>
      <c r="B163" s="215" t="s">
        <v>158</v>
      </c>
      <c r="C163" s="214" t="s">
        <v>21</v>
      </c>
      <c r="D163" s="215"/>
      <c r="E163" s="215" t="s">
        <v>39</v>
      </c>
      <c r="F163" s="215" t="s">
        <v>159</v>
      </c>
      <c r="G163" s="215" t="s">
        <v>24</v>
      </c>
      <c r="H163" s="2">
        <v>4</v>
      </c>
      <c r="I163" s="223"/>
      <c r="J163" s="224"/>
      <c r="K163" s="225">
        <f t="shared" si="5"/>
        <v>0</v>
      </c>
      <c r="L163" s="225"/>
      <c r="M163" s="229"/>
      <c r="N163" s="223">
        <v>2</v>
      </c>
      <c r="O163" s="225">
        <f t="shared" si="6"/>
        <v>0</v>
      </c>
      <c r="P163" s="225"/>
      <c r="Q163" s="229"/>
      <c r="R163" s="73"/>
    </row>
    <row r="164" ht="15" customHeight="1" spans="1:18">
      <c r="A164" s="214">
        <v>81</v>
      </c>
      <c r="B164" s="215" t="s">
        <v>160</v>
      </c>
      <c r="C164" s="214" t="s">
        <v>21</v>
      </c>
      <c r="D164" s="215"/>
      <c r="E164" s="215" t="s">
        <v>39</v>
      </c>
      <c r="F164" s="215" t="s">
        <v>29</v>
      </c>
      <c r="G164" s="215" t="s">
        <v>24</v>
      </c>
      <c r="H164" s="2">
        <v>0</v>
      </c>
      <c r="I164" s="223"/>
      <c r="J164" s="224"/>
      <c r="K164" s="225">
        <f t="shared" si="5"/>
        <v>0</v>
      </c>
      <c r="L164" s="225"/>
      <c r="M164" s="229"/>
      <c r="N164" s="223"/>
      <c r="O164" s="225">
        <f t="shared" si="6"/>
        <v>0</v>
      </c>
      <c r="P164" s="225"/>
      <c r="Q164" s="229"/>
      <c r="R164" s="73"/>
    </row>
    <row r="165" ht="24.6" customHeight="1" spans="1:18">
      <c r="A165" s="218">
        <v>82</v>
      </c>
      <c r="B165" s="219" t="s">
        <v>161</v>
      </c>
      <c r="C165" s="218" t="s">
        <v>50</v>
      </c>
      <c r="D165" s="219" t="s">
        <v>162</v>
      </c>
      <c r="E165" s="219" t="s">
        <v>39</v>
      </c>
      <c r="F165" s="215" t="s">
        <v>163</v>
      </c>
      <c r="G165" s="219" t="s">
        <v>24</v>
      </c>
      <c r="H165" s="2">
        <v>0</v>
      </c>
      <c r="I165" s="223"/>
      <c r="J165" s="224"/>
      <c r="K165" s="225">
        <f t="shared" si="5"/>
        <v>0</v>
      </c>
      <c r="L165" s="225"/>
      <c r="M165" s="229"/>
      <c r="N165" s="223">
        <v>6</v>
      </c>
      <c r="O165" s="225">
        <f t="shared" si="6"/>
        <v>0</v>
      </c>
      <c r="P165" s="225"/>
      <c r="Q165" s="229"/>
      <c r="R165" s="73"/>
    </row>
    <row r="166" s="7" customFormat="1" ht="29.25" customHeight="1" spans="1:18">
      <c r="A166" s="248"/>
      <c r="B166" s="249" t="s">
        <v>161</v>
      </c>
      <c r="C166" s="248" t="s">
        <v>50</v>
      </c>
      <c r="D166" s="249" t="s">
        <v>162</v>
      </c>
      <c r="E166" s="249" t="s">
        <v>39</v>
      </c>
      <c r="F166" s="249" t="s">
        <v>31</v>
      </c>
      <c r="G166" s="249" t="s">
        <v>26</v>
      </c>
      <c r="H166" s="105">
        <v>0</v>
      </c>
      <c r="I166" s="226"/>
      <c r="J166" s="227"/>
      <c r="K166" s="228">
        <f t="shared" si="5"/>
        <v>0</v>
      </c>
      <c r="L166" s="228"/>
      <c r="M166" s="228"/>
      <c r="N166" s="226"/>
      <c r="O166" s="228">
        <f t="shared" si="6"/>
        <v>0</v>
      </c>
      <c r="P166" s="228"/>
      <c r="Q166" s="228"/>
      <c r="R166" s="73"/>
    </row>
    <row r="167" ht="26.25" customHeight="1" spans="1:18">
      <c r="A167" s="251">
        <v>83</v>
      </c>
      <c r="B167" s="252" t="s">
        <v>164</v>
      </c>
      <c r="C167" s="251" t="s">
        <v>21</v>
      </c>
      <c r="D167" s="252"/>
      <c r="E167" s="252" t="s">
        <v>22</v>
      </c>
      <c r="F167" s="252" t="s">
        <v>29</v>
      </c>
      <c r="G167" s="252" t="s">
        <v>24</v>
      </c>
      <c r="H167" s="5">
        <v>0</v>
      </c>
      <c r="I167" s="223"/>
      <c r="J167" s="224"/>
      <c r="K167" s="225">
        <f t="shared" si="5"/>
        <v>0</v>
      </c>
      <c r="L167" s="256"/>
      <c r="M167" s="257"/>
      <c r="N167" s="223"/>
      <c r="O167" s="225">
        <f t="shared" si="6"/>
        <v>0</v>
      </c>
      <c r="P167" s="256"/>
      <c r="Q167" s="257"/>
      <c r="R167" s="73"/>
    </row>
    <row r="168" ht="15.75" customHeight="1" spans="1:18">
      <c r="A168" s="214">
        <v>84</v>
      </c>
      <c r="B168" s="215" t="s">
        <v>165</v>
      </c>
      <c r="C168" s="214" t="s">
        <v>21</v>
      </c>
      <c r="D168" s="215"/>
      <c r="E168" s="215" t="s">
        <v>39</v>
      </c>
      <c r="F168" s="252" t="s">
        <v>29</v>
      </c>
      <c r="G168" s="215" t="s">
        <v>24</v>
      </c>
      <c r="H168" s="2">
        <v>0</v>
      </c>
      <c r="I168" s="223"/>
      <c r="J168" s="224"/>
      <c r="K168" s="225">
        <f t="shared" si="5"/>
        <v>0</v>
      </c>
      <c r="L168" s="225"/>
      <c r="M168" s="229"/>
      <c r="N168" s="223"/>
      <c r="O168" s="225">
        <f t="shared" si="6"/>
        <v>0</v>
      </c>
      <c r="P168" s="225"/>
      <c r="Q168" s="229"/>
      <c r="R168" s="73"/>
    </row>
    <row r="169" ht="15" customHeight="1" spans="1:18">
      <c r="A169" s="214">
        <v>85</v>
      </c>
      <c r="B169" s="215" t="s">
        <v>166</v>
      </c>
      <c r="C169" s="214" t="s">
        <v>21</v>
      </c>
      <c r="D169" s="215"/>
      <c r="E169" s="215" t="s">
        <v>39</v>
      </c>
      <c r="F169" s="252" t="s">
        <v>29</v>
      </c>
      <c r="G169" s="215" t="s">
        <v>24</v>
      </c>
      <c r="H169" s="2">
        <v>0</v>
      </c>
      <c r="I169" s="223"/>
      <c r="J169" s="224"/>
      <c r="K169" s="225">
        <f t="shared" si="5"/>
        <v>0</v>
      </c>
      <c r="L169" s="225"/>
      <c r="M169" s="229"/>
      <c r="N169" s="223"/>
      <c r="O169" s="225">
        <f t="shared" si="6"/>
        <v>0</v>
      </c>
      <c r="P169" s="225"/>
      <c r="Q169" s="229"/>
      <c r="R169" s="73"/>
    </row>
    <row r="170" s="7" customFormat="1" ht="15" customHeight="1" spans="1:18">
      <c r="A170" s="212"/>
      <c r="B170" s="213" t="s">
        <v>166</v>
      </c>
      <c r="C170" s="212" t="s">
        <v>21</v>
      </c>
      <c r="D170" s="213"/>
      <c r="E170" s="213" t="s">
        <v>39</v>
      </c>
      <c r="F170" s="213" t="s">
        <v>31</v>
      </c>
      <c r="G170" s="213" t="s">
        <v>26</v>
      </c>
      <c r="H170" s="105">
        <v>0</v>
      </c>
      <c r="I170" s="226"/>
      <c r="J170" s="227"/>
      <c r="K170" s="228">
        <f t="shared" si="5"/>
        <v>0</v>
      </c>
      <c r="L170" s="228"/>
      <c r="M170" s="228"/>
      <c r="N170" s="226"/>
      <c r="O170" s="228">
        <f t="shared" si="6"/>
        <v>0</v>
      </c>
      <c r="P170" s="228"/>
      <c r="Q170" s="228"/>
      <c r="R170" s="73"/>
    </row>
    <row r="171" ht="15" customHeight="1" spans="1:18">
      <c r="A171" s="211">
        <v>86</v>
      </c>
      <c r="B171" s="210" t="s">
        <v>167</v>
      </c>
      <c r="C171" s="211" t="s">
        <v>21</v>
      </c>
      <c r="D171" s="210"/>
      <c r="E171" s="210" t="s">
        <v>22</v>
      </c>
      <c r="F171" s="210" t="s">
        <v>29</v>
      </c>
      <c r="G171" s="210" t="s">
        <v>24</v>
      </c>
      <c r="H171" s="2">
        <v>3</v>
      </c>
      <c r="I171" s="223"/>
      <c r="J171" s="224"/>
      <c r="K171" s="225">
        <f t="shared" si="5"/>
        <v>0</v>
      </c>
      <c r="L171" s="225"/>
      <c r="M171" s="229"/>
      <c r="N171" s="223">
        <v>6</v>
      </c>
      <c r="O171" s="225">
        <f t="shared" si="6"/>
        <v>7189.11</v>
      </c>
      <c r="P171" s="229">
        <v>7189.11</v>
      </c>
      <c r="Q171" s="229"/>
      <c r="R171" s="73"/>
    </row>
    <row r="172" s="7" customFormat="1" ht="15" customHeight="1" spans="1:18">
      <c r="A172" s="212"/>
      <c r="B172" s="213" t="s">
        <v>167</v>
      </c>
      <c r="C172" s="212" t="s">
        <v>21</v>
      </c>
      <c r="D172" s="213"/>
      <c r="E172" s="213" t="s">
        <v>39</v>
      </c>
      <c r="F172" s="213" t="s">
        <v>25</v>
      </c>
      <c r="G172" s="213" t="s">
        <v>26</v>
      </c>
      <c r="H172" s="105">
        <v>4</v>
      </c>
      <c r="I172" s="226"/>
      <c r="J172" s="227"/>
      <c r="K172" s="228">
        <f t="shared" si="5"/>
        <v>0</v>
      </c>
      <c r="L172" s="228"/>
      <c r="M172" s="228"/>
      <c r="N172" s="226">
        <v>2</v>
      </c>
      <c r="O172" s="228">
        <f t="shared" si="6"/>
        <v>0</v>
      </c>
      <c r="P172" s="228"/>
      <c r="Q172" s="228"/>
      <c r="R172" s="73"/>
    </row>
    <row r="173" s="7" customFormat="1" ht="15" customHeight="1" spans="1:18">
      <c r="A173" s="212">
        <v>87</v>
      </c>
      <c r="B173" s="213" t="s">
        <v>168</v>
      </c>
      <c r="C173" s="212" t="s">
        <v>21</v>
      </c>
      <c r="D173" s="213"/>
      <c r="E173" s="213" t="s">
        <v>39</v>
      </c>
      <c r="F173" s="213" t="s">
        <v>23</v>
      </c>
      <c r="G173" s="213" t="s">
        <v>26</v>
      </c>
      <c r="H173" s="105">
        <v>0</v>
      </c>
      <c r="I173" s="226"/>
      <c r="J173" s="227"/>
      <c r="K173" s="228">
        <f t="shared" si="5"/>
        <v>0</v>
      </c>
      <c r="L173" s="228"/>
      <c r="M173" s="228"/>
      <c r="N173" s="226"/>
      <c r="O173" s="228">
        <f t="shared" si="6"/>
        <v>0</v>
      </c>
      <c r="P173" s="228"/>
      <c r="Q173" s="228"/>
      <c r="R173" s="73"/>
    </row>
    <row r="174" ht="15" customHeight="1" spans="1:18">
      <c r="A174" s="211">
        <v>88</v>
      </c>
      <c r="B174" s="210" t="s">
        <v>169</v>
      </c>
      <c r="C174" s="211" t="s">
        <v>21</v>
      </c>
      <c r="D174" s="210"/>
      <c r="E174" s="210" t="s">
        <v>170</v>
      </c>
      <c r="F174" s="210" t="s">
        <v>23</v>
      </c>
      <c r="G174" s="210" t="s">
        <v>24</v>
      </c>
      <c r="H174" s="2">
        <v>2</v>
      </c>
      <c r="I174" s="223"/>
      <c r="J174" s="224"/>
      <c r="K174" s="225">
        <f t="shared" si="5"/>
        <v>0</v>
      </c>
      <c r="L174" s="225"/>
      <c r="M174" s="229"/>
      <c r="N174" s="223"/>
      <c r="O174" s="225">
        <f t="shared" si="6"/>
        <v>896.8</v>
      </c>
      <c r="P174" s="229">
        <v>896.8</v>
      </c>
      <c r="Q174" s="229"/>
      <c r="R174" s="73"/>
    </row>
    <row r="175" s="7" customFormat="1" ht="15" customHeight="1" spans="1:18">
      <c r="A175" s="212"/>
      <c r="B175" s="213" t="s">
        <v>169</v>
      </c>
      <c r="C175" s="212" t="s">
        <v>21</v>
      </c>
      <c r="D175" s="213"/>
      <c r="E175" s="213" t="s">
        <v>170</v>
      </c>
      <c r="F175" s="213" t="s">
        <v>29</v>
      </c>
      <c r="G175" s="213" t="s">
        <v>37</v>
      </c>
      <c r="H175" s="105">
        <v>0</v>
      </c>
      <c r="I175" s="226"/>
      <c r="J175" s="227"/>
      <c r="K175" s="228">
        <f t="shared" si="5"/>
        <v>0</v>
      </c>
      <c r="L175" s="228"/>
      <c r="M175" s="228"/>
      <c r="N175" s="226"/>
      <c r="O175" s="228">
        <f t="shared" si="6"/>
        <v>0</v>
      </c>
      <c r="P175" s="228"/>
      <c r="Q175" s="228"/>
      <c r="R175" s="73"/>
    </row>
    <row r="176" s="7" customFormat="1" ht="15" customHeight="1" spans="1:18">
      <c r="A176" s="212"/>
      <c r="B176" s="213" t="s">
        <v>169</v>
      </c>
      <c r="C176" s="212" t="s">
        <v>21</v>
      </c>
      <c r="D176" s="213"/>
      <c r="E176" s="213" t="s">
        <v>170</v>
      </c>
      <c r="F176" s="213" t="s">
        <v>29</v>
      </c>
      <c r="G176" s="213" t="s">
        <v>32</v>
      </c>
      <c r="H176" s="105">
        <v>0</v>
      </c>
      <c r="I176" s="226"/>
      <c r="J176" s="227"/>
      <c r="K176" s="228">
        <f t="shared" si="5"/>
        <v>0</v>
      </c>
      <c r="L176" s="228"/>
      <c r="M176" s="228"/>
      <c r="N176" s="226"/>
      <c r="O176" s="228">
        <f t="shared" si="6"/>
        <v>0</v>
      </c>
      <c r="P176" s="228"/>
      <c r="Q176" s="228"/>
      <c r="R176" s="73"/>
    </row>
    <row r="177" s="7" customFormat="1" ht="15" customHeight="1" spans="1:18">
      <c r="A177" s="212">
        <v>89</v>
      </c>
      <c r="B177" s="213" t="s">
        <v>171</v>
      </c>
      <c r="C177" s="212" t="s">
        <v>21</v>
      </c>
      <c r="D177" s="213"/>
      <c r="E177" s="213" t="s">
        <v>22</v>
      </c>
      <c r="F177" s="213" t="s">
        <v>23</v>
      </c>
      <c r="G177" s="213" t="s">
        <v>37</v>
      </c>
      <c r="H177" s="105">
        <v>0</v>
      </c>
      <c r="I177" s="226"/>
      <c r="J177" s="227"/>
      <c r="K177" s="228">
        <f t="shared" si="5"/>
        <v>0</v>
      </c>
      <c r="L177" s="228"/>
      <c r="M177" s="228"/>
      <c r="N177" s="226">
        <v>1</v>
      </c>
      <c r="O177" s="228">
        <f t="shared" si="6"/>
        <v>0</v>
      </c>
      <c r="P177" s="228"/>
      <c r="Q177" s="228"/>
      <c r="R177" s="73"/>
    </row>
    <row r="178" s="7" customFormat="1" ht="15" customHeight="1" spans="1:18">
      <c r="A178" s="212"/>
      <c r="B178" s="213" t="s">
        <v>171</v>
      </c>
      <c r="C178" s="212" t="s">
        <v>21</v>
      </c>
      <c r="D178" s="213"/>
      <c r="E178" s="213" t="s">
        <v>39</v>
      </c>
      <c r="F178" s="213" t="s">
        <v>23</v>
      </c>
      <c r="G178" s="213" t="s">
        <v>26</v>
      </c>
      <c r="H178" s="105">
        <v>1</v>
      </c>
      <c r="I178" s="226"/>
      <c r="J178" s="227"/>
      <c r="K178" s="228">
        <f t="shared" si="5"/>
        <v>0</v>
      </c>
      <c r="L178" s="228"/>
      <c r="M178" s="228"/>
      <c r="N178" s="226">
        <v>2</v>
      </c>
      <c r="O178" s="228">
        <f t="shared" si="6"/>
        <v>0</v>
      </c>
      <c r="P178" s="228"/>
      <c r="Q178" s="228"/>
      <c r="R178" s="73"/>
    </row>
    <row r="179" ht="24.75" customHeight="1" spans="1:18">
      <c r="A179" s="218">
        <v>90</v>
      </c>
      <c r="B179" s="219" t="s">
        <v>172</v>
      </c>
      <c r="C179" s="218" t="s">
        <v>50</v>
      </c>
      <c r="D179" s="219" t="s">
        <v>173</v>
      </c>
      <c r="E179" s="219" t="s">
        <v>39</v>
      </c>
      <c r="F179" s="219" t="s">
        <v>23</v>
      </c>
      <c r="G179" s="219" t="s">
        <v>24</v>
      </c>
      <c r="H179" s="2">
        <v>0</v>
      </c>
      <c r="I179" s="223"/>
      <c r="J179" s="224"/>
      <c r="K179" s="225">
        <f t="shared" si="5"/>
        <v>0</v>
      </c>
      <c r="L179" s="225"/>
      <c r="M179" s="229"/>
      <c r="N179" s="223">
        <v>1</v>
      </c>
      <c r="O179" s="225">
        <f t="shared" si="6"/>
        <v>0</v>
      </c>
      <c r="P179" s="225"/>
      <c r="Q179" s="229"/>
      <c r="R179" s="73"/>
    </row>
    <row r="180" ht="24.75" customHeight="1" spans="1:18">
      <c r="A180" s="218">
        <v>91</v>
      </c>
      <c r="B180" s="219" t="s">
        <v>174</v>
      </c>
      <c r="C180" s="218" t="s">
        <v>21</v>
      </c>
      <c r="D180" s="219"/>
      <c r="E180" s="219" t="s">
        <v>39</v>
      </c>
      <c r="F180" s="219" t="s">
        <v>29</v>
      </c>
      <c r="G180" s="219" t="s">
        <v>24</v>
      </c>
      <c r="H180" s="2">
        <v>2</v>
      </c>
      <c r="I180" s="223"/>
      <c r="J180" s="224"/>
      <c r="K180" s="225">
        <f t="shared" si="5"/>
        <v>0</v>
      </c>
      <c r="L180" s="225"/>
      <c r="M180" s="229"/>
      <c r="N180" s="223"/>
      <c r="O180" s="225">
        <f t="shared" si="6"/>
        <v>0</v>
      </c>
      <c r="P180" s="225"/>
      <c r="Q180" s="229"/>
      <c r="R180" s="73"/>
    </row>
    <row r="181" s="7" customFormat="1" ht="24.75" customHeight="1" spans="1:18">
      <c r="A181" s="248"/>
      <c r="B181" s="249" t="s">
        <v>174</v>
      </c>
      <c r="C181" s="248" t="s">
        <v>21</v>
      </c>
      <c r="D181" s="249"/>
      <c r="E181" s="249" t="s">
        <v>175</v>
      </c>
      <c r="F181" s="249" t="s">
        <v>23</v>
      </c>
      <c r="G181" s="249" t="s">
        <v>44</v>
      </c>
      <c r="H181" s="105">
        <v>0</v>
      </c>
      <c r="I181" s="226"/>
      <c r="J181" s="227"/>
      <c r="K181" s="228">
        <f t="shared" si="5"/>
        <v>0</v>
      </c>
      <c r="L181" s="228"/>
      <c r="M181" s="228"/>
      <c r="N181" s="226"/>
      <c r="O181" s="228">
        <f t="shared" si="6"/>
        <v>0</v>
      </c>
      <c r="P181" s="228"/>
      <c r="Q181" s="228"/>
      <c r="R181" s="73"/>
    </row>
    <row r="182" s="9" customFormat="1" ht="38.45" customHeight="1" spans="1:18">
      <c r="A182" s="218">
        <v>92</v>
      </c>
      <c r="B182" s="219" t="s">
        <v>176</v>
      </c>
      <c r="C182" s="218" t="s">
        <v>21</v>
      </c>
      <c r="D182" s="219"/>
      <c r="E182" s="219" t="s">
        <v>39</v>
      </c>
      <c r="F182" s="219" t="s">
        <v>23</v>
      </c>
      <c r="G182" s="219" t="s">
        <v>24</v>
      </c>
      <c r="H182" s="2">
        <v>0</v>
      </c>
      <c r="I182" s="223"/>
      <c r="J182" s="224"/>
      <c r="K182" s="225">
        <f t="shared" si="5"/>
        <v>0</v>
      </c>
      <c r="L182" s="225"/>
      <c r="M182" s="229"/>
      <c r="N182" s="223"/>
      <c r="O182" s="225">
        <f t="shared" si="6"/>
        <v>0</v>
      </c>
      <c r="P182" s="225"/>
      <c r="Q182" s="229"/>
      <c r="R182" s="73"/>
    </row>
    <row r="183" s="9" customFormat="1" ht="38.45" customHeight="1" spans="1:18">
      <c r="A183" s="214">
        <v>93</v>
      </c>
      <c r="B183" s="215" t="s">
        <v>177</v>
      </c>
      <c r="C183" s="214" t="s">
        <v>21</v>
      </c>
      <c r="D183" s="215"/>
      <c r="E183" s="215" t="s">
        <v>63</v>
      </c>
      <c r="F183" s="219" t="s">
        <v>23</v>
      </c>
      <c r="G183" s="215" t="s">
        <v>24</v>
      </c>
      <c r="H183" s="2">
        <v>0</v>
      </c>
      <c r="I183" s="223"/>
      <c r="J183" s="232"/>
      <c r="K183" s="225">
        <f t="shared" si="5"/>
        <v>0</v>
      </c>
      <c r="L183" s="225"/>
      <c r="M183" s="229"/>
      <c r="N183" s="223"/>
      <c r="O183" s="225">
        <f t="shared" si="6"/>
        <v>0</v>
      </c>
      <c r="P183" s="225"/>
      <c r="Q183" s="229"/>
      <c r="R183" s="73"/>
    </row>
    <row r="184" s="7" customFormat="1" ht="15.75" customHeight="1" spans="1:18">
      <c r="A184" s="212"/>
      <c r="B184" s="213" t="s">
        <v>177</v>
      </c>
      <c r="C184" s="212" t="s">
        <v>21</v>
      </c>
      <c r="D184" s="213"/>
      <c r="E184" s="213" t="s">
        <v>63</v>
      </c>
      <c r="F184" s="213" t="s">
        <v>29</v>
      </c>
      <c r="G184" s="213" t="s">
        <v>32</v>
      </c>
      <c r="H184" s="105">
        <v>0</v>
      </c>
      <c r="I184" s="230"/>
      <c r="J184" s="227"/>
      <c r="K184" s="228">
        <f t="shared" si="5"/>
        <v>0</v>
      </c>
      <c r="L184" s="228"/>
      <c r="M184" s="228"/>
      <c r="N184" s="230"/>
      <c r="O184" s="228">
        <f t="shared" si="6"/>
        <v>0</v>
      </c>
      <c r="P184" s="228"/>
      <c r="Q184" s="228"/>
      <c r="R184" s="73"/>
    </row>
    <row r="185" ht="16.5" customHeight="1" spans="1:18">
      <c r="A185" s="214">
        <v>94</v>
      </c>
      <c r="B185" s="215" t="s">
        <v>178</v>
      </c>
      <c r="C185" s="214" t="s">
        <v>21</v>
      </c>
      <c r="D185" s="215"/>
      <c r="E185" s="215" t="s">
        <v>39</v>
      </c>
      <c r="F185" s="215" t="s">
        <v>23</v>
      </c>
      <c r="G185" s="215" t="s">
        <v>24</v>
      </c>
      <c r="H185" s="2">
        <v>2</v>
      </c>
      <c r="I185" s="223">
        <v>1</v>
      </c>
      <c r="J185" s="224">
        <v>1</v>
      </c>
      <c r="K185" s="225">
        <f t="shared" si="5"/>
        <v>0</v>
      </c>
      <c r="L185" s="225"/>
      <c r="M185" s="229"/>
      <c r="N185" s="223"/>
      <c r="O185" s="225">
        <f t="shared" si="6"/>
        <v>0</v>
      </c>
      <c r="P185" s="225"/>
      <c r="Q185" s="229"/>
      <c r="R185" s="73"/>
    </row>
    <row r="186" s="7" customFormat="1" ht="16.5" customHeight="1" spans="1:18">
      <c r="A186" s="212"/>
      <c r="B186" s="213" t="s">
        <v>178</v>
      </c>
      <c r="C186" s="212" t="s">
        <v>21</v>
      </c>
      <c r="D186" s="213"/>
      <c r="E186" s="213" t="s">
        <v>39</v>
      </c>
      <c r="F186" s="213" t="s">
        <v>29</v>
      </c>
      <c r="G186" s="213" t="s">
        <v>26</v>
      </c>
      <c r="H186" s="105">
        <v>0</v>
      </c>
      <c r="I186" s="226"/>
      <c r="J186" s="227"/>
      <c r="K186" s="228">
        <f t="shared" si="5"/>
        <v>0</v>
      </c>
      <c r="L186" s="228"/>
      <c r="M186" s="228"/>
      <c r="N186" s="226">
        <v>1</v>
      </c>
      <c r="O186" s="228">
        <f t="shared" si="6"/>
        <v>0</v>
      </c>
      <c r="P186" s="228"/>
      <c r="Q186" s="228"/>
      <c r="R186" s="73"/>
    </row>
    <row r="187" s="9" customFormat="1" ht="16.5" customHeight="1" spans="1:18">
      <c r="A187" s="214">
        <v>95</v>
      </c>
      <c r="B187" s="215" t="s">
        <v>179</v>
      </c>
      <c r="C187" s="214" t="s">
        <v>21</v>
      </c>
      <c r="D187" s="215"/>
      <c r="E187" s="215" t="s">
        <v>22</v>
      </c>
      <c r="F187" s="215" t="s">
        <v>180</v>
      </c>
      <c r="G187" s="215" t="s">
        <v>24</v>
      </c>
      <c r="H187" s="2">
        <v>3</v>
      </c>
      <c r="I187" s="223">
        <v>1</v>
      </c>
      <c r="J187" s="224">
        <v>1</v>
      </c>
      <c r="K187" s="225">
        <f t="shared" si="5"/>
        <v>0</v>
      </c>
      <c r="L187" s="225"/>
      <c r="M187" s="229"/>
      <c r="N187" s="223">
        <v>1</v>
      </c>
      <c r="O187" s="225">
        <f t="shared" si="6"/>
        <v>0</v>
      </c>
      <c r="P187" s="225"/>
      <c r="Q187" s="229"/>
      <c r="R187" s="73"/>
    </row>
    <row r="188" s="9" customFormat="1" ht="16.5" customHeight="1" spans="1:18">
      <c r="A188" s="71"/>
      <c r="B188" s="253" t="s">
        <v>179</v>
      </c>
      <c r="C188" s="71" t="s">
        <v>21</v>
      </c>
      <c r="D188" s="253"/>
      <c r="E188" s="253" t="s">
        <v>22</v>
      </c>
      <c r="F188" s="253" t="s">
        <v>23</v>
      </c>
      <c r="G188" s="253" t="s">
        <v>26</v>
      </c>
      <c r="H188" s="183">
        <v>4</v>
      </c>
      <c r="I188" s="259"/>
      <c r="J188" s="244"/>
      <c r="K188" s="245"/>
      <c r="L188" s="245"/>
      <c r="M188" s="246"/>
      <c r="N188" s="259"/>
      <c r="O188" s="245"/>
      <c r="P188" s="245"/>
      <c r="Q188" s="246"/>
      <c r="R188" s="73"/>
    </row>
    <row r="189" ht="23.45" customHeight="1" spans="1:18">
      <c r="A189" s="218">
        <v>96</v>
      </c>
      <c r="B189" s="219" t="s">
        <v>181</v>
      </c>
      <c r="C189" s="218" t="s">
        <v>54</v>
      </c>
      <c r="D189" s="219" t="s">
        <v>182</v>
      </c>
      <c r="E189" s="219" t="s">
        <v>39</v>
      </c>
      <c r="F189" s="219" t="s">
        <v>23</v>
      </c>
      <c r="G189" s="219" t="s">
        <v>24</v>
      </c>
      <c r="H189" s="2">
        <v>4</v>
      </c>
      <c r="I189" s="223">
        <v>3</v>
      </c>
      <c r="J189" s="224">
        <v>3</v>
      </c>
      <c r="K189" s="225">
        <f t="shared" si="5"/>
        <v>0</v>
      </c>
      <c r="L189" s="225"/>
      <c r="M189" s="229"/>
      <c r="N189" s="223">
        <v>2</v>
      </c>
      <c r="O189" s="225">
        <f t="shared" si="6"/>
        <v>24622.76</v>
      </c>
      <c r="P189" s="229">
        <v>24622.76</v>
      </c>
      <c r="Q189" s="229"/>
      <c r="R189" s="73"/>
    </row>
    <row r="190" s="7" customFormat="1" ht="27" customHeight="1" spans="1:18">
      <c r="A190" s="248"/>
      <c r="B190" s="249" t="s">
        <v>181</v>
      </c>
      <c r="C190" s="248" t="s">
        <v>54</v>
      </c>
      <c r="D190" s="249" t="s">
        <v>182</v>
      </c>
      <c r="E190" s="249" t="s">
        <v>39</v>
      </c>
      <c r="F190" s="249" t="s">
        <v>23</v>
      </c>
      <c r="G190" s="249" t="s">
        <v>26</v>
      </c>
      <c r="H190" s="105">
        <v>2</v>
      </c>
      <c r="I190" s="226"/>
      <c r="J190" s="254"/>
      <c r="K190" s="228">
        <f t="shared" si="5"/>
        <v>0</v>
      </c>
      <c r="L190" s="228"/>
      <c r="M190" s="228"/>
      <c r="N190" s="226">
        <v>2</v>
      </c>
      <c r="O190" s="228">
        <f t="shared" si="6"/>
        <v>0</v>
      </c>
      <c r="P190" s="228"/>
      <c r="Q190" s="228"/>
      <c r="R190" s="73"/>
    </row>
    <row r="191" ht="27.75" customHeight="1" spans="1:18">
      <c r="A191" s="214">
        <v>97</v>
      </c>
      <c r="B191" s="215" t="s">
        <v>183</v>
      </c>
      <c r="C191" s="214" t="s">
        <v>21</v>
      </c>
      <c r="D191" s="215"/>
      <c r="E191" s="215" t="s">
        <v>184</v>
      </c>
      <c r="F191" s="215" t="s">
        <v>23</v>
      </c>
      <c r="G191" s="215" t="s">
        <v>24</v>
      </c>
      <c r="H191" s="2">
        <v>0</v>
      </c>
      <c r="I191" s="223"/>
      <c r="J191" s="224"/>
      <c r="K191" s="225">
        <f t="shared" si="5"/>
        <v>0</v>
      </c>
      <c r="L191" s="225"/>
      <c r="M191" s="229"/>
      <c r="N191" s="223"/>
      <c r="O191" s="225">
        <f t="shared" si="6"/>
        <v>0</v>
      </c>
      <c r="P191" s="225"/>
      <c r="Q191" s="229"/>
      <c r="R191" s="73"/>
    </row>
    <row r="192" s="7" customFormat="1" ht="16.5" customHeight="1" spans="1:18">
      <c r="A192" s="212"/>
      <c r="B192" s="213" t="s">
        <v>183</v>
      </c>
      <c r="C192" s="212" t="s">
        <v>21</v>
      </c>
      <c r="D192" s="213"/>
      <c r="E192" s="213" t="s">
        <v>184</v>
      </c>
      <c r="F192" s="213" t="s">
        <v>23</v>
      </c>
      <c r="G192" s="213" t="s">
        <v>32</v>
      </c>
      <c r="H192" s="105">
        <v>0</v>
      </c>
      <c r="I192" s="230"/>
      <c r="J192" s="227"/>
      <c r="K192" s="228">
        <f t="shared" si="5"/>
        <v>0</v>
      </c>
      <c r="L192" s="228"/>
      <c r="M192" s="228"/>
      <c r="N192" s="230"/>
      <c r="O192" s="228">
        <f t="shared" si="6"/>
        <v>0</v>
      </c>
      <c r="P192" s="228"/>
      <c r="Q192" s="228"/>
      <c r="R192" s="73"/>
    </row>
    <row r="193" s="7" customFormat="1" ht="16.5" customHeight="1" spans="1:18">
      <c r="A193" s="212">
        <v>98</v>
      </c>
      <c r="B193" s="213" t="s">
        <v>185</v>
      </c>
      <c r="C193" s="212" t="s">
        <v>21</v>
      </c>
      <c r="D193" s="213"/>
      <c r="E193" s="213" t="s">
        <v>22</v>
      </c>
      <c r="F193" s="213" t="s">
        <v>29</v>
      </c>
      <c r="G193" s="213" t="s">
        <v>26</v>
      </c>
      <c r="H193" s="105">
        <v>1</v>
      </c>
      <c r="I193" s="230"/>
      <c r="J193" s="227"/>
      <c r="K193" s="228">
        <f t="shared" si="5"/>
        <v>0</v>
      </c>
      <c r="L193" s="228"/>
      <c r="M193" s="228"/>
      <c r="N193" s="230">
        <v>2</v>
      </c>
      <c r="O193" s="228">
        <f t="shared" si="6"/>
        <v>0</v>
      </c>
      <c r="P193" s="228"/>
      <c r="Q193" s="228"/>
      <c r="R193" s="73"/>
    </row>
    <row r="194" ht="16.5" customHeight="1" spans="1:18">
      <c r="A194" s="211">
        <v>99</v>
      </c>
      <c r="B194" s="210" t="s">
        <v>186</v>
      </c>
      <c r="C194" s="211" t="s">
        <v>21</v>
      </c>
      <c r="D194" s="210"/>
      <c r="E194" s="210" t="s">
        <v>39</v>
      </c>
      <c r="F194" s="210" t="s">
        <v>29</v>
      </c>
      <c r="G194" s="210" t="s">
        <v>24</v>
      </c>
      <c r="H194" s="2">
        <v>0</v>
      </c>
      <c r="I194" s="223"/>
      <c r="J194" s="224"/>
      <c r="K194" s="225">
        <f t="shared" si="5"/>
        <v>0</v>
      </c>
      <c r="L194" s="225"/>
      <c r="M194" s="229"/>
      <c r="N194" s="223"/>
      <c r="O194" s="225">
        <f t="shared" si="6"/>
        <v>0</v>
      </c>
      <c r="P194" s="225"/>
      <c r="Q194" s="229"/>
      <c r="R194" s="73"/>
    </row>
    <row r="195" s="7" customFormat="1" ht="18.75" customHeight="1" spans="1:18">
      <c r="A195" s="212"/>
      <c r="B195" s="213" t="s">
        <v>186</v>
      </c>
      <c r="C195" s="212" t="s">
        <v>21</v>
      </c>
      <c r="D195" s="213"/>
      <c r="E195" s="213" t="s">
        <v>39</v>
      </c>
      <c r="F195" s="213" t="s">
        <v>23</v>
      </c>
      <c r="G195" s="213" t="s">
        <v>26</v>
      </c>
      <c r="H195" s="105">
        <v>4</v>
      </c>
      <c r="I195" s="226"/>
      <c r="J195" s="227"/>
      <c r="K195" s="228">
        <f t="shared" si="5"/>
        <v>0</v>
      </c>
      <c r="L195" s="228"/>
      <c r="M195" s="228"/>
      <c r="N195" s="226">
        <v>1</v>
      </c>
      <c r="O195" s="228">
        <f t="shared" si="6"/>
        <v>0</v>
      </c>
      <c r="P195" s="228"/>
      <c r="Q195" s="228"/>
      <c r="R195" s="73"/>
    </row>
    <row r="196" ht="20.25" customHeight="1" spans="1:18">
      <c r="A196" s="214">
        <v>100</v>
      </c>
      <c r="B196" s="215" t="s">
        <v>187</v>
      </c>
      <c r="C196" s="214" t="s">
        <v>21</v>
      </c>
      <c r="D196" s="215"/>
      <c r="E196" s="215" t="s">
        <v>63</v>
      </c>
      <c r="F196" s="215" t="s">
        <v>23</v>
      </c>
      <c r="G196" s="215" t="s">
        <v>24</v>
      </c>
      <c r="H196" s="2">
        <v>3</v>
      </c>
      <c r="I196" s="223"/>
      <c r="J196" s="224"/>
      <c r="K196" s="225">
        <f t="shared" si="5"/>
        <v>0</v>
      </c>
      <c r="L196" s="225"/>
      <c r="M196" s="229"/>
      <c r="N196" s="223">
        <v>1</v>
      </c>
      <c r="O196" s="225">
        <f t="shared" si="6"/>
        <v>0</v>
      </c>
      <c r="P196" s="225"/>
      <c r="Q196" s="229"/>
      <c r="R196" s="73"/>
    </row>
    <row r="197" s="7" customFormat="1" ht="16.9" customHeight="1" spans="1:18">
      <c r="A197" s="212"/>
      <c r="B197" s="213" t="s">
        <v>188</v>
      </c>
      <c r="C197" s="212" t="s">
        <v>21</v>
      </c>
      <c r="D197" s="213"/>
      <c r="E197" s="213" t="s">
        <v>63</v>
      </c>
      <c r="F197" s="213" t="s">
        <v>29</v>
      </c>
      <c r="G197" s="213" t="s">
        <v>32</v>
      </c>
      <c r="H197" s="105">
        <v>0</v>
      </c>
      <c r="I197" s="230"/>
      <c r="J197" s="227"/>
      <c r="K197" s="228">
        <f t="shared" si="5"/>
        <v>0</v>
      </c>
      <c r="L197" s="228"/>
      <c r="M197" s="228"/>
      <c r="N197" s="230"/>
      <c r="O197" s="228">
        <f t="shared" si="6"/>
        <v>0</v>
      </c>
      <c r="P197" s="228"/>
      <c r="Q197" s="228"/>
      <c r="R197" s="73"/>
    </row>
    <row r="198" ht="16.9" customHeight="1" spans="1:18">
      <c r="A198" s="211">
        <v>101</v>
      </c>
      <c r="B198" s="210" t="s">
        <v>189</v>
      </c>
      <c r="C198" s="211" t="s">
        <v>21</v>
      </c>
      <c r="D198" s="210"/>
      <c r="E198" s="210" t="s">
        <v>39</v>
      </c>
      <c r="F198" s="210" t="s">
        <v>23</v>
      </c>
      <c r="G198" s="210" t="s">
        <v>24</v>
      </c>
      <c r="H198" s="2">
        <v>3</v>
      </c>
      <c r="I198" s="231">
        <v>2</v>
      </c>
      <c r="J198" s="224">
        <v>2</v>
      </c>
      <c r="K198" s="225">
        <f t="shared" si="5"/>
        <v>0</v>
      </c>
      <c r="L198" s="225"/>
      <c r="M198" s="229"/>
      <c r="N198" s="231"/>
      <c r="O198" s="225">
        <f t="shared" si="6"/>
        <v>4022.59</v>
      </c>
      <c r="P198" s="229">
        <v>4022.59</v>
      </c>
      <c r="Q198" s="229"/>
      <c r="R198" s="73"/>
    </row>
    <row r="199" s="7" customFormat="1" ht="16.9" customHeight="1" spans="1:18">
      <c r="A199" s="212"/>
      <c r="B199" s="213" t="s">
        <v>189</v>
      </c>
      <c r="C199" s="212" t="s">
        <v>21</v>
      </c>
      <c r="D199" s="213"/>
      <c r="E199" s="213" t="s">
        <v>39</v>
      </c>
      <c r="F199" s="213" t="s">
        <v>23</v>
      </c>
      <c r="G199" s="213" t="s">
        <v>26</v>
      </c>
      <c r="H199" s="105">
        <v>2</v>
      </c>
      <c r="I199" s="230"/>
      <c r="J199" s="227"/>
      <c r="K199" s="228">
        <f t="shared" si="5"/>
        <v>0</v>
      </c>
      <c r="L199" s="228"/>
      <c r="M199" s="228"/>
      <c r="N199" s="230"/>
      <c r="O199" s="228">
        <f t="shared" si="6"/>
        <v>0</v>
      </c>
      <c r="P199" s="228"/>
      <c r="Q199" s="228"/>
      <c r="R199" s="73"/>
    </row>
    <row r="200" s="7" customFormat="1" ht="16.9" customHeight="1" spans="1:18">
      <c r="A200" s="212"/>
      <c r="B200" s="213" t="s">
        <v>189</v>
      </c>
      <c r="C200" s="212" t="s">
        <v>21</v>
      </c>
      <c r="D200" s="213"/>
      <c r="E200" s="213" t="s">
        <v>39</v>
      </c>
      <c r="F200" s="213" t="s">
        <v>23</v>
      </c>
      <c r="G200" s="213" t="s">
        <v>44</v>
      </c>
      <c r="H200" s="105">
        <v>0</v>
      </c>
      <c r="I200" s="230"/>
      <c r="J200" s="227"/>
      <c r="K200" s="228">
        <f t="shared" si="5"/>
        <v>0</v>
      </c>
      <c r="L200" s="228"/>
      <c r="M200" s="228"/>
      <c r="N200" s="230"/>
      <c r="O200" s="228">
        <f t="shared" si="6"/>
        <v>0</v>
      </c>
      <c r="P200" s="228"/>
      <c r="Q200" s="228"/>
      <c r="R200" s="73"/>
    </row>
    <row r="201" ht="24.6" customHeight="1" spans="1:18">
      <c r="A201" s="260">
        <v>102</v>
      </c>
      <c r="B201" s="261" t="s">
        <v>190</v>
      </c>
      <c r="C201" s="260" t="s">
        <v>54</v>
      </c>
      <c r="D201" s="261" t="s">
        <v>182</v>
      </c>
      <c r="E201" s="261" t="s">
        <v>39</v>
      </c>
      <c r="F201" s="261"/>
      <c r="G201" s="261" t="s">
        <v>24</v>
      </c>
      <c r="H201" s="2">
        <v>0</v>
      </c>
      <c r="I201" s="223"/>
      <c r="J201" s="224"/>
      <c r="K201" s="225">
        <f t="shared" si="5"/>
        <v>0</v>
      </c>
      <c r="L201" s="225"/>
      <c r="M201" s="229"/>
      <c r="N201" s="223"/>
      <c r="O201" s="225">
        <f t="shared" si="6"/>
        <v>0</v>
      </c>
      <c r="P201" s="225"/>
      <c r="Q201" s="229"/>
      <c r="R201" s="73"/>
    </row>
    <row r="202" s="7" customFormat="1" ht="32.25" customHeight="1" spans="1:18">
      <c r="A202" s="248"/>
      <c r="B202" s="249" t="s">
        <v>190</v>
      </c>
      <c r="C202" s="248" t="s">
        <v>54</v>
      </c>
      <c r="D202" s="249" t="s">
        <v>182</v>
      </c>
      <c r="E202" s="249" t="s">
        <v>39</v>
      </c>
      <c r="F202" s="249" t="s">
        <v>31</v>
      </c>
      <c r="G202" s="249" t="s">
        <v>26</v>
      </c>
      <c r="H202" s="105">
        <v>0</v>
      </c>
      <c r="I202" s="226"/>
      <c r="J202" s="254"/>
      <c r="K202" s="228">
        <f t="shared" si="5"/>
        <v>0</v>
      </c>
      <c r="L202" s="228"/>
      <c r="M202" s="228"/>
      <c r="N202" s="226"/>
      <c r="O202" s="228">
        <f t="shared" si="6"/>
        <v>0</v>
      </c>
      <c r="P202" s="228"/>
      <c r="Q202" s="228"/>
      <c r="R202" s="73"/>
    </row>
    <row r="203" ht="34.9" customHeight="1" spans="1:18">
      <c r="A203" s="218">
        <v>103</v>
      </c>
      <c r="B203" s="219" t="s">
        <v>191</v>
      </c>
      <c r="C203" s="218" t="s">
        <v>54</v>
      </c>
      <c r="D203" s="219" t="s">
        <v>192</v>
      </c>
      <c r="E203" s="219" t="s">
        <v>39</v>
      </c>
      <c r="F203" s="219" t="s">
        <v>29</v>
      </c>
      <c r="G203" s="219" t="s">
        <v>24</v>
      </c>
      <c r="H203" s="2">
        <v>3</v>
      </c>
      <c r="I203" s="223"/>
      <c r="J203" s="232"/>
      <c r="K203" s="225">
        <f t="shared" si="5"/>
        <v>0</v>
      </c>
      <c r="L203" s="225"/>
      <c r="M203" s="229"/>
      <c r="N203" s="223"/>
      <c r="O203" s="225">
        <f t="shared" si="6"/>
        <v>0</v>
      </c>
      <c r="P203" s="225"/>
      <c r="Q203" s="229"/>
      <c r="R203" s="73"/>
    </row>
    <row r="204" ht="28.5" customHeight="1" spans="1:18">
      <c r="A204" s="218">
        <v>104</v>
      </c>
      <c r="B204" s="219" t="s">
        <v>193</v>
      </c>
      <c r="C204" s="218" t="s">
        <v>21</v>
      </c>
      <c r="D204" s="219"/>
      <c r="E204" s="219" t="s">
        <v>39</v>
      </c>
      <c r="F204" s="219" t="s">
        <v>23</v>
      </c>
      <c r="G204" s="219" t="s">
        <v>24</v>
      </c>
      <c r="H204" s="2">
        <v>0</v>
      </c>
      <c r="I204" s="223"/>
      <c r="J204" s="232"/>
      <c r="K204" s="225">
        <f t="shared" si="5"/>
        <v>0</v>
      </c>
      <c r="L204" s="225"/>
      <c r="M204" s="229"/>
      <c r="N204" s="223"/>
      <c r="O204" s="225">
        <f t="shared" si="6"/>
        <v>0</v>
      </c>
      <c r="P204" s="225"/>
      <c r="Q204" s="229"/>
      <c r="R204" s="73"/>
    </row>
    <row r="205" ht="19.5" customHeight="1" spans="1:18">
      <c r="A205" s="218">
        <v>105</v>
      </c>
      <c r="B205" s="219" t="s">
        <v>194</v>
      </c>
      <c r="C205" s="218" t="s">
        <v>21</v>
      </c>
      <c r="D205" s="219"/>
      <c r="E205" s="219" t="s">
        <v>63</v>
      </c>
      <c r="F205" s="219" t="s">
        <v>29</v>
      </c>
      <c r="G205" s="219" t="s">
        <v>24</v>
      </c>
      <c r="H205" s="2">
        <v>3</v>
      </c>
      <c r="I205" s="223">
        <v>1</v>
      </c>
      <c r="J205" s="232">
        <v>1</v>
      </c>
      <c r="K205" s="225">
        <f t="shared" si="5"/>
        <v>0</v>
      </c>
      <c r="L205" s="225"/>
      <c r="M205" s="229"/>
      <c r="N205" s="223"/>
      <c r="O205" s="225">
        <f t="shared" si="6"/>
        <v>3252.38</v>
      </c>
      <c r="P205" s="229">
        <v>3252.38</v>
      </c>
      <c r="Q205" s="229"/>
      <c r="R205" s="73"/>
    </row>
    <row r="206" s="7" customFormat="1" ht="30.6" customHeight="1" spans="1:18">
      <c r="A206" s="212"/>
      <c r="B206" s="213" t="s">
        <v>194</v>
      </c>
      <c r="C206" s="212" t="s">
        <v>21</v>
      </c>
      <c r="D206" s="213"/>
      <c r="E206" s="213" t="s">
        <v>63</v>
      </c>
      <c r="F206" s="213" t="s">
        <v>195</v>
      </c>
      <c r="G206" s="213" t="s">
        <v>44</v>
      </c>
      <c r="H206" s="105">
        <v>0</v>
      </c>
      <c r="I206" s="226"/>
      <c r="J206" s="254"/>
      <c r="K206" s="228">
        <f t="shared" si="5"/>
        <v>0</v>
      </c>
      <c r="L206" s="228"/>
      <c r="M206" s="228"/>
      <c r="N206" s="226"/>
      <c r="O206" s="228">
        <f t="shared" si="6"/>
        <v>0</v>
      </c>
      <c r="P206" s="228"/>
      <c r="Q206" s="228"/>
      <c r="R206" s="73"/>
    </row>
    <row r="207" s="7" customFormat="1" ht="27" customHeight="1" spans="1:18">
      <c r="A207" s="212"/>
      <c r="B207" s="213" t="s">
        <v>194</v>
      </c>
      <c r="C207" s="212" t="s">
        <v>21</v>
      </c>
      <c r="D207" s="213"/>
      <c r="E207" s="213" t="s">
        <v>63</v>
      </c>
      <c r="F207" s="213" t="s">
        <v>23</v>
      </c>
      <c r="G207" s="213" t="s">
        <v>32</v>
      </c>
      <c r="H207" s="105">
        <v>0</v>
      </c>
      <c r="I207" s="230"/>
      <c r="J207" s="227"/>
      <c r="K207" s="228">
        <f t="shared" si="5"/>
        <v>0</v>
      </c>
      <c r="L207" s="228"/>
      <c r="M207" s="228"/>
      <c r="N207" s="230"/>
      <c r="O207" s="228">
        <f t="shared" si="6"/>
        <v>0</v>
      </c>
      <c r="P207" s="228"/>
      <c r="Q207" s="228"/>
      <c r="R207" s="73"/>
    </row>
    <row r="208" s="7" customFormat="1" ht="27" customHeight="1" spans="1:18">
      <c r="A208" s="262">
        <v>106</v>
      </c>
      <c r="B208" s="263" t="s">
        <v>196</v>
      </c>
      <c r="C208" s="262" t="s">
        <v>21</v>
      </c>
      <c r="D208" s="263"/>
      <c r="E208" s="263" t="s">
        <v>78</v>
      </c>
      <c r="F208" s="263" t="s">
        <v>29</v>
      </c>
      <c r="G208" s="263" t="s">
        <v>24</v>
      </c>
      <c r="H208" s="5">
        <v>3</v>
      </c>
      <c r="I208" s="273"/>
      <c r="J208" s="274"/>
      <c r="K208" s="225">
        <f t="shared" si="5"/>
        <v>0</v>
      </c>
      <c r="L208" s="256"/>
      <c r="M208" s="256"/>
      <c r="N208" s="273">
        <v>1</v>
      </c>
      <c r="O208" s="225">
        <f t="shared" si="6"/>
        <v>0</v>
      </c>
      <c r="P208" s="256"/>
      <c r="Q208" s="256"/>
      <c r="R208" s="73"/>
    </row>
    <row r="209" s="7" customFormat="1" ht="27" customHeight="1" spans="1:18">
      <c r="A209" s="264"/>
      <c r="B209" s="265" t="s">
        <v>197</v>
      </c>
      <c r="C209" s="264" t="s">
        <v>21</v>
      </c>
      <c r="D209" s="265"/>
      <c r="E209" s="265" t="s">
        <v>78</v>
      </c>
      <c r="F209" s="265" t="s">
        <v>29</v>
      </c>
      <c r="G209" s="265" t="s">
        <v>26</v>
      </c>
      <c r="H209" s="176">
        <v>0</v>
      </c>
      <c r="I209" s="275"/>
      <c r="J209" s="276"/>
      <c r="K209" s="228">
        <f t="shared" si="5"/>
        <v>0</v>
      </c>
      <c r="L209" s="277"/>
      <c r="M209" s="277"/>
      <c r="N209" s="275"/>
      <c r="O209" s="245">
        <f t="shared" si="6"/>
        <v>0</v>
      </c>
      <c r="P209" s="277"/>
      <c r="Q209" s="277"/>
      <c r="R209" s="73"/>
    </row>
    <row r="210" s="7" customFormat="1" ht="27" customHeight="1" spans="1:18">
      <c r="A210" s="266"/>
      <c r="B210" s="267" t="s">
        <v>197</v>
      </c>
      <c r="C210" s="266" t="s">
        <v>21</v>
      </c>
      <c r="D210" s="267"/>
      <c r="E210" s="267" t="s">
        <v>78</v>
      </c>
      <c r="F210" s="267" t="s">
        <v>29</v>
      </c>
      <c r="G210" s="267" t="s">
        <v>44</v>
      </c>
      <c r="H210" s="184">
        <v>1</v>
      </c>
      <c r="I210" s="278"/>
      <c r="J210" s="279"/>
      <c r="K210" s="228">
        <f t="shared" si="5"/>
        <v>0</v>
      </c>
      <c r="L210" s="280"/>
      <c r="M210" s="280"/>
      <c r="N210" s="278">
        <v>3</v>
      </c>
      <c r="O210" s="245">
        <f>P210+Q210</f>
        <v>0</v>
      </c>
      <c r="P210" s="280"/>
      <c r="Q210" s="280"/>
      <c r="R210" s="73"/>
    </row>
    <row r="211" s="8" customFormat="1" ht="27" customHeight="1" spans="1:44">
      <c r="A211" s="262">
        <v>107</v>
      </c>
      <c r="B211" s="263" t="s">
        <v>198</v>
      </c>
      <c r="C211" s="262" t="s">
        <v>21</v>
      </c>
      <c r="D211" s="263"/>
      <c r="E211" s="263" t="s">
        <v>58</v>
      </c>
      <c r="F211" s="263" t="s">
        <v>23</v>
      </c>
      <c r="G211" s="263" t="s">
        <v>24</v>
      </c>
      <c r="H211" s="5">
        <v>1</v>
      </c>
      <c r="I211" s="273"/>
      <c r="J211" s="281"/>
      <c r="K211" s="225">
        <f>L211+M211</f>
        <v>0</v>
      </c>
      <c r="L211" s="256"/>
      <c r="M211" s="257"/>
      <c r="N211" s="273">
        <v>1</v>
      </c>
      <c r="O211" s="225">
        <f>P211+Q211</f>
        <v>0</v>
      </c>
      <c r="P211" s="256"/>
      <c r="Q211" s="257"/>
      <c r="R211" s="73"/>
      <c r="AM211" s="12"/>
      <c r="AN211" s="12"/>
      <c r="AO211" s="12"/>
      <c r="AP211" s="12"/>
      <c r="AQ211" s="12"/>
      <c r="AR211" s="12"/>
    </row>
    <row r="212" s="7" customFormat="1" ht="27" customHeight="1" spans="1:18">
      <c r="A212" s="266"/>
      <c r="B212" s="213" t="s">
        <v>198</v>
      </c>
      <c r="C212" s="212" t="s">
        <v>21</v>
      </c>
      <c r="D212" s="213"/>
      <c r="E212" s="213" t="s">
        <v>58</v>
      </c>
      <c r="F212" s="213" t="s">
        <v>23</v>
      </c>
      <c r="G212" s="213" t="s">
        <v>44</v>
      </c>
      <c r="H212" s="105">
        <v>0</v>
      </c>
      <c r="I212" s="230"/>
      <c r="J212" s="227"/>
      <c r="K212" s="228">
        <f>L212+M212</f>
        <v>0</v>
      </c>
      <c r="L212" s="228"/>
      <c r="M212" s="228"/>
      <c r="N212" s="230"/>
      <c r="O212" s="228">
        <f>P212+Q212</f>
        <v>0</v>
      </c>
      <c r="P212" s="228"/>
      <c r="Q212" s="228"/>
      <c r="R212" s="73"/>
    </row>
    <row r="213" s="7" customFormat="1" ht="18.75" customHeight="1" spans="1:18">
      <c r="A213" s="268"/>
      <c r="B213" s="269" t="s">
        <v>198</v>
      </c>
      <c r="C213" s="270" t="s">
        <v>21</v>
      </c>
      <c r="D213" s="269"/>
      <c r="E213" s="269" t="s">
        <v>76</v>
      </c>
      <c r="F213" s="269" t="s">
        <v>29</v>
      </c>
      <c r="G213" s="269" t="s">
        <v>32</v>
      </c>
      <c r="H213" s="185">
        <v>3</v>
      </c>
      <c r="I213" s="282"/>
      <c r="J213" s="283"/>
      <c r="K213" s="228">
        <f>L213+M213</f>
        <v>0</v>
      </c>
      <c r="L213" s="284"/>
      <c r="M213" s="284"/>
      <c r="N213" s="282"/>
      <c r="O213" s="228">
        <f>P213+Q213</f>
        <v>0</v>
      </c>
      <c r="P213" s="284"/>
      <c r="Q213" s="284"/>
      <c r="R213" s="73"/>
    </row>
    <row r="214" s="8" customFormat="1" ht="16.5" customHeight="1" spans="1:44">
      <c r="A214" s="137" t="s">
        <v>199</v>
      </c>
      <c r="B214" s="137"/>
      <c r="C214" s="138"/>
      <c r="D214" s="139"/>
      <c r="E214" s="139"/>
      <c r="F214" s="139"/>
      <c r="G214" s="139"/>
      <c r="H214" s="138">
        <f t="shared" ref="H214:Q214" si="7">SUM(H10:H213)</f>
        <v>240</v>
      </c>
      <c r="I214" s="138">
        <f t="shared" si="7"/>
        <v>18</v>
      </c>
      <c r="J214" s="138">
        <f t="shared" si="7"/>
        <v>18</v>
      </c>
      <c r="K214" s="158">
        <f t="shared" si="7"/>
        <v>0</v>
      </c>
      <c r="L214" s="158">
        <f t="shared" si="7"/>
        <v>0</v>
      </c>
      <c r="M214" s="138">
        <f t="shared" si="7"/>
        <v>0</v>
      </c>
      <c r="N214" s="138">
        <f t="shared" si="7"/>
        <v>201</v>
      </c>
      <c r="O214" s="158">
        <f t="shared" si="7"/>
        <v>106627.16</v>
      </c>
      <c r="P214" s="158">
        <f t="shared" si="7"/>
        <v>93919.06</v>
      </c>
      <c r="Q214" s="158">
        <f t="shared" si="7"/>
        <v>12708.1</v>
      </c>
      <c r="R214" s="73"/>
      <c r="AM214" s="12"/>
      <c r="AN214" s="12"/>
      <c r="AO214" s="12"/>
      <c r="AP214" s="12"/>
      <c r="AQ214" s="12"/>
      <c r="AR214" s="12"/>
    </row>
    <row r="215" s="8" customFormat="1" ht="15" customHeight="1" spans="1:44">
      <c r="A215" s="165"/>
      <c r="B215" s="271"/>
      <c r="C215" s="165"/>
      <c r="D215" s="271"/>
      <c r="E215" s="271"/>
      <c r="F215" s="271"/>
      <c r="G215" s="271"/>
      <c r="H215" s="272"/>
      <c r="I215" s="272"/>
      <c r="J215" s="272"/>
      <c r="K215" s="272"/>
      <c r="L215" s="272"/>
      <c r="M215" s="285"/>
      <c r="N215" s="272"/>
      <c r="O215" s="272"/>
      <c r="P215" s="165"/>
      <c r="Q215" s="71"/>
      <c r="R215" s="73"/>
      <c r="AM215" s="12"/>
      <c r="AN215" s="12"/>
      <c r="AO215" s="12"/>
      <c r="AP215" s="12"/>
      <c r="AQ215" s="12"/>
      <c r="AR215" s="12"/>
    </row>
    <row r="216" s="8" customFormat="1" spans="1:4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1"/>
      <c r="N216" s="12"/>
      <c r="O216" s="12"/>
      <c r="P216" s="12"/>
      <c r="Q216" s="11"/>
      <c r="R216" s="73"/>
      <c r="AM216" s="12"/>
      <c r="AN216" s="12"/>
      <c r="AO216" s="12"/>
      <c r="AP216" s="12"/>
      <c r="AQ216" s="12"/>
      <c r="AR216" s="12"/>
    </row>
    <row r="217" s="8" customFormat="1" hidden="1" spans="1:4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63">
        <f>K10+K12+K14+K16+K18+K19+K20+K23+K29+K30+K32+K35+K37+K39+K41+K43+K45+K47+K49+K51+K53+K55+K56+K60+K61+K62+K63+K64+K66+K68+K69+K71+K73+K75+K77+K82+K84+K86+K88+K90+K92+K97+K100+K101+K102+K104+K106+K107+K108+K111++K114+K117+K120+K123+K124+K126+K129+K130+K132+K134+K136+K138+K140+K142+K144+K146+K147+K149+K152+K155+K158+K162+K163+K164+K165+K167+K168+K169+K171+K174+K179+K180+K182+K183+K185+K187+K189+K191+K194+K196+K198+K201+K203+K204+K205+K208+K211</f>
        <v>0</v>
      </c>
      <c r="L217" s="163">
        <f>L10+L12+L14+L16+L18+L19+L20+L23+L29+L30+L32+L35+L37+L39+L41+L43+L45+L47+L49+L51+L53+L55+L56+L60+L61+L62+L63+L64+L66+L68+L69+L71+L73+L75+L77+L82+L84+L86+L88+L90+L92+L97+L100+L101+L102+L104+L106+L107+L108+L111++L114+L117+L120+L123+L124+L126+L129+L130+L132+L134+L136+L138+L140+L142+L144+L146+L147+L149+L152+L155+L158+L162+L163+L164+L165+L167+L168+L169+L171+L174+L179+L180+L182+L183+L185+L187+L189+L191+L194+L196+L198+L201+L203+L204+L205+L208+L211</f>
        <v>0</v>
      </c>
      <c r="M217" s="163">
        <f>M10+M12+M14+M16+M18+M19+M20+M23+M29+M30+M32+M35+M37+M39+M41+M43+M45+M47+M49+M51+M53+M55+M56+M60+M61+M62+M63+M64+M66+M68+M69+M71+M73+M75+M77+M82+M84+M86+M88+M90+M92+M97+M100+M101+M102+M104+M106+M107+M108+M111++M114+M117+M120+M123+M124+M126+M129+M130+M132+M134+M136+M138+M140+M142+M144+M146+M147+M149+M152+M155+M158+M162+M163+M164+M165+M167+M168+M169+M171+M174+M179+M180+M182+M183+M185+M187+M189+M191+M194+M196+M198+M201+M203+M204+M205+M208+M211</f>
        <v>0</v>
      </c>
      <c r="N217" s="163"/>
      <c r="O217" s="163">
        <f>O10+O12+O14+O16+O18+O19+O20+O23+O29+O30+O32+O35+O37+O39+O41+O43+O45+O47+O49+O51+O53+O55+O56+O60+O61+O62+O63+O64+O66+O68+O69+O71+O73+O75+O77+O82+O84+O86+O88+O90+O92+O97+O100+O101+O102+O104+O106+O107+O108+O111++O114+O117+O120+O123+O124+O126+O129+O130+O132+O134+O136+O138+O140+O142+O144+O146+O147+O149+O152+O155+O158+O162+O163+O164+O165+O167+O168+O169+O171+O174+O179+O180+O182+O183+O185+O187+O189+O191+O194+O196+O198+O201+O203+O204+O205+O208+O211</f>
        <v>79620.62</v>
      </c>
      <c r="P217" s="163">
        <f>P10+P12+P14+P16+P18+P19+P20+P23+P29+P30+P32+P35+P37+P39+P41+P43+P45+P47+P49+P51+P53+P55+P56+P60+P61+P62+P63+P64+P66+P68+P69+P71+P73+P75+P77+P82+P84+P86+P88+P90+P92+P97+P100+P101+P102+P104+P106+P107+P108+P111++P114+P117+P120+P123+P124+P126+P129+P130+P132+P134+P136+P138+P140+P142+P144+P146+P147+P149+P152+P155+P158+P162+P163+P164+P165+P167+P168+P169+P171+P174+P179+P180+P182+P183+P185+P187+P189+P191+P194+P196+P198+P201+P203+P204+P205+P208+P211</f>
        <v>79620.62</v>
      </c>
      <c r="Q217" s="163">
        <f>Q10+Q12+Q14+Q16+Q18+Q19+Q20+Q23+Q29+Q30+Q32+Q35+Q37+Q39+Q41+Q43+Q45+Q47+Q49+Q51+Q53+Q55+Q56+Q60+Q61+Q62+Q63+Q64+Q66+Q68+Q69+Q71+Q73+Q75+Q77+Q82+Q84+Q86+Q88+Q90+Q92+Q97+Q100+Q101+Q102+Q104+Q106+Q107+Q108+Q111++Q114+Q117+Q120+Q123+Q124+Q126+Q129+Q130+Q132+Q134+Q136+Q138+Q140+Q142+Q144+Q146+Q147+Q149+Q152+Q155+Q158+Q162+Q163+Q164+Q165+Q167+Q168+Q169+Q171+Q174+Q179+Q180+Q182+Q183+Q185+Q187+Q189+Q191+Q194+Q196+Q198+Q201+Q203+Q204+Q205+Q208+Q211</f>
        <v>0</v>
      </c>
      <c r="AM217" s="12"/>
      <c r="AN217" s="12"/>
      <c r="AO217" s="12"/>
      <c r="AP217" s="12"/>
      <c r="AQ217" s="12"/>
      <c r="AR217" s="12"/>
    </row>
    <row r="218" s="8" customFormat="1" hidden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63"/>
      <c r="L218" s="163"/>
      <c r="M218" s="11"/>
      <c r="N218" s="163"/>
      <c r="O218" s="163"/>
      <c r="P218" s="12"/>
      <c r="Q218" s="11"/>
      <c r="AM218" s="12"/>
      <c r="AN218" s="12"/>
      <c r="AO218" s="12"/>
      <c r="AP218" s="12"/>
      <c r="AQ218" s="12"/>
      <c r="AR218" s="12"/>
    </row>
    <row r="219" s="8" customFormat="1" hidden="1" spans="1:4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63"/>
      <c r="L219" s="163"/>
      <c r="M219" s="163"/>
      <c r="N219" s="163"/>
      <c r="O219" s="163"/>
      <c r="P219" s="163"/>
      <c r="Q219" s="203"/>
      <c r="S219" s="73"/>
      <c r="AM219" s="12"/>
      <c r="AN219" s="12"/>
      <c r="AO219" s="12"/>
      <c r="AP219" s="12"/>
      <c r="AQ219" s="12"/>
      <c r="AR219" s="12"/>
    </row>
    <row r="220" s="8" customFormat="1" hidden="1" spans="1:4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63"/>
      <c r="L220" s="163"/>
      <c r="M220" s="163">
        <f>M217+Q217</f>
        <v>0</v>
      </c>
      <c r="N220" s="163">
        <v>1694872.64</v>
      </c>
      <c r="O220" s="163">
        <f>M220-N220</f>
        <v>-1694872.64</v>
      </c>
      <c r="P220" s="163"/>
      <c r="Q220" s="203"/>
      <c r="AM220" s="12"/>
      <c r="AN220" s="12"/>
      <c r="AO220" s="12"/>
      <c r="AP220" s="12"/>
      <c r="AQ220" s="12"/>
      <c r="AR220" s="12"/>
    </row>
    <row r="221" s="8" customFormat="1" hidden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63"/>
      <c r="L221" s="163">
        <f>K217+O217</f>
        <v>79620.62</v>
      </c>
      <c r="M221" s="163"/>
      <c r="N221" s="163"/>
      <c r="O221" s="163"/>
      <c r="P221" s="163"/>
      <c r="Q221" s="203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/>
      <c r="L222" s="163"/>
      <c r="M222" s="163"/>
      <c r="N222" s="163"/>
      <c r="O222" s="163"/>
      <c r="P222" s="163"/>
      <c r="Q222" s="203"/>
      <c r="AM222" s="12"/>
      <c r="AN222" s="12"/>
      <c r="AO222" s="12"/>
      <c r="AP222" s="12"/>
      <c r="AQ222" s="12"/>
      <c r="AR222" s="12"/>
    </row>
    <row r="223" hidden="1" spans="11:19">
      <c r="K223" s="163"/>
      <c r="L223" s="163"/>
      <c r="M223" s="163"/>
      <c r="N223" s="163"/>
      <c r="O223" s="163"/>
      <c r="P223" s="163"/>
      <c r="Q223" s="203"/>
      <c r="S223" s="73"/>
    </row>
    <row r="224" hidden="1" spans="11:12">
      <c r="K224" s="163">
        <f>L221-L224</f>
        <v>-5443369.93</v>
      </c>
      <c r="L224" s="12">
        <v>5522990.55</v>
      </c>
    </row>
    <row r="225" spans="11:16">
      <c r="K225" s="163"/>
      <c r="O225" s="163"/>
      <c r="P225" s="163"/>
    </row>
    <row r="228" spans="15:15">
      <c r="O228" s="163"/>
    </row>
    <row r="229" s="11" customFormat="1" spans="1:4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63"/>
      <c r="N229" s="12"/>
      <c r="O229" s="12"/>
      <c r="P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12"/>
      <c r="AN229" s="12"/>
      <c r="AO229" s="12"/>
      <c r="AP229" s="12"/>
      <c r="AQ229" s="12"/>
      <c r="AR229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4:B214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85" zoomScaleNormal="85" topLeftCell="A191" workbookViewId="0">
      <selection activeCell="H215" sqref="H215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hidden="1" customWidth="1"/>
    <col min="4" max="4" width="19.2833333333333" style="12" hidden="1" customWidth="1"/>
    <col min="5" max="5" width="16.2833333333333" style="12" hidden="1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41" width="10.7083333333333" style="8" customWidth="1"/>
    <col min="42" max="42" width="11.1416666666667" style="8" customWidth="1"/>
    <col min="43" max="43" width="9" style="8"/>
    <col min="44" max="44" width="10.7083333333333" style="8" customWidth="1"/>
    <col min="45" max="45" width="9" style="8"/>
    <col min="46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45</v>
      </c>
      <c r="I11" s="57">
        <v>15</v>
      </c>
      <c r="J11" s="58">
        <v>15</v>
      </c>
      <c r="K11" s="59">
        <f t="shared" si="1"/>
        <v>27591.16</v>
      </c>
      <c r="L11" s="60">
        <v>27591.16</v>
      </c>
      <c r="M11" s="61"/>
      <c r="N11" s="57">
        <v>15</v>
      </c>
      <c r="O11" s="59">
        <f t="shared" si="2"/>
        <v>69359.5</v>
      </c>
      <c r="P11" s="59">
        <v>69359.5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2063214.05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2063214.05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5051461.34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5051461.34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0</v>
      </c>
      <c r="AQ11" s="180"/>
      <c r="AR11" s="181">
        <f>AN11+AK11</f>
        <v>7114675.39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39</v>
      </c>
      <c r="I12" s="51">
        <v>26</v>
      </c>
      <c r="J12" s="52">
        <v>35</v>
      </c>
      <c r="K12" s="53">
        <f t="shared" si="1"/>
        <v>64362.6</v>
      </c>
      <c r="L12" s="53">
        <v>64362.6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302187.24</v>
      </c>
      <c r="AL12" s="181">
        <f>L11+L25+L29+L39+L45+L49+L51+L53+L66+L68+L72+L78+L83+L90+L92+L99+L110+L112+L123+L126+L129+L132+L139+L141+L145+L151+L153+L159+L162+L168+L174+L178+L180+L181+L186+L195+L198+L200+L203+L205+L209+L212+L215+L221</f>
        <v>302187.24</v>
      </c>
      <c r="AM12" s="181">
        <f>M11+M25+M29+M39+M45+M49+M51+M53+M66+M68+M72+M78+M83+M90+M92+M99+M110+M112+M123+M126+M129+M132+M139+M141+M145+M151+M153+M159+M162+M168+M174+M178+M180+M181+M186+M195+M198+M200+M203+M205+M209+M212+M215+M221</f>
        <v>0</v>
      </c>
      <c r="AN12" s="181">
        <f>O11+O25+O29+O39+O45+O49+O51+O53+O66+O68+O72+O78+O83+O90+O92+O99+O110+O112+O123+O126+O129+O132+O139+O141+O145+O151+O153+O159+O162+O168+O174+O178+O180+O181+O186+O195+O198+O200+O203+O205+O209+O212+O215+O221</f>
        <v>703507.45</v>
      </c>
      <c r="AO12" s="181">
        <f>P11+P25+P29+P39+P45+P49+P51+P53+P66+P68+P72+P78+P83+P90+P92+P99+P110+P112+P123+P126+P129+P132+P139+P141+P145+P151+P153+P159+P162+P168+P174+P178+P180+P181+P186+P195+P198+P200+P203+P205+P209+P212+P215+P221</f>
        <v>703507.45</v>
      </c>
      <c r="AP12" s="181">
        <f>Q11+Q25+Q29+Q39+Q45+Q49+Q51+Q53+Q66+Q68+Q72+Q78+Q83+Q90+Q92+Q99+Q110+Q112+Q123+Q126+Q129+Q132+Q139+Q141+Q145+Q151+Q153+Q159+Q162+Q168+Q174+Q178+Q180+Q181+Q186+Q195+Q198+Q200+Q203+Q205+Q209+Q212+Q215+Q221</f>
        <v>0</v>
      </c>
      <c r="AQ12" s="180"/>
      <c r="AR12" s="181">
        <f>AN12+AK12</f>
        <v>1005694.69</v>
      </c>
    </row>
    <row r="13" s="7" customFormat="1" ht="15" customHeight="1" spans="1:44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K17+K24+K69+K85+K95+K116+K119+K122+K125+K128+K135+K143+K147+K149+K158+K161+K165+K167+K183+K185+K197</f>
        <v>189919.48</v>
      </c>
      <c r="AL13" s="181">
        <f>L17+L24+L69+L85+L95+L116+L119+L122+L125+L128+L135+L143+L147+L149+L158+L161+L165+L167+L183+L185+L197</f>
        <v>189919.48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463078.1</v>
      </c>
      <c r="AO13" s="181">
        <f>P17+P24+P69+P85+P95+P116+P119+P122+P125+P128+P135+P143+P147+P149+P158+P161+P165+P167+P183+P185+P197</f>
        <v>463078.1</v>
      </c>
      <c r="AP13" s="181">
        <f>Q17+Q24+Q69+Q85+Q95+Q116+Q119+Q122+Q125+Q128+Q135+Q143+Q147+Q149+Q158+Q161+Q165+Q167+Q183+Q185+Q197</f>
        <v>0</v>
      </c>
      <c r="AQ13" s="180"/>
      <c r="AR13" s="181">
        <f>AN13+AK13</f>
        <v>652997.58</v>
      </c>
    </row>
    <row r="14" s="9" customFormat="1" ht="15" customHeight="1" spans="1:44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12</v>
      </c>
      <c r="I14" s="51">
        <v>6</v>
      </c>
      <c r="J14" s="52">
        <v>6</v>
      </c>
      <c r="K14" s="53">
        <f t="shared" si="1"/>
        <v>4255.84</v>
      </c>
      <c r="L14" s="53">
        <v>4255.84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257826.87</v>
      </c>
      <c r="AL14" s="181">
        <f>L13+L15+L21+L26+L28+L32+L35+L41+L43+L58+L60+L74+L76+L80+L84+L88+L94+L97+L102+L105+L117+L120+L136+L156+L169+L184+L192+L202+L207+L219+L225</f>
        <v>257826.87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742020.5</v>
      </c>
      <c r="AO14" s="181">
        <f>P13+P15+P21+P26+P28+P32+P35+P41+P43+P58+P60+P74+P76+P80+P84+P88+P94+P97+P102+P105+P117+P120+P136+P156+P169+P184+P192+P202+P207+P219+P225</f>
        <v>742020.5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999847.37</v>
      </c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6</v>
      </c>
      <c r="I15" s="57">
        <v>2</v>
      </c>
      <c r="J15" s="58">
        <v>2</v>
      </c>
      <c r="K15" s="59">
        <f t="shared" si="1"/>
        <v>0</v>
      </c>
      <c r="L15" s="59">
        <v>0</v>
      </c>
      <c r="M15" s="59"/>
      <c r="N15" s="57"/>
      <c r="O15" s="59">
        <f t="shared" si="2"/>
        <v>0</v>
      </c>
      <c r="P15" s="59">
        <v>0</v>
      </c>
      <c r="Q15" s="59"/>
      <c r="T15" s="162"/>
      <c r="AG15" s="73"/>
      <c r="AJ15" s="180" t="s">
        <v>349</v>
      </c>
      <c r="AK15" s="181">
        <f>K22+K34+K37+K47+K59+K82+K103+K106+K164+K193+K210+K218+K222+K224</f>
        <v>28936.88</v>
      </c>
      <c r="AL15" s="181">
        <f>L22+L34+L37+L47+L59+L82+L103+L106+L164+L193+L210+L218+L222+L224</f>
        <v>28936.88</v>
      </c>
      <c r="AM15" s="181">
        <f>M22+M34+M37+M47+M59+M82+M103+M106+M164+M193+M210+M218+M222+M224</f>
        <v>0</v>
      </c>
      <c r="AN15" s="181">
        <f>O22+O34+O37+O47+O59+O82+O103+O106+O164+O193+O210+O218+O222+O224</f>
        <v>57507.88</v>
      </c>
      <c r="AO15" s="181">
        <f>P22+P34+P37+P47+P59+P82+P103+P106+P164+P193+P210+P218+P222+P224</f>
        <v>57507.88</v>
      </c>
      <c r="AP15" s="181">
        <f>Q22+Q34+Q37+Q47+Q59+Q82+Q103+Q106+Q164+Q193+Q210+Q218+Q222+Q224</f>
        <v>0</v>
      </c>
      <c r="AQ15" s="180"/>
      <c r="AR15" s="181">
        <f>AN15+AK15</f>
        <v>86444.76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52</v>
      </c>
      <c r="I16" s="51">
        <v>32</v>
      </c>
      <c r="J16" s="52">
        <v>38</v>
      </c>
      <c r="K16" s="53">
        <f t="shared" si="1"/>
        <v>74228.15</v>
      </c>
      <c r="L16" s="53">
        <v>74228.15</v>
      </c>
      <c r="M16" s="63"/>
      <c r="N16" s="51">
        <v>30</v>
      </c>
      <c r="O16" s="53">
        <f t="shared" si="2"/>
        <v>155905.77</v>
      </c>
      <c r="P16" s="53">
        <v>155905.77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9859659.79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50</v>
      </c>
      <c r="I20" s="51">
        <v>32</v>
      </c>
      <c r="J20" s="52">
        <v>36</v>
      </c>
      <c r="K20" s="53">
        <f t="shared" si="1"/>
        <v>61094.09</v>
      </c>
      <c r="L20" s="53">
        <v>61094.09</v>
      </c>
      <c r="M20" s="63"/>
      <c r="N20" s="51">
        <v>32</v>
      </c>
      <c r="O20" s="53">
        <f t="shared" si="2"/>
        <v>305211.95</v>
      </c>
      <c r="P20" s="53">
        <v>305211.95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5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1</v>
      </c>
      <c r="O22" s="59">
        <f t="shared" si="2"/>
        <v>16712.7</v>
      </c>
      <c r="P22" s="59">
        <v>16712.7</v>
      </c>
      <c r="Q22" s="59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30</v>
      </c>
      <c r="I27" s="51">
        <v>15</v>
      </c>
      <c r="J27" s="65">
        <v>15</v>
      </c>
      <c r="K27" s="53">
        <f t="shared" si="1"/>
        <v>15509.14</v>
      </c>
      <c r="L27" s="53">
        <v>15509.14</v>
      </c>
      <c r="M27" s="53"/>
      <c r="N27" s="51"/>
      <c r="O27" s="53">
        <f t="shared" si="2"/>
        <v>0</v>
      </c>
      <c r="P27" s="53">
        <v>0</v>
      </c>
      <c r="Q27" s="53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6</v>
      </c>
      <c r="J28" s="58">
        <v>6</v>
      </c>
      <c r="K28" s="59">
        <f t="shared" si="1"/>
        <v>6761.92</v>
      </c>
      <c r="L28" s="59">
        <v>6761.92</v>
      </c>
      <c r="M28" s="59"/>
      <c r="N28" s="57"/>
      <c r="O28" s="59">
        <f t="shared" si="2"/>
        <v>0</v>
      </c>
      <c r="P28" s="59">
        <v>0</v>
      </c>
      <c r="Q28" s="59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41</v>
      </c>
      <c r="I29" s="57">
        <v>11</v>
      </c>
      <c r="J29" s="58">
        <v>11</v>
      </c>
      <c r="K29" s="59">
        <f t="shared" si="1"/>
        <v>18928.83</v>
      </c>
      <c r="L29" s="60">
        <v>18928.83</v>
      </c>
      <c r="M29" s="59"/>
      <c r="N29" s="57">
        <v>7</v>
      </c>
      <c r="O29" s="59">
        <f t="shared" si="2"/>
        <v>23663.11</v>
      </c>
      <c r="P29" s="59">
        <v>23663.11</v>
      </c>
      <c r="Q29" s="59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21</v>
      </c>
      <c r="I31" s="51">
        <v>6</v>
      </c>
      <c r="J31" s="65">
        <v>12</v>
      </c>
      <c r="K31" s="53">
        <f t="shared" si="1"/>
        <v>8118.72</v>
      </c>
      <c r="L31" s="63">
        <v>8118.72</v>
      </c>
      <c r="M31" s="63"/>
      <c r="N31" s="51">
        <v>11</v>
      </c>
      <c r="O31" s="53">
        <f t="shared" si="2"/>
        <v>49255.95</v>
      </c>
      <c r="P31" s="53">
        <v>49255.95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14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33</v>
      </c>
      <c r="O33" s="53">
        <f t="shared" si="2"/>
        <v>178268.96</v>
      </c>
      <c r="P33" s="63">
        <v>178268.96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>
        <v>1</v>
      </c>
      <c r="J35" s="58">
        <v>1</v>
      </c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T35" s="162"/>
      <c r="AG35" s="73"/>
    </row>
    <row r="36" s="9" customFormat="1" ht="1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27</v>
      </c>
      <c r="I36" s="51">
        <v>9</v>
      </c>
      <c r="J36" s="52">
        <v>17</v>
      </c>
      <c r="K36" s="53">
        <f t="shared" si="1"/>
        <v>37551.71</v>
      </c>
      <c r="L36" s="63">
        <v>37551.71</v>
      </c>
      <c r="M36" s="63"/>
      <c r="N36" s="51">
        <v>7</v>
      </c>
      <c r="O36" s="53">
        <f t="shared" si="2"/>
        <v>62729.16</v>
      </c>
      <c r="P36" s="53">
        <v>62729.16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2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2</v>
      </c>
      <c r="O38" s="53">
        <f t="shared" si="2"/>
        <v>40836.45</v>
      </c>
      <c r="P38" s="53">
        <v>40836.45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9</v>
      </c>
      <c r="I39" s="57"/>
      <c r="J39" s="58"/>
      <c r="K39" s="59">
        <f t="shared" si="1"/>
        <v>0</v>
      </c>
      <c r="L39" s="59">
        <v>0</v>
      </c>
      <c r="M39" s="59"/>
      <c r="N39" s="57">
        <v>7</v>
      </c>
      <c r="O39" s="59">
        <f t="shared" si="2"/>
        <v>16960.89</v>
      </c>
      <c r="P39" s="59">
        <v>16960.89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14</v>
      </c>
      <c r="I40" s="51">
        <v>5</v>
      </c>
      <c r="J40" s="52">
        <v>7</v>
      </c>
      <c r="K40" s="53">
        <f t="shared" si="1"/>
        <v>9255.23</v>
      </c>
      <c r="L40" s="63">
        <v>9255.23</v>
      </c>
      <c r="M40" s="63"/>
      <c r="N40" s="51">
        <v>10</v>
      </c>
      <c r="O40" s="53">
        <f t="shared" si="2"/>
        <v>86949.68</v>
      </c>
      <c r="P40" s="53">
        <v>86949.68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15</v>
      </c>
      <c r="I41" s="57">
        <v>1</v>
      </c>
      <c r="J41" s="58">
        <v>1</v>
      </c>
      <c r="K41" s="59">
        <f t="shared" si="1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35</v>
      </c>
      <c r="I42" s="51">
        <v>24</v>
      </c>
      <c r="J42" s="52">
        <v>27</v>
      </c>
      <c r="K42" s="53">
        <f t="shared" si="1"/>
        <v>48738.89</v>
      </c>
      <c r="L42" s="63">
        <v>48738.89</v>
      </c>
      <c r="M42" s="63"/>
      <c r="N42" s="51">
        <v>13</v>
      </c>
      <c r="O42" s="53">
        <f t="shared" si="2"/>
        <v>100198.79</v>
      </c>
      <c r="P42" s="53">
        <v>100198.79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16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10</v>
      </c>
      <c r="O43" s="59">
        <f t="shared" si="2"/>
        <v>81130.5</v>
      </c>
      <c r="P43" s="59">
        <v>81130.5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21</v>
      </c>
      <c r="I44" s="51">
        <v>8</v>
      </c>
      <c r="J44" s="52">
        <v>8</v>
      </c>
      <c r="K44" s="53">
        <f t="shared" si="1"/>
        <v>9452.57</v>
      </c>
      <c r="L44" s="63">
        <v>9452.57</v>
      </c>
      <c r="M44" s="63"/>
      <c r="N44" s="51">
        <v>8</v>
      </c>
      <c r="O44" s="53">
        <f t="shared" si="2"/>
        <v>26174.67</v>
      </c>
      <c r="P44" s="53">
        <v>26174.67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27</v>
      </c>
      <c r="I45" s="57">
        <v>2</v>
      </c>
      <c r="J45" s="58">
        <v>2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35942.64</v>
      </c>
      <c r="P45" s="68">
        <v>35942.64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30</v>
      </c>
      <c r="I46" s="51">
        <v>9</v>
      </c>
      <c r="J46" s="52">
        <v>12</v>
      </c>
      <c r="K46" s="53">
        <f t="shared" si="1"/>
        <v>26376.94</v>
      </c>
      <c r="L46" s="63">
        <v>26376.94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12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4</v>
      </c>
      <c r="O49" s="59">
        <f t="shared" si="2"/>
        <v>8406.5</v>
      </c>
      <c r="P49" s="59">
        <v>8406.5</v>
      </c>
      <c r="Q49" s="59"/>
      <c r="S49" s="162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3</v>
      </c>
      <c r="J51" s="58">
        <v>3</v>
      </c>
      <c r="K51" s="59">
        <f t="shared" si="1"/>
        <v>2497.3</v>
      </c>
      <c r="L51" s="60">
        <v>2497.3</v>
      </c>
      <c r="M51" s="59"/>
      <c r="N51" s="57">
        <v>7</v>
      </c>
      <c r="O51" s="59">
        <f t="shared" si="2"/>
        <v>7299.8</v>
      </c>
      <c r="P51" s="59">
        <v>7299.8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22</v>
      </c>
      <c r="I52" s="51">
        <v>17</v>
      </c>
      <c r="J52" s="52">
        <v>19</v>
      </c>
      <c r="K52" s="53">
        <f t="shared" si="1"/>
        <v>23370.25</v>
      </c>
      <c r="L52" s="63">
        <v>23370.25</v>
      </c>
      <c r="M52" s="63"/>
      <c r="N52" s="51"/>
      <c r="O52" s="53">
        <f t="shared" si="2"/>
        <v>11490.43</v>
      </c>
      <c r="P52" s="63">
        <v>11490.43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13</v>
      </c>
      <c r="I53" s="57">
        <v>2</v>
      </c>
      <c r="J53" s="58">
        <v>2</v>
      </c>
      <c r="K53" s="59">
        <f t="shared" si="1"/>
        <v>3813.3</v>
      </c>
      <c r="L53" s="59">
        <v>3813.3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50</v>
      </c>
      <c r="I57" s="51">
        <v>37</v>
      </c>
      <c r="J57" s="52">
        <v>39</v>
      </c>
      <c r="K57" s="53">
        <f t="shared" si="1"/>
        <v>58843.63</v>
      </c>
      <c r="L57" s="63">
        <v>58843.63</v>
      </c>
      <c r="M57" s="63"/>
      <c r="N57" s="51">
        <v>17</v>
      </c>
      <c r="O57" s="53">
        <f t="shared" si="2"/>
        <v>140932.84</v>
      </c>
      <c r="P57" s="53">
        <v>140932.84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9</v>
      </c>
      <c r="I58" s="57">
        <v>4</v>
      </c>
      <c r="J58" s="58">
        <v>4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12</v>
      </c>
      <c r="J60" s="58">
        <v>12</v>
      </c>
      <c r="K60" s="59">
        <f t="shared" si="1"/>
        <v>28123.85</v>
      </c>
      <c r="L60" s="59">
        <v>28123.85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179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179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34</v>
      </c>
      <c r="I63" s="52">
        <v>18</v>
      </c>
      <c r="J63" s="52">
        <v>19</v>
      </c>
      <c r="K63" s="53">
        <f t="shared" si="1"/>
        <v>30736.47</v>
      </c>
      <c r="L63" s="63">
        <v>30736.47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28</v>
      </c>
      <c r="I64" s="51">
        <v>14</v>
      </c>
      <c r="J64" s="52">
        <v>14</v>
      </c>
      <c r="K64" s="53">
        <f t="shared" si="1"/>
        <v>34684.41</v>
      </c>
      <c r="L64" s="63">
        <v>34684.41</v>
      </c>
      <c r="M64" s="63"/>
      <c r="N64" s="51">
        <v>10</v>
      </c>
      <c r="O64" s="53">
        <f t="shared" si="2"/>
        <v>91030.45</v>
      </c>
      <c r="P64" s="53">
        <v>91030.45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28</v>
      </c>
      <c r="I65" s="51">
        <v>25</v>
      </c>
      <c r="J65" s="52">
        <v>28</v>
      </c>
      <c r="K65" s="53">
        <f t="shared" si="1"/>
        <v>58493.28</v>
      </c>
      <c r="L65" s="63">
        <v>58493.28</v>
      </c>
      <c r="M65" s="63"/>
      <c r="N65" s="51">
        <v>12</v>
      </c>
      <c r="O65" s="53">
        <f t="shared" si="2"/>
        <v>67067.56</v>
      </c>
      <c r="P65" s="53">
        <v>67067.56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14</v>
      </c>
      <c r="I66" s="57">
        <v>1</v>
      </c>
      <c r="J66" s="58">
        <v>1</v>
      </c>
      <c r="K66" s="59">
        <f t="shared" si="1"/>
        <v>602.1</v>
      </c>
      <c r="L66" s="59">
        <v>602.1</v>
      </c>
      <c r="M66" s="59"/>
      <c r="N66" s="57">
        <v>6</v>
      </c>
      <c r="O66" s="59">
        <f t="shared" si="2"/>
        <v>22408.29</v>
      </c>
      <c r="P66" s="59">
        <v>22408.29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15" customHeight="1" spans="1:33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10</v>
      </c>
      <c r="J70" s="52">
        <v>13</v>
      </c>
      <c r="K70" s="53">
        <f t="shared" si="1"/>
        <v>22300.25</v>
      </c>
      <c r="L70" s="53">
        <v>22300.25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15</v>
      </c>
      <c r="I71" s="51">
        <v>5</v>
      </c>
      <c r="J71" s="52">
        <v>5</v>
      </c>
      <c r="K71" s="53">
        <f t="shared" si="1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36</v>
      </c>
      <c r="I73" s="51">
        <v>25</v>
      </c>
      <c r="J73" s="52">
        <v>27</v>
      </c>
      <c r="K73" s="53">
        <f t="shared" si="1"/>
        <v>63613.68</v>
      </c>
      <c r="L73" s="53">
        <v>63613.68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31</v>
      </c>
      <c r="I75" s="51">
        <v>23</v>
      </c>
      <c r="J75" s="52">
        <v>26</v>
      </c>
      <c r="K75" s="53">
        <f>L75+M75</f>
        <v>37421.73</v>
      </c>
      <c r="L75" s="63">
        <v>37421.73</v>
      </c>
      <c r="M75" s="63"/>
      <c r="N75" s="51">
        <v>17</v>
      </c>
      <c r="O75" s="53">
        <f t="shared" si="2"/>
        <v>82884.58</v>
      </c>
      <c r="P75" s="53">
        <v>82884.58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13</v>
      </c>
      <c r="J76" s="58">
        <v>13</v>
      </c>
      <c r="K76" s="59">
        <f>L76+M76</f>
        <v>21216.9</v>
      </c>
      <c r="L76" s="59">
        <v>21216.9</v>
      </c>
      <c r="M76" s="59"/>
      <c r="N76" s="57">
        <v>8</v>
      </c>
      <c r="O76" s="59">
        <f>P76+Q76</f>
        <v>21206.45</v>
      </c>
      <c r="P76" s="59">
        <v>21206.45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32</v>
      </c>
      <c r="I77" s="51">
        <v>19</v>
      </c>
      <c r="J77" s="52">
        <v>21</v>
      </c>
      <c r="K77" s="53">
        <f>L77+M77</f>
        <v>28535.79</v>
      </c>
      <c r="L77" s="63">
        <v>28535.79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27</v>
      </c>
      <c r="I79" s="51">
        <v>9</v>
      </c>
      <c r="J79" s="52">
        <v>9</v>
      </c>
      <c r="K79" s="53">
        <f>L79+M79</f>
        <v>26870.71</v>
      </c>
      <c r="L79" s="63">
        <v>26870.71</v>
      </c>
      <c r="M79" s="63"/>
      <c r="N79" s="51">
        <v>16</v>
      </c>
      <c r="O79" s="53">
        <f t="shared" ref="O79:O145" si="3">P79+Q79</f>
        <v>192806.31</v>
      </c>
      <c r="P79" s="53">
        <v>192806.31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34</v>
      </c>
      <c r="I81" s="51">
        <v>14</v>
      </c>
      <c r="J81" s="52">
        <v>15</v>
      </c>
      <c r="K81" s="53">
        <f>L81+M81</f>
        <v>41661.78</v>
      </c>
      <c r="L81" s="63">
        <v>41661.78</v>
      </c>
      <c r="M81" s="63"/>
      <c r="N81" s="51">
        <v>14</v>
      </c>
      <c r="O81" s="53">
        <f t="shared" si="3"/>
        <v>203857.89</v>
      </c>
      <c r="P81" s="63">
        <v>203857.89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23</v>
      </c>
      <c r="I83" s="57">
        <v>5</v>
      </c>
      <c r="J83" s="58">
        <v>5</v>
      </c>
      <c r="K83" s="59">
        <f>L83+M83</f>
        <v>8535.6</v>
      </c>
      <c r="L83" s="112">
        <v>8535.6</v>
      </c>
      <c r="M83" s="59"/>
      <c r="N83" s="57">
        <v>8</v>
      </c>
      <c r="O83" s="59">
        <f t="shared" si="3"/>
        <v>60434.9</v>
      </c>
      <c r="P83" s="59">
        <v>60434.9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>
        <v>0</v>
      </c>
      <c r="M85" s="59"/>
      <c r="N85" s="57">
        <v>11</v>
      </c>
      <c r="O85" s="59">
        <f t="shared" si="3"/>
        <v>115154.76</v>
      </c>
      <c r="P85" s="59">
        <v>115154.76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31</v>
      </c>
      <c r="I86" s="51">
        <v>24</v>
      </c>
      <c r="J86" s="52">
        <v>24</v>
      </c>
      <c r="K86" s="53">
        <f t="shared" si="4"/>
        <v>30104.31</v>
      </c>
      <c r="L86" s="53">
        <v>30104.31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11</v>
      </c>
      <c r="I87" s="51">
        <v>8</v>
      </c>
      <c r="J87" s="52">
        <v>9</v>
      </c>
      <c r="K87" s="53">
        <f t="shared" si="4"/>
        <v>11565.99</v>
      </c>
      <c r="L87" s="63">
        <v>11565.99</v>
      </c>
      <c r="M87" s="63"/>
      <c r="N87" s="51">
        <v>22</v>
      </c>
      <c r="O87" s="53">
        <f t="shared" si="3"/>
        <v>109464.86</v>
      </c>
      <c r="P87" s="53">
        <v>109464.86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25</v>
      </c>
      <c r="I88" s="57">
        <v>4</v>
      </c>
      <c r="J88" s="58">
        <v>4</v>
      </c>
      <c r="K88" s="59">
        <f t="shared" si="4"/>
        <v>13240.53</v>
      </c>
      <c r="L88" s="59">
        <v>13240.53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4187.48</v>
      </c>
      <c r="L90" s="112">
        <v>4187.48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29277.26</v>
      </c>
      <c r="P91" s="53">
        <v>29277.26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69</v>
      </c>
      <c r="I93" s="51">
        <v>49</v>
      </c>
      <c r="J93" s="52">
        <v>54</v>
      </c>
      <c r="K93" s="53">
        <f t="shared" si="4"/>
        <v>109163.65</v>
      </c>
      <c r="L93" s="63">
        <v>109163.65</v>
      </c>
      <c r="M93" s="63"/>
      <c r="N93" s="51">
        <v>41</v>
      </c>
      <c r="O93" s="53">
        <f t="shared" si="3"/>
        <v>184618.41</v>
      </c>
      <c r="P93" s="53">
        <v>184618.41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23</v>
      </c>
      <c r="I95" s="57">
        <v>8</v>
      </c>
      <c r="J95" s="58">
        <v>8</v>
      </c>
      <c r="K95" s="59">
        <f t="shared" si="4"/>
        <v>5034.8</v>
      </c>
      <c r="L95" s="59">
        <v>5034.8</v>
      </c>
      <c r="M95" s="59"/>
      <c r="N95" s="57">
        <v>6</v>
      </c>
      <c r="O95" s="59">
        <f t="shared" si="3"/>
        <v>20328.73</v>
      </c>
      <c r="P95" s="96">
        <v>20328.73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38</v>
      </c>
      <c r="I98" s="51">
        <v>30</v>
      </c>
      <c r="J98" s="52">
        <v>33</v>
      </c>
      <c r="K98" s="53">
        <f t="shared" si="4"/>
        <v>45376.34</v>
      </c>
      <c r="L98" s="63">
        <v>45376.34</v>
      </c>
      <c r="M98" s="63"/>
      <c r="N98" s="51">
        <v>22</v>
      </c>
      <c r="O98" s="53">
        <f t="shared" si="3"/>
        <v>127807.91</v>
      </c>
      <c r="P98" s="53">
        <v>127807.91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12</v>
      </c>
      <c r="I100" s="97">
        <v>6</v>
      </c>
      <c r="J100" s="98">
        <v>6</v>
      </c>
      <c r="K100" s="66"/>
      <c r="L100" s="66"/>
      <c r="M100" s="66"/>
      <c r="N100" s="97"/>
      <c r="O100" s="66"/>
      <c r="P100" s="66"/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34</v>
      </c>
      <c r="I104" s="51">
        <v>21</v>
      </c>
      <c r="J104" s="52">
        <v>28</v>
      </c>
      <c r="K104" s="53">
        <f t="shared" si="4"/>
        <v>39059.89</v>
      </c>
      <c r="L104" s="63">
        <v>39059.89</v>
      </c>
      <c r="M104" s="63"/>
      <c r="N104" s="51">
        <v>7</v>
      </c>
      <c r="O104" s="53">
        <f t="shared" si="3"/>
        <v>47537.65</v>
      </c>
      <c r="P104" s="53">
        <v>47537.65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4</v>
      </c>
      <c r="I105" s="57">
        <v>1</v>
      </c>
      <c r="J105" s="58">
        <v>1</v>
      </c>
      <c r="K105" s="59">
        <f t="shared" si="4"/>
        <v>4014</v>
      </c>
      <c r="L105" s="59">
        <v>4014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20</v>
      </c>
      <c r="I108" s="51">
        <v>12</v>
      </c>
      <c r="J108" s="52">
        <v>13</v>
      </c>
      <c r="K108" s="53">
        <f t="shared" si="4"/>
        <v>19891.31</v>
      </c>
      <c r="L108" s="63">
        <v>19891.31</v>
      </c>
      <c r="M108" s="63"/>
      <c r="N108" s="51">
        <v>4</v>
      </c>
      <c r="O108" s="53">
        <f t="shared" si="3"/>
        <v>63351.07</v>
      </c>
      <c r="P108" s="53">
        <v>63351.07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0</v>
      </c>
      <c r="P111" s="53">
        <v>0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4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26</v>
      </c>
      <c r="I114" s="51">
        <v>15</v>
      </c>
      <c r="J114" s="52">
        <v>16</v>
      </c>
      <c r="K114" s="53">
        <f t="shared" si="4"/>
        <v>18540.63</v>
      </c>
      <c r="L114" s="63">
        <v>18540.63</v>
      </c>
      <c r="M114" s="63"/>
      <c r="N114" s="51">
        <v>9</v>
      </c>
      <c r="O114" s="53">
        <f t="shared" si="3"/>
        <v>66039.37</v>
      </c>
      <c r="P114" s="53">
        <v>66039.37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27</v>
      </c>
      <c r="I115" s="51">
        <v>20</v>
      </c>
      <c r="J115" s="52">
        <v>20</v>
      </c>
      <c r="K115" s="53">
        <f t="shared" si="4"/>
        <v>37715.4</v>
      </c>
      <c r="L115" s="63">
        <v>37715.4</v>
      </c>
      <c r="M115" s="63"/>
      <c r="N115" s="51">
        <v>4</v>
      </c>
      <c r="O115" s="53">
        <f t="shared" si="3"/>
        <v>33921.73</v>
      </c>
      <c r="P115" s="53">
        <v>33921.73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3</v>
      </c>
      <c r="J116" s="58">
        <v>3</v>
      </c>
      <c r="K116" s="59">
        <f t="shared" si="4"/>
        <v>1921</v>
      </c>
      <c r="L116" s="59">
        <v>1921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23</v>
      </c>
      <c r="J117" s="58">
        <v>23</v>
      </c>
      <c r="K117" s="59">
        <f t="shared" si="4"/>
        <v>47769.9</v>
      </c>
      <c r="L117" s="59">
        <v>47769.9</v>
      </c>
      <c r="M117" s="59"/>
      <c r="N117" s="57">
        <v>11</v>
      </c>
      <c r="O117" s="59">
        <f t="shared" si="3"/>
        <v>58938.81</v>
      </c>
      <c r="P117" s="95">
        <v>58938.81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15</v>
      </c>
      <c r="I118" s="51">
        <v>11</v>
      </c>
      <c r="J118" s="52">
        <v>12</v>
      </c>
      <c r="K118" s="53">
        <f t="shared" si="4"/>
        <v>11338.37</v>
      </c>
      <c r="L118" s="63">
        <v>11338.37</v>
      </c>
      <c r="M118" s="63"/>
      <c r="N118" s="51">
        <v>14</v>
      </c>
      <c r="O118" s="53">
        <f t="shared" si="3"/>
        <v>145810.64</v>
      </c>
      <c r="P118" s="63">
        <v>145810.64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60</v>
      </c>
      <c r="I119" s="57">
        <v>31</v>
      </c>
      <c r="J119" s="58">
        <v>31</v>
      </c>
      <c r="K119" s="59">
        <f t="shared" si="4"/>
        <v>48779.76</v>
      </c>
      <c r="L119" s="59">
        <v>48779.76</v>
      </c>
      <c r="M119" s="59"/>
      <c r="N119" s="57">
        <v>22</v>
      </c>
      <c r="O119" s="59">
        <f t="shared" si="3"/>
        <v>77493.23</v>
      </c>
      <c r="P119" s="100">
        <v>77493.23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40</v>
      </c>
      <c r="I120" s="57">
        <v>17</v>
      </c>
      <c r="J120" s="58">
        <v>17</v>
      </c>
      <c r="K120" s="59">
        <f t="shared" si="4"/>
        <v>52228.97</v>
      </c>
      <c r="L120" s="59">
        <v>52228.97</v>
      </c>
      <c r="M120" s="59"/>
      <c r="N120" s="57">
        <v>31</v>
      </c>
      <c r="O120" s="59">
        <f t="shared" si="3"/>
        <v>172564.8</v>
      </c>
      <c r="P120" s="99">
        <v>172564.8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15</v>
      </c>
      <c r="I122" s="57">
        <v>10</v>
      </c>
      <c r="J122" s="58">
        <v>10</v>
      </c>
      <c r="K122" s="59">
        <f t="shared" si="4"/>
        <v>27963.3</v>
      </c>
      <c r="L122" s="59">
        <v>27963.3</v>
      </c>
      <c r="M122" s="59"/>
      <c r="N122" s="57">
        <v>7</v>
      </c>
      <c r="O122" s="59">
        <f t="shared" si="3"/>
        <v>36692.58</v>
      </c>
      <c r="P122" s="101">
        <v>36692.58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7</v>
      </c>
      <c r="I123" s="57">
        <v>1</v>
      </c>
      <c r="J123" s="58">
        <v>1</v>
      </c>
      <c r="K123" s="59">
        <f t="shared" si="4"/>
        <v>0</v>
      </c>
      <c r="L123" s="59">
        <v>0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27</v>
      </c>
      <c r="I124" s="51">
        <v>21</v>
      </c>
      <c r="J124" s="52">
        <v>27</v>
      </c>
      <c r="K124" s="53">
        <f t="shared" si="4"/>
        <v>76904.84</v>
      </c>
      <c r="L124" s="63">
        <v>76904.84</v>
      </c>
      <c r="M124" s="63"/>
      <c r="N124" s="51">
        <v>5</v>
      </c>
      <c r="O124" s="53">
        <f t="shared" si="3"/>
        <v>57428.48</v>
      </c>
      <c r="P124" s="53">
        <v>57428.48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41099.88</v>
      </c>
      <c r="L125" s="59">
        <v>41099.88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28</v>
      </c>
      <c r="I127" s="51">
        <v>15</v>
      </c>
      <c r="J127" s="65">
        <v>18</v>
      </c>
      <c r="K127" s="53">
        <f t="shared" si="4"/>
        <v>24590.21</v>
      </c>
      <c r="L127" s="63">
        <v>24590.21</v>
      </c>
      <c r="M127" s="63"/>
      <c r="N127" s="51">
        <v>13</v>
      </c>
      <c r="O127" s="53">
        <f t="shared" si="3"/>
        <v>122480.86</v>
      </c>
      <c r="P127" s="53">
        <v>122480.86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11470.38</v>
      </c>
      <c r="M131" s="63"/>
      <c r="N131" s="51">
        <v>14</v>
      </c>
      <c r="O131" s="53">
        <f t="shared" si="3"/>
        <v>65343.06</v>
      </c>
      <c r="P131" s="53">
        <v>65343.06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>
        <v>0</v>
      </c>
      <c r="M132" s="59"/>
      <c r="N132" s="57"/>
      <c r="O132" s="59">
        <f t="shared" si="3"/>
        <v>0</v>
      </c>
      <c r="P132" s="59">
        <v>0</v>
      </c>
      <c r="Q132" s="59"/>
      <c r="S132" s="162"/>
      <c r="T132" s="162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46</v>
      </c>
      <c r="I133" s="51">
        <v>39</v>
      </c>
      <c r="J133" s="52">
        <v>42</v>
      </c>
      <c r="K133" s="53">
        <f t="shared" si="4"/>
        <v>54303.42</v>
      </c>
      <c r="L133" s="63">
        <v>54303.42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7</v>
      </c>
      <c r="I134" s="88"/>
      <c r="J134" s="89"/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>
        <v>0</v>
      </c>
      <c r="M135" s="59"/>
      <c r="N135" s="57"/>
      <c r="O135" s="59">
        <f t="shared" si="3"/>
        <v>0</v>
      </c>
      <c r="P135" s="59">
        <v>0</v>
      </c>
      <c r="Q135" s="59"/>
      <c r="S135" s="162"/>
      <c r="T135" s="162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>
        <v>7</v>
      </c>
      <c r="J136" s="58">
        <v>7</v>
      </c>
      <c r="K136" s="59">
        <f t="shared" si="4"/>
        <v>6021</v>
      </c>
      <c r="L136" s="59">
        <v>6021</v>
      </c>
      <c r="M136" s="59"/>
      <c r="N136" s="57">
        <v>11</v>
      </c>
      <c r="O136" s="59">
        <f t="shared" si="3"/>
        <v>28175.3</v>
      </c>
      <c r="P136" s="59">
        <v>28175.3</v>
      </c>
      <c r="Q136" s="59"/>
      <c r="S136" s="162"/>
      <c r="T136" s="162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>
        <v>0</v>
      </c>
      <c r="M137" s="63"/>
      <c r="N137" s="51"/>
      <c r="O137" s="53">
        <f t="shared" si="3"/>
        <v>0</v>
      </c>
      <c r="P137" s="53">
        <v>0</v>
      </c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20</v>
      </c>
      <c r="I138" s="51">
        <v>4</v>
      </c>
      <c r="J138" s="52">
        <v>5</v>
      </c>
      <c r="K138" s="53">
        <f t="shared" si="4"/>
        <v>9226.33</v>
      </c>
      <c r="L138" s="53">
        <v>9226.33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S139" s="162"/>
      <c r="T139" s="162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30</v>
      </c>
      <c r="I140" s="51">
        <v>19</v>
      </c>
      <c r="J140" s="52">
        <v>19</v>
      </c>
      <c r="K140" s="53">
        <f t="shared" si="4"/>
        <v>17099.33</v>
      </c>
      <c r="L140" s="53">
        <v>17099.33</v>
      </c>
      <c r="M140" s="63"/>
      <c r="N140" s="51">
        <v>13</v>
      </c>
      <c r="O140" s="53">
        <f t="shared" si="3"/>
        <v>82073.36</v>
      </c>
      <c r="P140" s="53">
        <v>82073.36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>
        <v>0</v>
      </c>
      <c r="M141" s="59"/>
      <c r="N141" s="57"/>
      <c r="O141" s="59">
        <f t="shared" si="3"/>
        <v>0</v>
      </c>
      <c r="P141" s="59">
        <v>0</v>
      </c>
      <c r="Q141" s="59"/>
      <c r="S141" s="162"/>
      <c r="T141" s="162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46</v>
      </c>
      <c r="I142" s="51">
        <v>39</v>
      </c>
      <c r="J142" s="52">
        <v>40</v>
      </c>
      <c r="K142" s="53">
        <f t="shared" si="4"/>
        <v>50300.46</v>
      </c>
      <c r="L142" s="63">
        <v>50300.46</v>
      </c>
      <c r="M142" s="63"/>
      <c r="N142" s="51">
        <v>15</v>
      </c>
      <c r="O142" s="53">
        <f t="shared" si="3"/>
        <v>79056.1</v>
      </c>
      <c r="P142" s="53">
        <v>79056.1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>
        <v>0</v>
      </c>
      <c r="M143" s="59"/>
      <c r="N143" s="57"/>
      <c r="O143" s="59">
        <f t="shared" si="3"/>
        <v>0</v>
      </c>
      <c r="P143" s="59">
        <v>0</v>
      </c>
      <c r="Q143" s="59"/>
      <c r="S143" s="162"/>
      <c r="T143" s="162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27</v>
      </c>
      <c r="I144" s="51">
        <v>12</v>
      </c>
      <c r="J144" s="52">
        <v>14</v>
      </c>
      <c r="K144" s="53">
        <f t="shared" si="4"/>
        <v>28343.49</v>
      </c>
      <c r="L144" s="53">
        <v>28343.49</v>
      </c>
      <c r="M144" s="63"/>
      <c r="N144" s="51">
        <v>12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16</v>
      </c>
      <c r="I145" s="57">
        <v>2</v>
      </c>
      <c r="J145" s="58">
        <v>2</v>
      </c>
      <c r="K145" s="59">
        <f t="shared" si="4"/>
        <v>6259</v>
      </c>
      <c r="L145" s="60">
        <v>6259</v>
      </c>
      <c r="M145" s="59"/>
      <c r="N145" s="57">
        <v>1</v>
      </c>
      <c r="O145" s="59">
        <f t="shared" si="3"/>
        <v>9857.3</v>
      </c>
      <c r="P145" s="59">
        <v>9857.3</v>
      </c>
      <c r="Q145" s="59"/>
      <c r="S145" s="162"/>
      <c r="T145" s="162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41</v>
      </c>
      <c r="I146" s="51">
        <v>27</v>
      </c>
      <c r="J146" s="52">
        <v>31</v>
      </c>
      <c r="K146" s="53">
        <f t="shared" si="4"/>
        <v>58846.98</v>
      </c>
      <c r="L146" s="53">
        <v>58846.98</v>
      </c>
      <c r="M146" s="63"/>
      <c r="N146" s="51">
        <v>18</v>
      </c>
      <c r="O146" s="53">
        <f t="shared" ref="O146:O209" si="5">P146+Q146</f>
        <v>82304.5</v>
      </c>
      <c r="P146" s="53">
        <v>82304.5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22</v>
      </c>
      <c r="I147" s="57">
        <v>9</v>
      </c>
      <c r="J147" s="58">
        <v>9</v>
      </c>
      <c r="K147" s="59">
        <f t="shared" si="4"/>
        <v>20368.2</v>
      </c>
      <c r="L147" s="59">
        <v>20368.2</v>
      </c>
      <c r="M147" s="59"/>
      <c r="N147" s="57">
        <v>26</v>
      </c>
      <c r="O147" s="59">
        <f t="shared" si="5"/>
        <v>99023.51</v>
      </c>
      <c r="P147" s="59">
        <v>99023.51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39</v>
      </c>
      <c r="I148" s="51">
        <v>26</v>
      </c>
      <c r="J148" s="52">
        <v>36</v>
      </c>
      <c r="K148" s="53">
        <f t="shared" si="4"/>
        <v>42652.84</v>
      </c>
      <c r="L148" s="53">
        <v>42652.84</v>
      </c>
      <c r="M148" s="63"/>
      <c r="N148" s="51">
        <v>36</v>
      </c>
      <c r="O148" s="53">
        <f t="shared" si="5"/>
        <v>214537.91</v>
      </c>
      <c r="P148" s="63">
        <v>214537.91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24</v>
      </c>
      <c r="I149" s="57">
        <v>10</v>
      </c>
      <c r="J149" s="58">
        <v>10</v>
      </c>
      <c r="K149" s="59">
        <f t="shared" si="4"/>
        <v>29082.02</v>
      </c>
      <c r="L149" s="59">
        <v>29082.02</v>
      </c>
      <c r="M149" s="59"/>
      <c r="N149" s="57">
        <v>10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>
        <v>0</v>
      </c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12</v>
      </c>
      <c r="J151" s="64">
        <v>12</v>
      </c>
      <c r="K151" s="59">
        <f t="shared" si="4"/>
        <v>11652.1</v>
      </c>
      <c r="L151" s="59">
        <v>11652.1</v>
      </c>
      <c r="M151" s="59"/>
      <c r="N151" s="57">
        <v>22</v>
      </c>
      <c r="O151" s="59">
        <f t="shared" si="5"/>
        <v>47794.05</v>
      </c>
      <c r="P151" s="59">
        <v>47794.05</v>
      </c>
      <c r="Q151" s="59"/>
      <c r="S151" s="162"/>
      <c r="T151" s="162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15</v>
      </c>
      <c r="O152" s="53">
        <f t="shared" si="5"/>
        <v>84643.15</v>
      </c>
      <c r="P152" s="53">
        <v>84643.15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5</v>
      </c>
      <c r="I153" s="57">
        <v>1</v>
      </c>
      <c r="J153" s="58">
        <v>1</v>
      </c>
      <c r="K153" s="59">
        <f t="shared" si="6"/>
        <v>0</v>
      </c>
      <c r="L153" s="59">
        <v>0</v>
      </c>
      <c r="M153" s="59"/>
      <c r="N153" s="57">
        <v>9</v>
      </c>
      <c r="O153" s="59">
        <f t="shared" si="5"/>
        <v>40199.02</v>
      </c>
      <c r="P153" s="113">
        <v>40199.02</v>
      </c>
      <c r="Q153" s="59"/>
      <c r="T153" s="162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19</v>
      </c>
      <c r="I154" s="51">
        <v>13</v>
      </c>
      <c r="J154" s="52">
        <v>13</v>
      </c>
      <c r="K154" s="53">
        <f t="shared" si="6"/>
        <v>7916.08</v>
      </c>
      <c r="L154" s="53">
        <v>7916.08</v>
      </c>
      <c r="M154" s="63"/>
      <c r="N154" s="51">
        <v>8</v>
      </c>
      <c r="O154" s="53">
        <f t="shared" si="5"/>
        <v>75790.71</v>
      </c>
      <c r="P154" s="53">
        <v>75790.71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21</v>
      </c>
      <c r="I155" s="51">
        <v>12</v>
      </c>
      <c r="J155" s="52">
        <v>16</v>
      </c>
      <c r="K155" s="53">
        <f t="shared" si="6"/>
        <v>13155.37</v>
      </c>
      <c r="L155" s="53">
        <v>13155.37</v>
      </c>
      <c r="M155" s="63"/>
      <c r="N155" s="51">
        <v>20</v>
      </c>
      <c r="O155" s="53">
        <f t="shared" si="5"/>
        <v>61822.82</v>
      </c>
      <c r="P155" s="53">
        <v>61822.82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10</v>
      </c>
      <c r="I156" s="57">
        <v>3</v>
      </c>
      <c r="J156" s="58">
        <v>3</v>
      </c>
      <c r="K156" s="59">
        <f t="shared" si="6"/>
        <v>4974.5</v>
      </c>
      <c r="L156" s="59">
        <v>4974.5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T156" s="162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2930.22</v>
      </c>
      <c r="L157" s="53">
        <v>2930.22</v>
      </c>
      <c r="M157" s="63"/>
      <c r="N157" s="51"/>
      <c r="O157" s="53">
        <f t="shared" si="5"/>
        <v>0</v>
      </c>
      <c r="P157" s="53">
        <v>0</v>
      </c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>
        <v>0</v>
      </c>
      <c r="M158" s="59"/>
      <c r="N158" s="57"/>
      <c r="O158" s="59">
        <f t="shared" si="5"/>
        <v>0</v>
      </c>
      <c r="P158" s="59">
        <v>0</v>
      </c>
      <c r="Q158" s="59"/>
      <c r="T158" s="162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16</v>
      </c>
      <c r="I159" s="57">
        <v>7</v>
      </c>
      <c r="J159" s="58">
        <v>7</v>
      </c>
      <c r="K159" s="59">
        <f t="shared" si="6"/>
        <v>9834.3</v>
      </c>
      <c r="L159" s="59">
        <v>9834.3</v>
      </c>
      <c r="M159" s="59"/>
      <c r="N159" s="57">
        <v>5</v>
      </c>
      <c r="O159" s="59">
        <f t="shared" si="5"/>
        <v>14536.5</v>
      </c>
      <c r="P159" s="59">
        <v>14536.5</v>
      </c>
      <c r="Q159" s="59"/>
      <c r="T159" s="162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17</v>
      </c>
      <c r="I160" s="51">
        <v>11</v>
      </c>
      <c r="J160" s="52">
        <v>11</v>
      </c>
      <c r="K160" s="53">
        <f t="shared" si="6"/>
        <v>18223.59</v>
      </c>
      <c r="L160" s="63">
        <v>18223.59</v>
      </c>
      <c r="M160" s="63"/>
      <c r="N160" s="51">
        <v>5</v>
      </c>
      <c r="O160" s="53">
        <f t="shared" si="5"/>
        <v>37940.91</v>
      </c>
      <c r="P160" s="53">
        <v>37940.91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>
        <v>0</v>
      </c>
      <c r="M161" s="59"/>
      <c r="N161" s="57"/>
      <c r="O161" s="59">
        <f t="shared" si="5"/>
        <v>0</v>
      </c>
      <c r="P161" s="59">
        <v>0</v>
      </c>
      <c r="Q161" s="59"/>
      <c r="T161" s="162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27</v>
      </c>
      <c r="I162" s="57">
        <v>13</v>
      </c>
      <c r="J162" s="58">
        <v>13</v>
      </c>
      <c r="K162" s="59">
        <f t="shared" si="6"/>
        <v>18782.7</v>
      </c>
      <c r="L162" s="60">
        <v>18782.7</v>
      </c>
      <c r="M162" s="59"/>
      <c r="N162" s="57">
        <v>9</v>
      </c>
      <c r="O162" s="59">
        <f t="shared" si="5"/>
        <v>18136.81</v>
      </c>
      <c r="P162" s="59">
        <v>18136.81</v>
      </c>
      <c r="Q162" s="59"/>
      <c r="T162" s="162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28</v>
      </c>
      <c r="I163" s="51">
        <v>23</v>
      </c>
      <c r="J163" s="52">
        <v>33</v>
      </c>
      <c r="K163" s="53">
        <f t="shared" si="6"/>
        <v>62047.48</v>
      </c>
      <c r="L163" s="53">
        <v>62047.48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8</v>
      </c>
      <c r="I164" s="57"/>
      <c r="J164" s="58"/>
      <c r="K164" s="59">
        <f t="shared" si="6"/>
        <v>0</v>
      </c>
      <c r="L164" s="59">
        <v>0</v>
      </c>
      <c r="M164" s="59"/>
      <c r="N164" s="57">
        <v>5</v>
      </c>
      <c r="O164" s="59">
        <f t="shared" si="5"/>
        <v>8545.58</v>
      </c>
      <c r="P164" s="59">
        <v>8545.58</v>
      </c>
      <c r="Q164" s="59"/>
      <c r="T164" s="162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>
        <v>0</v>
      </c>
      <c r="M165" s="59"/>
      <c r="N165" s="57"/>
      <c r="O165" s="59">
        <f t="shared" si="5"/>
        <v>0</v>
      </c>
      <c r="P165" s="59">
        <v>0</v>
      </c>
      <c r="Q165" s="59"/>
      <c r="T165" s="162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26</v>
      </c>
      <c r="I166" s="51">
        <v>17</v>
      </c>
      <c r="J166" s="52">
        <v>17</v>
      </c>
      <c r="K166" s="53">
        <f t="shared" si="6"/>
        <v>12684.54</v>
      </c>
      <c r="L166" s="53">
        <v>12684.54</v>
      </c>
      <c r="M166" s="63"/>
      <c r="N166" s="51">
        <v>4</v>
      </c>
      <c r="O166" s="53">
        <f t="shared" si="5"/>
        <v>14443.8</v>
      </c>
      <c r="P166" s="53">
        <v>14443.8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>
        <v>0</v>
      </c>
      <c r="M167" s="59"/>
      <c r="N167" s="57"/>
      <c r="O167" s="59">
        <f t="shared" si="5"/>
        <v>0</v>
      </c>
      <c r="P167" s="59">
        <v>0</v>
      </c>
      <c r="Q167" s="59"/>
      <c r="T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19</v>
      </c>
      <c r="I168" s="57">
        <v>2</v>
      </c>
      <c r="J168" s="58">
        <v>2</v>
      </c>
      <c r="K168" s="59">
        <f t="shared" si="6"/>
        <v>3710.1</v>
      </c>
      <c r="L168" s="112">
        <v>3710.1</v>
      </c>
      <c r="M168" s="59"/>
      <c r="N168" s="57">
        <v>11</v>
      </c>
      <c r="O168" s="59">
        <f t="shared" si="5"/>
        <v>21885</v>
      </c>
      <c r="P168" s="59">
        <v>21885</v>
      </c>
      <c r="Q168" s="59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9</v>
      </c>
      <c r="I169" s="57">
        <v>5</v>
      </c>
      <c r="J169" s="58">
        <v>5</v>
      </c>
      <c r="K169" s="59">
        <f t="shared" si="6"/>
        <v>6135.7</v>
      </c>
      <c r="L169" s="59">
        <v>6135.7</v>
      </c>
      <c r="M169" s="59"/>
      <c r="N169" s="57">
        <v>10</v>
      </c>
      <c r="O169" s="59">
        <f t="shared" si="5"/>
        <v>21855.6</v>
      </c>
      <c r="P169" s="59">
        <v>21855.6</v>
      </c>
      <c r="Q169" s="59"/>
      <c r="T169" s="162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>
        <v>0</v>
      </c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29</v>
      </c>
      <c r="I171" s="51">
        <v>19</v>
      </c>
      <c r="J171" s="52">
        <v>23</v>
      </c>
      <c r="K171" s="53">
        <f t="shared" si="6"/>
        <v>22517.13</v>
      </c>
      <c r="L171" s="53">
        <v>22517.13</v>
      </c>
      <c r="M171" s="63"/>
      <c r="N171" s="51">
        <v>6</v>
      </c>
      <c r="O171" s="53">
        <f t="shared" si="5"/>
        <v>39304.13</v>
      </c>
      <c r="P171" s="53">
        <v>39304.13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>
        <v>0</v>
      </c>
      <c r="M172" s="63"/>
      <c r="N172" s="51">
        <v>2</v>
      </c>
      <c r="O172" s="53">
        <f t="shared" si="5"/>
        <v>9197.74</v>
      </c>
      <c r="P172" s="53">
        <v>9197.74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>
        <v>0</v>
      </c>
      <c r="M174" s="59"/>
      <c r="N174" s="57"/>
      <c r="O174" s="59">
        <f t="shared" si="5"/>
        <v>0</v>
      </c>
      <c r="P174" s="59">
        <v>0</v>
      </c>
      <c r="Q174" s="59"/>
      <c r="T174" s="162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>
        <v>0</v>
      </c>
      <c r="M175" s="74"/>
      <c r="N175" s="51"/>
      <c r="O175" s="53">
        <f t="shared" si="5"/>
        <v>0</v>
      </c>
      <c r="P175" s="114">
        <v>0</v>
      </c>
      <c r="Q175" s="74"/>
      <c r="T175" s="162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>
        <v>0</v>
      </c>
      <c r="M176" s="63"/>
      <c r="N176" s="51"/>
      <c r="O176" s="53">
        <f t="shared" si="5"/>
        <v>0</v>
      </c>
      <c r="P176" s="53">
        <v>0</v>
      </c>
      <c r="Q176" s="63"/>
      <c r="T176" s="162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>
        <v>1</v>
      </c>
      <c r="O177" s="53">
        <f t="shared" si="5"/>
        <v>0</v>
      </c>
      <c r="P177" s="53">
        <v>0</v>
      </c>
      <c r="Q177" s="63"/>
      <c r="T177" s="162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>
        <v>0</v>
      </c>
      <c r="M178" s="59"/>
      <c r="N178" s="57"/>
      <c r="O178" s="59">
        <f t="shared" si="5"/>
        <v>0</v>
      </c>
      <c r="P178" s="59">
        <v>0</v>
      </c>
      <c r="Q178" s="59"/>
      <c r="T178" s="162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T180" s="162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14</v>
      </c>
      <c r="I181" s="57"/>
      <c r="J181" s="58"/>
      <c r="K181" s="59">
        <f t="shared" si="6"/>
        <v>0</v>
      </c>
      <c r="L181" s="59">
        <v>0</v>
      </c>
      <c r="M181" s="59"/>
      <c r="N181" s="57">
        <v>6</v>
      </c>
      <c r="O181" s="59">
        <f t="shared" si="5"/>
        <v>9837.2</v>
      </c>
      <c r="P181" s="59">
        <v>9837.2</v>
      </c>
      <c r="Q181" s="59"/>
      <c r="T181" s="162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18</v>
      </c>
      <c r="I182" s="51">
        <v>13</v>
      </c>
      <c r="J182" s="52">
        <v>14</v>
      </c>
      <c r="K182" s="53">
        <f t="shared" si="6"/>
        <v>8428.24</v>
      </c>
      <c r="L182" s="53">
        <v>8428.24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>
        <v>0</v>
      </c>
      <c r="M183" s="59"/>
      <c r="N183" s="57"/>
      <c r="O183" s="59">
        <f t="shared" si="5"/>
        <v>0</v>
      </c>
      <c r="P183" s="59">
        <v>0</v>
      </c>
      <c r="Q183" s="59"/>
      <c r="T183" s="162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32</v>
      </c>
      <c r="I184" s="57">
        <v>14</v>
      </c>
      <c r="J184" s="58">
        <v>14</v>
      </c>
      <c r="K184" s="59">
        <f t="shared" si="6"/>
        <v>18282.38</v>
      </c>
      <c r="L184" s="59">
        <v>18282.38</v>
      </c>
      <c r="M184" s="59"/>
      <c r="N184" s="57">
        <v>11</v>
      </c>
      <c r="O184" s="59">
        <f t="shared" si="5"/>
        <v>61608.6</v>
      </c>
      <c r="P184" s="59">
        <v>61608.6</v>
      </c>
      <c r="Q184" s="59"/>
      <c r="T184" s="162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7</v>
      </c>
      <c r="I185" s="57">
        <v>4</v>
      </c>
      <c r="J185" s="58">
        <v>4</v>
      </c>
      <c r="K185" s="59">
        <f t="shared" si="6"/>
        <v>4802.5</v>
      </c>
      <c r="L185" s="59">
        <v>4802.5</v>
      </c>
      <c r="M185" s="59"/>
      <c r="N185" s="57">
        <v>6</v>
      </c>
      <c r="O185" s="59">
        <f t="shared" si="5"/>
        <v>23234.65</v>
      </c>
      <c r="P185" s="59">
        <v>23234.65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15</v>
      </c>
      <c r="I186" s="57">
        <v>4</v>
      </c>
      <c r="J186" s="58">
        <v>4</v>
      </c>
      <c r="K186" s="59">
        <f t="shared" si="6"/>
        <v>8721.9</v>
      </c>
      <c r="L186" s="60">
        <v>8721.9</v>
      </c>
      <c r="M186" s="59"/>
      <c r="N186" s="57">
        <v>5</v>
      </c>
      <c r="O186" s="59">
        <f t="shared" si="5"/>
        <v>6915.6</v>
      </c>
      <c r="P186" s="59">
        <v>6915.6</v>
      </c>
      <c r="Q186" s="59"/>
      <c r="T186" s="162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>
        <v>0</v>
      </c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20</v>
      </c>
      <c r="I188" s="51">
        <v>16</v>
      </c>
      <c r="J188" s="52">
        <v>19</v>
      </c>
      <c r="K188" s="53">
        <f t="shared" si="6"/>
        <v>14427.78</v>
      </c>
      <c r="L188" s="53">
        <v>14427.78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>
        <v>0</v>
      </c>
      <c r="M189" s="59"/>
      <c r="N189" s="57"/>
      <c r="O189" s="59">
        <f t="shared" si="5"/>
        <v>0</v>
      </c>
      <c r="P189" s="59">
        <v>0</v>
      </c>
      <c r="Q189" s="59"/>
      <c r="T189" s="162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>
        <v>0</v>
      </c>
      <c r="M190" s="63"/>
      <c r="N190" s="51"/>
      <c r="O190" s="53">
        <f t="shared" si="5"/>
        <v>0</v>
      </c>
      <c r="P190" s="53">
        <v>0</v>
      </c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>
        <v>0</v>
      </c>
      <c r="M191" s="63"/>
      <c r="N191" s="51">
        <v>3</v>
      </c>
      <c r="O191" s="53">
        <f t="shared" si="5"/>
        <v>25054.6</v>
      </c>
      <c r="P191" s="53">
        <v>25054.6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24</v>
      </c>
      <c r="I192" s="57">
        <v>4</v>
      </c>
      <c r="J192" s="58">
        <v>4</v>
      </c>
      <c r="K192" s="59">
        <f t="shared" si="6"/>
        <v>4355.19</v>
      </c>
      <c r="L192" s="59">
        <v>4355.19</v>
      </c>
      <c r="M192" s="59"/>
      <c r="N192" s="57">
        <v>3</v>
      </c>
      <c r="O192" s="59">
        <f t="shared" si="5"/>
        <v>16721.54</v>
      </c>
      <c r="P192" s="59">
        <v>16721.54</v>
      </c>
      <c r="Q192" s="59"/>
      <c r="T192" s="162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16</v>
      </c>
      <c r="I193" s="57">
        <v>4</v>
      </c>
      <c r="J193" s="58">
        <v>4</v>
      </c>
      <c r="K193" s="59">
        <f t="shared" si="6"/>
        <v>6623.1</v>
      </c>
      <c r="L193" s="59">
        <v>6623.1</v>
      </c>
      <c r="M193" s="59"/>
      <c r="N193" s="57"/>
      <c r="O193" s="59">
        <f t="shared" si="5"/>
        <v>0</v>
      </c>
      <c r="P193" s="59">
        <v>0</v>
      </c>
      <c r="Q193" s="59"/>
      <c r="T193" s="162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36</v>
      </c>
      <c r="I194" s="51">
        <v>24</v>
      </c>
      <c r="J194" s="52">
        <v>25</v>
      </c>
      <c r="K194" s="53">
        <f t="shared" si="6"/>
        <v>41135.78</v>
      </c>
      <c r="L194" s="63">
        <v>41135.78</v>
      </c>
      <c r="M194" s="63"/>
      <c r="N194" s="51">
        <v>5</v>
      </c>
      <c r="O194" s="53">
        <f t="shared" si="5"/>
        <v>30433.5</v>
      </c>
      <c r="P194" s="53">
        <v>30433.5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34</v>
      </c>
      <c r="I195" s="57">
        <v>12</v>
      </c>
      <c r="J195" s="58">
        <v>12</v>
      </c>
      <c r="K195" s="59">
        <f t="shared" si="6"/>
        <v>19135.4</v>
      </c>
      <c r="L195" s="60">
        <v>19135.4</v>
      </c>
      <c r="M195" s="59"/>
      <c r="N195" s="57">
        <v>11</v>
      </c>
      <c r="O195" s="59">
        <f t="shared" si="5"/>
        <v>27746.95</v>
      </c>
      <c r="P195" s="59">
        <v>27746.95</v>
      </c>
      <c r="Q195" s="59"/>
      <c r="T195" s="162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70</v>
      </c>
      <c r="I196" s="51">
        <v>51</v>
      </c>
      <c r="J196" s="52">
        <v>53</v>
      </c>
      <c r="K196" s="53">
        <f t="shared" si="6"/>
        <v>119960.18</v>
      </c>
      <c r="L196" s="63">
        <v>119960.18</v>
      </c>
      <c r="M196" s="63"/>
      <c r="N196" s="51">
        <v>15</v>
      </c>
      <c r="O196" s="53">
        <f t="shared" si="5"/>
        <v>103541.77</v>
      </c>
      <c r="P196" s="53">
        <v>103541.77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14</v>
      </c>
      <c r="I197" s="91">
        <v>9</v>
      </c>
      <c r="J197" s="92">
        <v>9</v>
      </c>
      <c r="K197" s="59">
        <f t="shared" si="6"/>
        <v>7456.12</v>
      </c>
      <c r="L197" s="93">
        <v>7456.12</v>
      </c>
      <c r="M197" s="94"/>
      <c r="N197" s="91"/>
      <c r="O197" s="59">
        <f t="shared" si="5"/>
        <v>0</v>
      </c>
      <c r="P197" s="93">
        <v>0</v>
      </c>
      <c r="Q197" s="94"/>
      <c r="R197" s="7"/>
      <c r="S197" s="7"/>
      <c r="T197" s="162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29</v>
      </c>
      <c r="I198" s="91">
        <v>11</v>
      </c>
      <c r="J198" s="92">
        <v>11</v>
      </c>
      <c r="K198" s="59">
        <f t="shared" si="6"/>
        <v>26641.6</v>
      </c>
      <c r="L198" s="60">
        <v>26641.6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7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45</v>
      </c>
      <c r="I199" s="51">
        <v>35</v>
      </c>
      <c r="J199" s="65">
        <v>35</v>
      </c>
      <c r="K199" s="53">
        <f t="shared" si="6"/>
        <v>32320.64</v>
      </c>
      <c r="L199" s="53">
        <v>32320.64</v>
      </c>
      <c r="M199" s="63"/>
      <c r="N199" s="51">
        <v>12</v>
      </c>
      <c r="O199" s="53">
        <f t="shared" si="5"/>
        <v>106061.63</v>
      </c>
      <c r="P199" s="63">
        <v>106061.63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58</v>
      </c>
      <c r="I200" s="57">
        <v>26</v>
      </c>
      <c r="J200" s="64">
        <v>26</v>
      </c>
      <c r="K200" s="59">
        <f t="shared" si="6"/>
        <v>40594.35</v>
      </c>
      <c r="L200" s="60">
        <v>40594.35</v>
      </c>
      <c r="M200" s="59"/>
      <c r="N200" s="57">
        <v>25</v>
      </c>
      <c r="O200" s="59">
        <f t="shared" si="5"/>
        <v>73234.24</v>
      </c>
      <c r="P200" s="59">
        <v>73234.24</v>
      </c>
      <c r="Q200" s="59"/>
      <c r="T200" s="162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>
        <v>0</v>
      </c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>
        <v>0</v>
      </c>
      <c r="M202" s="59"/>
      <c r="N202" s="57"/>
      <c r="O202" s="59">
        <f t="shared" si="5"/>
        <v>0</v>
      </c>
      <c r="P202" s="59">
        <v>0</v>
      </c>
      <c r="Q202" s="59"/>
      <c r="T202" s="162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45</v>
      </c>
      <c r="I203" s="57">
        <v>18</v>
      </c>
      <c r="J203" s="58">
        <v>18</v>
      </c>
      <c r="K203" s="59">
        <f t="shared" si="6"/>
        <v>25229.11</v>
      </c>
      <c r="L203" s="60">
        <v>25229.11</v>
      </c>
      <c r="M203" s="59"/>
      <c r="N203" s="57">
        <v>11</v>
      </c>
      <c r="O203" s="59">
        <f t="shared" si="5"/>
        <v>32349.5</v>
      </c>
      <c r="P203" s="59">
        <v>32349.5</v>
      </c>
      <c r="Q203" s="59"/>
      <c r="T203" s="162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>
        <v>0</v>
      </c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32</v>
      </c>
      <c r="I205" s="57">
        <v>14</v>
      </c>
      <c r="J205" s="58">
        <v>14</v>
      </c>
      <c r="K205" s="59">
        <f t="shared" si="6"/>
        <v>31624.22</v>
      </c>
      <c r="L205" s="60">
        <v>31624.22</v>
      </c>
      <c r="M205" s="59"/>
      <c r="N205" s="57">
        <v>8</v>
      </c>
      <c r="O205" s="59">
        <f t="shared" si="5"/>
        <v>35692.43</v>
      </c>
      <c r="P205" s="59">
        <v>35692.43</v>
      </c>
      <c r="Q205" s="59"/>
      <c r="T205" s="162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12</v>
      </c>
      <c r="I206" s="51">
        <v>5</v>
      </c>
      <c r="J206" s="52">
        <v>5</v>
      </c>
      <c r="K206" s="53">
        <f t="shared" si="6"/>
        <v>12124.1</v>
      </c>
      <c r="L206" s="53">
        <v>12124.1</v>
      </c>
      <c r="M206" s="63"/>
      <c r="N206" s="51">
        <v>6</v>
      </c>
      <c r="O206" s="53">
        <f t="shared" si="5"/>
        <v>51733.91</v>
      </c>
      <c r="P206" s="53">
        <v>51733.91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9</v>
      </c>
      <c r="I207" s="57">
        <v>3</v>
      </c>
      <c r="J207" s="58">
        <v>3</v>
      </c>
      <c r="K207" s="59">
        <f t="shared" si="6"/>
        <v>11101.6</v>
      </c>
      <c r="L207" s="59">
        <v>11101.6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T207" s="162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47</v>
      </c>
      <c r="I208" s="51">
        <v>33</v>
      </c>
      <c r="J208" s="52">
        <v>35</v>
      </c>
      <c r="K208" s="53">
        <f t="shared" si="6"/>
        <v>57329.85</v>
      </c>
      <c r="L208" s="63">
        <v>57329.85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19</v>
      </c>
      <c r="I209" s="57">
        <v>4</v>
      </c>
      <c r="J209" s="58">
        <v>4</v>
      </c>
      <c r="K209" s="59">
        <f t="shared" si="6"/>
        <v>12245.6</v>
      </c>
      <c r="L209" s="60">
        <v>12245.6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T209" s="162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>
        <v>0</v>
      </c>
      <c r="M210" s="59"/>
      <c r="N210" s="57"/>
      <c r="O210" s="59">
        <f t="shared" ref="O210:O225" si="7">P210+Q210</f>
        <v>0</v>
      </c>
      <c r="P210" s="59">
        <v>0</v>
      </c>
      <c r="Q210" s="59"/>
      <c r="T210" s="162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>
        <v>0</v>
      </c>
      <c r="M211" s="63"/>
      <c r="N211" s="51"/>
      <c r="O211" s="53">
        <f t="shared" si="7"/>
        <v>0</v>
      </c>
      <c r="P211" s="53">
        <v>0</v>
      </c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>
        <v>0</v>
      </c>
      <c r="M212" s="59"/>
      <c r="N212" s="57"/>
      <c r="O212" s="59">
        <f t="shared" si="7"/>
        <v>0</v>
      </c>
      <c r="P212" s="59">
        <v>0</v>
      </c>
      <c r="Q212" s="59"/>
      <c r="T212" s="162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31</v>
      </c>
      <c r="I213" s="51">
        <v>24</v>
      </c>
      <c r="J213" s="65">
        <v>26</v>
      </c>
      <c r="K213" s="53">
        <f t="shared" si="6"/>
        <v>40975.42</v>
      </c>
      <c r="L213" s="63">
        <v>40975.42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21</v>
      </c>
      <c r="I214" s="51">
        <v>9</v>
      </c>
      <c r="J214" s="65">
        <v>9</v>
      </c>
      <c r="K214" s="53">
        <f t="shared" si="6"/>
        <v>3773.8</v>
      </c>
      <c r="L214" s="53">
        <v>3773.8</v>
      </c>
      <c r="M214" s="63"/>
      <c r="N214" s="51"/>
      <c r="O214" s="53">
        <f t="shared" si="7"/>
        <v>0</v>
      </c>
      <c r="P214" s="53">
        <v>0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10</v>
      </c>
      <c r="I215" s="57">
        <v>1</v>
      </c>
      <c r="J215" s="64">
        <v>1</v>
      </c>
      <c r="K215" s="59">
        <f t="shared" si="6"/>
        <v>1545.39</v>
      </c>
      <c r="L215" s="144">
        <v>1545.39</v>
      </c>
      <c r="M215" s="59"/>
      <c r="N215" s="57"/>
      <c r="O215" s="59">
        <f t="shared" si="7"/>
        <v>0</v>
      </c>
      <c r="P215" s="59">
        <v>0</v>
      </c>
      <c r="Q215" s="59"/>
      <c r="T215" s="162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>
        <v>0</v>
      </c>
      <c r="M216" s="63"/>
      <c r="N216" s="51"/>
      <c r="O216" s="53">
        <f t="shared" si="7"/>
        <v>0</v>
      </c>
      <c r="P216" s="53">
        <v>0</v>
      </c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28</v>
      </c>
      <c r="I217" s="51">
        <v>18</v>
      </c>
      <c r="J217" s="65">
        <v>20</v>
      </c>
      <c r="K217" s="53">
        <f t="shared" si="8"/>
        <v>15691.81</v>
      </c>
      <c r="L217" s="53">
        <v>15691.81</v>
      </c>
      <c r="M217" s="63"/>
      <c r="N217" s="51">
        <v>14</v>
      </c>
      <c r="O217" s="53">
        <f t="shared" si="7"/>
        <v>38746.8</v>
      </c>
      <c r="P217" s="63">
        <v>38746.8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>
        <v>0</v>
      </c>
      <c r="M218" s="59"/>
      <c r="N218" s="57">
        <v>1</v>
      </c>
      <c r="O218" s="59">
        <f t="shared" si="7"/>
        <v>3457.8</v>
      </c>
      <c r="P218" s="59">
        <v>3457.8</v>
      </c>
      <c r="Q218" s="59"/>
      <c r="T218" s="162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>
        <v>0</v>
      </c>
      <c r="M219" s="59"/>
      <c r="N219" s="57"/>
      <c r="O219" s="59">
        <f t="shared" si="7"/>
        <v>1574.43</v>
      </c>
      <c r="P219" s="59">
        <v>1574.43</v>
      </c>
      <c r="Q219" s="59"/>
      <c r="T219" s="162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30</v>
      </c>
      <c r="I220" s="145">
        <v>14</v>
      </c>
      <c r="J220" s="146">
        <v>16</v>
      </c>
      <c r="K220" s="53">
        <f t="shared" si="8"/>
        <v>9074.48</v>
      </c>
      <c r="L220" s="114">
        <v>9074.48</v>
      </c>
      <c r="M220" s="114"/>
      <c r="N220" s="145">
        <v>2</v>
      </c>
      <c r="O220" s="53">
        <f t="shared" si="7"/>
        <v>4170.84</v>
      </c>
      <c r="P220" s="114">
        <v>4170.84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0</v>
      </c>
      <c r="L221" s="150">
        <v>0</v>
      </c>
      <c r="M221" s="150"/>
      <c r="N221" s="148">
        <v>1</v>
      </c>
      <c r="O221" s="93">
        <f t="shared" si="7"/>
        <v>0</v>
      </c>
      <c r="P221" s="150">
        <v>0</v>
      </c>
      <c r="Q221" s="150"/>
      <c r="T221" s="162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22</v>
      </c>
      <c r="I222" s="151">
        <v>9</v>
      </c>
      <c r="J222" s="152">
        <v>9</v>
      </c>
      <c r="K222" s="59">
        <f t="shared" si="8"/>
        <v>12979.6</v>
      </c>
      <c r="L222" s="153">
        <v>12979.6</v>
      </c>
      <c r="M222" s="153"/>
      <c r="N222" s="151">
        <v>5</v>
      </c>
      <c r="O222" s="93">
        <f t="shared" si="7"/>
        <v>7744.2</v>
      </c>
      <c r="P222" s="153">
        <v>7744.2</v>
      </c>
      <c r="Q222" s="153"/>
      <c r="T222" s="162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26115.31</v>
      </c>
      <c r="L223" s="114">
        <v>26115.31</v>
      </c>
      <c r="M223" s="74"/>
      <c r="N223" s="145">
        <v>1</v>
      </c>
      <c r="O223" s="53">
        <f t="shared" si="7"/>
        <v>14327.87</v>
      </c>
      <c r="P223" s="114">
        <v>14327.87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>
        <v>0</v>
      </c>
      <c r="M224" s="59"/>
      <c r="N224" s="57"/>
      <c r="O224" s="59">
        <f t="shared" si="7"/>
        <v>0</v>
      </c>
      <c r="P224" s="59">
        <v>0</v>
      </c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18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1</v>
      </c>
      <c r="O225" s="59">
        <f t="shared" si="7"/>
        <v>2945.6</v>
      </c>
      <c r="P225" s="157">
        <v>2945.6</v>
      </c>
      <c r="Q225" s="157"/>
      <c r="T225" s="162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3055</v>
      </c>
      <c r="I226" s="138">
        <f t="shared" ref="I226:Q226" si="9">SUM(I10:I225)</f>
        <v>1595</v>
      </c>
      <c r="J226" s="138">
        <f t="shared" si="9"/>
        <v>1743</v>
      </c>
      <c r="K226" s="158">
        <f t="shared" si="9"/>
        <v>2842084.52</v>
      </c>
      <c r="L226" s="158">
        <f t="shared" si="9"/>
        <v>2842084.52</v>
      </c>
      <c r="M226" s="158">
        <f t="shared" si="9"/>
        <v>0</v>
      </c>
      <c r="N226" s="138">
        <f t="shared" si="9"/>
        <v>1251</v>
      </c>
      <c r="O226" s="158">
        <f t="shared" si="9"/>
        <v>7017575.27</v>
      </c>
      <c r="P226" s="158">
        <f t="shared" si="9"/>
        <v>7017575.27</v>
      </c>
      <c r="Q226" s="158">
        <f t="shared" si="9"/>
        <v>0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63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0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1"/>
      <c r="N238" s="160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7"/>
      <c r="M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85" zoomScaleNormal="85" topLeftCell="A207" workbookViewId="0">
      <selection activeCell="H226" sqref="H226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41" width="10.7083333333333" style="8" customWidth="1"/>
    <col min="42" max="42" width="11.1416666666667" style="8" customWidth="1"/>
    <col min="43" max="43" width="9" style="8"/>
    <col min="44" max="44" width="10.7083333333333" style="8" customWidth="1"/>
    <col min="45" max="45" width="9" style="8"/>
    <col min="46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45</v>
      </c>
      <c r="I11" s="57">
        <v>15</v>
      </c>
      <c r="J11" s="58">
        <v>15</v>
      </c>
      <c r="K11" s="59">
        <f t="shared" si="1"/>
        <v>27591.16</v>
      </c>
      <c r="L11" s="60">
        <v>27591.16</v>
      </c>
      <c r="M11" s="61"/>
      <c r="N11" s="57">
        <v>16</v>
      </c>
      <c r="O11" s="59">
        <f t="shared" si="2"/>
        <v>69359.5</v>
      </c>
      <c r="P11" s="59">
        <v>69359.5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2121157.79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2121157.79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5128275.34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5128275.34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0</v>
      </c>
      <c r="AQ11" s="180"/>
      <c r="AR11" s="181">
        <f>AN11+AK11</f>
        <v>7249433.13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39</v>
      </c>
      <c r="I12" s="51">
        <v>26</v>
      </c>
      <c r="J12" s="52">
        <v>35</v>
      </c>
      <c r="K12" s="53">
        <f t="shared" si="1"/>
        <v>64362.6</v>
      </c>
      <c r="L12" s="53">
        <v>64362.6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302187.24</v>
      </c>
      <c r="AL12" s="181">
        <f>L11+L25+L29+L39+L45+L49+L51+L53+L66+L68+L72+L78+L83+L90+L92+L99+L110+L112+L123+L126+L129+L132+L139+L141+L145+L151+L153+L159+L162+L168+L174+L178+L180+L181+L186+L195+L198+L200+L203+L205+L209+L212+L215+L221</f>
        <v>302187.24</v>
      </c>
      <c r="AM12" s="181">
        <f>M11+M25+M29+M39+M45+M49+M51+M53+M66+M68+M72+M78+M83+M90+M92+M99+M110+M112+M123+M126+M129+M132+M139+M141+M145+M151+M153+M159+M162+M168+M174+M178+M180+M181+M186+M195+M198+M200+M203+M205+M209+M212+M215+M221</f>
        <v>0</v>
      </c>
      <c r="AN12" s="181">
        <f>O11+O25+O29+O39+O45+O49+O51+O53+O66+O68+O72+O78+O83+O90+O92+O99+O110+O112+O123+O126+O129+O132+O139+O141+O145+O151+O153+O159+O162+O168+O174+O178+O180+O181+O186+O195+O198+O200+O203+O205+O209+O212+O215+O221</f>
        <v>703507.45</v>
      </c>
      <c r="AO12" s="181">
        <f>P11+P25+P29+P39+P45+P49+P51+P53+P66+P68+P72+P78+P83+P90+P92+P99+P110+P112+P123+P126+P129+P132+P139+P141+P145+P151+P153+P159+P162+P168+P174+P178+P180+P181+P186+P195+P198+P200+P203+P205+P209+P212+P215+P221</f>
        <v>703507.45</v>
      </c>
      <c r="AP12" s="181">
        <f>Q11+Q25+Q29+Q39+Q45+Q49+Q51+Q53+Q66+Q68+Q72+Q78+Q83+Q90+Q92+Q99+Q110+Q112+Q123+Q126+Q129+Q132+Q139+Q141+Q145+Q151+Q153+Q159+Q162+Q168+Q174+Q178+Q180+Q181+Q186+Q195+Q198+Q200+Q203+Q205+Q209+Q212+Q215+Q221</f>
        <v>0</v>
      </c>
      <c r="AQ12" s="180"/>
      <c r="AR12" s="181">
        <f>AN12+AK12</f>
        <v>1005694.69</v>
      </c>
    </row>
    <row r="13" s="7" customFormat="1" ht="15" customHeight="1" spans="1:44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K17+K24+K69+K85+K95+K116+K119+K122+K125+K128+K135+K143+K147+K149+K158+K161+K165+K167+K183+K185+K197</f>
        <v>189919.48</v>
      </c>
      <c r="AL13" s="181">
        <f>L17+L24+L69+L85+L95+L116+L119+L122+L125+L128+L135+L143+L147+L149+L158+L161+L165+L167+L183+L185+L197</f>
        <v>189919.48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463078.1</v>
      </c>
      <c r="AO13" s="181">
        <f>P17+P24+P69+P85+P95+P116+P119+P122+P125+P128+P135+P143+P147+P149+P158+P161+P165+P167+P183+P185+P197</f>
        <v>463078.1</v>
      </c>
      <c r="AP13" s="181">
        <f>Q17+Q24+Q69+Q85+Q95+Q116+Q119+Q122+Q125+Q128+Q135+Q143+Q147+Q149+Q158+Q161+Q165+Q167+Q183+Q185+Q197</f>
        <v>0</v>
      </c>
      <c r="AQ13" s="180"/>
      <c r="AR13" s="181">
        <f>AN13+AK13</f>
        <v>652997.58</v>
      </c>
    </row>
    <row r="14" s="9" customFormat="1" ht="15" customHeight="1" spans="1:44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14</v>
      </c>
      <c r="I14" s="51">
        <v>6</v>
      </c>
      <c r="J14" s="52">
        <v>6</v>
      </c>
      <c r="K14" s="53">
        <f t="shared" si="1"/>
        <v>4255.84</v>
      </c>
      <c r="L14" s="53">
        <v>4255.84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257826.87</v>
      </c>
      <c r="AL14" s="181">
        <f>L13+L15+L21+L26+L28+L32+L35+L41+L43+L58+L60+L74+L76+L80+L84+L88+L94+L97+L102+L105+L117+L120+L136+L156+L169+L184+L192+L202+L207+L219+L225</f>
        <v>257826.87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742020.5</v>
      </c>
      <c r="AO14" s="181">
        <f>P13+P15+P21+P26+P28+P32+P35+P41+P43+P58+P60+P74+P76+P80+P84+P88+P94+P97+P102+P105+P117+P120+P136+P156+P169+P184+P192+P202+P207+P219+P225</f>
        <v>742020.5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999847.37</v>
      </c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6</v>
      </c>
      <c r="I15" s="57">
        <v>2</v>
      </c>
      <c r="J15" s="58">
        <v>2</v>
      </c>
      <c r="K15" s="59">
        <f t="shared" si="1"/>
        <v>0</v>
      </c>
      <c r="L15" s="59">
        <v>0</v>
      </c>
      <c r="M15" s="59"/>
      <c r="N15" s="57"/>
      <c r="O15" s="59">
        <f t="shared" si="2"/>
        <v>0</v>
      </c>
      <c r="P15" s="59">
        <v>0</v>
      </c>
      <c r="Q15" s="59"/>
      <c r="T15" s="162"/>
      <c r="AG15" s="73"/>
      <c r="AJ15" s="180" t="s">
        <v>349</v>
      </c>
      <c r="AK15" s="181">
        <f>K22+K34+K37+K47+K59+K82+K103+K106+K164+K193+K210+K218+K222+K224</f>
        <v>31545.98</v>
      </c>
      <c r="AL15" s="181">
        <f>L22+L34+L37+L47+L59+L82+L103+L106+L164+L193+L210+L218+L222+L224</f>
        <v>31545.98</v>
      </c>
      <c r="AM15" s="181">
        <f>M22+M34+M37+M47+M59+M82+M103+M106+M164+M193+M210+M218+M222+M224</f>
        <v>0</v>
      </c>
      <c r="AN15" s="181">
        <f>O22+O34+O37+O47+O59+O82+O103+O106+O164+O193+O210+O218+O222+O224</f>
        <v>58561.56</v>
      </c>
      <c r="AO15" s="181">
        <f>P22+P34+P37+P47+P59+P82+P103+P106+P164+P193+P210+P218+P222+P224</f>
        <v>58561.56</v>
      </c>
      <c r="AP15" s="181">
        <f>Q22+Q34+Q37+Q47+Q59+Q82+Q103+Q106+Q164+Q193+Q210+Q218+Q222+Q224</f>
        <v>0</v>
      </c>
      <c r="AQ15" s="180"/>
      <c r="AR15" s="181">
        <f>AN15+AK15</f>
        <v>90107.54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54</v>
      </c>
      <c r="I16" s="51">
        <v>37</v>
      </c>
      <c r="J16" s="52">
        <v>45</v>
      </c>
      <c r="K16" s="53">
        <f t="shared" si="1"/>
        <v>74228.15</v>
      </c>
      <c r="L16" s="53">
        <v>74228.15</v>
      </c>
      <c r="M16" s="63"/>
      <c r="N16" s="51">
        <v>30</v>
      </c>
      <c r="O16" s="53">
        <f t="shared" si="2"/>
        <v>155905.77</v>
      </c>
      <c r="P16" s="53">
        <v>155905.77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9998080.31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50</v>
      </c>
      <c r="I20" s="51">
        <v>33</v>
      </c>
      <c r="J20" s="52">
        <v>38</v>
      </c>
      <c r="K20" s="53">
        <f t="shared" si="1"/>
        <v>61094.09</v>
      </c>
      <c r="L20" s="53">
        <v>61094.09</v>
      </c>
      <c r="M20" s="63"/>
      <c r="N20" s="51">
        <v>32</v>
      </c>
      <c r="O20" s="53">
        <f t="shared" si="2"/>
        <v>305211.95</v>
      </c>
      <c r="P20" s="53">
        <v>305211.95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7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1</v>
      </c>
      <c r="O22" s="59">
        <f t="shared" si="2"/>
        <v>17766.38</v>
      </c>
      <c r="P22" s="59">
        <v>17766.38</v>
      </c>
      <c r="Q22" s="59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30</v>
      </c>
      <c r="I27" s="51">
        <v>15</v>
      </c>
      <c r="J27" s="65">
        <v>15</v>
      </c>
      <c r="K27" s="53">
        <f t="shared" si="1"/>
        <v>15509.14</v>
      </c>
      <c r="L27" s="53">
        <v>15509.14</v>
      </c>
      <c r="M27" s="53"/>
      <c r="N27" s="51"/>
      <c r="O27" s="53">
        <f t="shared" si="2"/>
        <v>0</v>
      </c>
      <c r="P27" s="53">
        <v>0</v>
      </c>
      <c r="Q27" s="53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6</v>
      </c>
      <c r="J28" s="58">
        <v>6</v>
      </c>
      <c r="K28" s="59">
        <f t="shared" si="1"/>
        <v>6761.92</v>
      </c>
      <c r="L28" s="59">
        <v>6761.92</v>
      </c>
      <c r="M28" s="59"/>
      <c r="N28" s="57"/>
      <c r="O28" s="59">
        <f t="shared" si="2"/>
        <v>0</v>
      </c>
      <c r="P28" s="59">
        <v>0</v>
      </c>
      <c r="Q28" s="59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42</v>
      </c>
      <c r="I29" s="57">
        <v>11</v>
      </c>
      <c r="J29" s="58">
        <v>11</v>
      </c>
      <c r="K29" s="59">
        <f t="shared" si="1"/>
        <v>18928.83</v>
      </c>
      <c r="L29" s="60">
        <v>18928.83</v>
      </c>
      <c r="M29" s="59"/>
      <c r="N29" s="57">
        <v>7</v>
      </c>
      <c r="O29" s="59">
        <f t="shared" si="2"/>
        <v>23663.11</v>
      </c>
      <c r="P29" s="59">
        <v>23663.11</v>
      </c>
      <c r="Q29" s="59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21</v>
      </c>
      <c r="I31" s="51">
        <v>6</v>
      </c>
      <c r="J31" s="65">
        <v>12</v>
      </c>
      <c r="K31" s="53">
        <f t="shared" si="1"/>
        <v>15693.76</v>
      </c>
      <c r="L31" s="63">
        <v>15693.76</v>
      </c>
      <c r="M31" s="63"/>
      <c r="N31" s="51">
        <v>11</v>
      </c>
      <c r="O31" s="53">
        <f t="shared" si="2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15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33</v>
      </c>
      <c r="O33" s="53">
        <f t="shared" si="2"/>
        <v>178268.96</v>
      </c>
      <c r="P33" s="63">
        <v>178268.96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>
        <v>1</v>
      </c>
      <c r="J35" s="58">
        <v>1</v>
      </c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T35" s="162"/>
      <c r="AG35" s="73"/>
    </row>
    <row r="36" s="9" customFormat="1" ht="1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28</v>
      </c>
      <c r="I36" s="51">
        <v>11</v>
      </c>
      <c r="J36" s="52">
        <v>20</v>
      </c>
      <c r="K36" s="53">
        <f t="shared" si="1"/>
        <v>45439.23</v>
      </c>
      <c r="L36" s="63">
        <v>45439.23</v>
      </c>
      <c r="M36" s="63"/>
      <c r="N36" s="51">
        <v>7</v>
      </c>
      <c r="O36" s="53">
        <f t="shared" si="2"/>
        <v>62729.16</v>
      </c>
      <c r="P36" s="53">
        <v>62729.16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2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2</v>
      </c>
      <c r="O38" s="53">
        <f t="shared" si="2"/>
        <v>61087.44</v>
      </c>
      <c r="P38" s="53">
        <v>61087.44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16</v>
      </c>
      <c r="I39" s="57"/>
      <c r="J39" s="58"/>
      <c r="K39" s="59">
        <f t="shared" si="1"/>
        <v>0</v>
      </c>
      <c r="L39" s="59">
        <v>0</v>
      </c>
      <c r="M39" s="59"/>
      <c r="N39" s="57">
        <v>7</v>
      </c>
      <c r="O39" s="59">
        <f t="shared" si="2"/>
        <v>16960.89</v>
      </c>
      <c r="P39" s="59">
        <v>16960.89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15</v>
      </c>
      <c r="I40" s="51">
        <v>5</v>
      </c>
      <c r="J40" s="52">
        <v>7</v>
      </c>
      <c r="K40" s="53">
        <f t="shared" si="1"/>
        <v>9255.23</v>
      </c>
      <c r="L40" s="63">
        <v>9255.23</v>
      </c>
      <c r="M40" s="63"/>
      <c r="N40" s="51">
        <v>10</v>
      </c>
      <c r="O40" s="53">
        <f t="shared" si="2"/>
        <v>86949.68</v>
      </c>
      <c r="P40" s="53">
        <v>86949.68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16</v>
      </c>
      <c r="I41" s="57">
        <v>1</v>
      </c>
      <c r="J41" s="58">
        <v>1</v>
      </c>
      <c r="K41" s="59">
        <f t="shared" si="1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35</v>
      </c>
      <c r="I42" s="51">
        <v>24</v>
      </c>
      <c r="J42" s="52">
        <v>27</v>
      </c>
      <c r="K42" s="53">
        <f t="shared" si="1"/>
        <v>48738.89</v>
      </c>
      <c r="L42" s="63">
        <v>48738.89</v>
      </c>
      <c r="M42" s="63"/>
      <c r="N42" s="51">
        <v>13</v>
      </c>
      <c r="O42" s="53">
        <f t="shared" si="2"/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16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10</v>
      </c>
      <c r="O43" s="59">
        <f t="shared" si="2"/>
        <v>81130.5</v>
      </c>
      <c r="P43" s="59">
        <v>81130.5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22</v>
      </c>
      <c r="I44" s="51">
        <v>8</v>
      </c>
      <c r="J44" s="52">
        <v>8</v>
      </c>
      <c r="K44" s="53">
        <f t="shared" si="1"/>
        <v>9452.57</v>
      </c>
      <c r="L44" s="63">
        <v>9452.57</v>
      </c>
      <c r="M44" s="63"/>
      <c r="N44" s="51">
        <v>8</v>
      </c>
      <c r="O44" s="53">
        <f t="shared" si="2"/>
        <v>26174.67</v>
      </c>
      <c r="P44" s="53">
        <v>26174.67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30</v>
      </c>
      <c r="I45" s="57">
        <v>2</v>
      </c>
      <c r="J45" s="58">
        <v>2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35942.64</v>
      </c>
      <c r="P45" s="68">
        <v>35942.64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31</v>
      </c>
      <c r="I46" s="51">
        <v>9</v>
      </c>
      <c r="J46" s="52">
        <v>12</v>
      </c>
      <c r="K46" s="53">
        <f t="shared" si="1"/>
        <v>26376.94</v>
      </c>
      <c r="L46" s="63">
        <v>26376.94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/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12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4</v>
      </c>
      <c r="O49" s="59">
        <f t="shared" si="2"/>
        <v>8406.5</v>
      </c>
      <c r="P49" s="59">
        <v>8406.5</v>
      </c>
      <c r="Q49" s="59"/>
      <c r="S49" s="162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3</v>
      </c>
      <c r="J51" s="58">
        <v>3</v>
      </c>
      <c r="K51" s="59">
        <f t="shared" si="1"/>
        <v>2497.3</v>
      </c>
      <c r="L51" s="60">
        <v>2497.3</v>
      </c>
      <c r="M51" s="59"/>
      <c r="N51" s="57">
        <v>7</v>
      </c>
      <c r="O51" s="59">
        <f t="shared" si="2"/>
        <v>7299.8</v>
      </c>
      <c r="P51" s="59">
        <v>7299.8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22</v>
      </c>
      <c r="I52" s="51">
        <v>17</v>
      </c>
      <c r="J52" s="52">
        <v>19</v>
      </c>
      <c r="K52" s="53">
        <f t="shared" si="1"/>
        <v>23370.25</v>
      </c>
      <c r="L52" s="63">
        <v>23370.25</v>
      </c>
      <c r="M52" s="63"/>
      <c r="N52" s="51"/>
      <c r="O52" s="53">
        <f t="shared" si="2"/>
        <v>11490.43</v>
      </c>
      <c r="P52" s="63">
        <v>11490.43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13</v>
      </c>
      <c r="I53" s="57">
        <v>2</v>
      </c>
      <c r="J53" s="58">
        <v>2</v>
      </c>
      <c r="K53" s="59">
        <f t="shared" si="1"/>
        <v>3813.3</v>
      </c>
      <c r="L53" s="59">
        <v>3813.3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51</v>
      </c>
      <c r="I57" s="51">
        <v>37</v>
      </c>
      <c r="J57" s="52">
        <v>39</v>
      </c>
      <c r="K57" s="53">
        <f t="shared" si="1"/>
        <v>58843.63</v>
      </c>
      <c r="L57" s="63">
        <v>58843.63</v>
      </c>
      <c r="M57" s="63"/>
      <c r="N57" s="51">
        <v>20</v>
      </c>
      <c r="O57" s="53">
        <f t="shared" si="2"/>
        <v>140932.84</v>
      </c>
      <c r="P57" s="53">
        <v>140932.84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11</v>
      </c>
      <c r="I58" s="57">
        <v>4</v>
      </c>
      <c r="J58" s="58">
        <v>4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12</v>
      </c>
      <c r="J60" s="58">
        <v>12</v>
      </c>
      <c r="K60" s="59">
        <f t="shared" si="1"/>
        <v>28123.85</v>
      </c>
      <c r="L60" s="59">
        <v>28123.85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179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179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35</v>
      </c>
      <c r="I63" s="52">
        <v>18</v>
      </c>
      <c r="J63" s="52">
        <v>19</v>
      </c>
      <c r="K63" s="53">
        <f t="shared" si="1"/>
        <v>30736.47</v>
      </c>
      <c r="L63" s="63">
        <v>30736.47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28</v>
      </c>
      <c r="I64" s="51">
        <v>18</v>
      </c>
      <c r="J64" s="52">
        <v>19</v>
      </c>
      <c r="K64" s="53">
        <f t="shared" si="1"/>
        <v>34684.41</v>
      </c>
      <c r="L64" s="63">
        <v>34684.41</v>
      </c>
      <c r="M64" s="63"/>
      <c r="N64" s="51">
        <v>10</v>
      </c>
      <c r="O64" s="53">
        <f t="shared" si="2"/>
        <v>91030.45</v>
      </c>
      <c r="P64" s="53">
        <v>91030.45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29</v>
      </c>
      <c r="I65" s="51">
        <v>25</v>
      </c>
      <c r="J65" s="52">
        <v>28</v>
      </c>
      <c r="K65" s="53">
        <f t="shared" si="1"/>
        <v>58493.28</v>
      </c>
      <c r="L65" s="63">
        <v>58493.28</v>
      </c>
      <c r="M65" s="63"/>
      <c r="N65" s="51">
        <v>12</v>
      </c>
      <c r="O65" s="53">
        <f t="shared" si="2"/>
        <v>67067.56</v>
      </c>
      <c r="P65" s="53">
        <v>67067.56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14</v>
      </c>
      <c r="I66" s="57">
        <v>1</v>
      </c>
      <c r="J66" s="58">
        <v>1</v>
      </c>
      <c r="K66" s="59">
        <f t="shared" si="1"/>
        <v>602.1</v>
      </c>
      <c r="L66" s="59">
        <v>602.1</v>
      </c>
      <c r="M66" s="59"/>
      <c r="N66" s="57">
        <v>6</v>
      </c>
      <c r="O66" s="59">
        <f t="shared" si="2"/>
        <v>22408.29</v>
      </c>
      <c r="P66" s="59">
        <v>22408.29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15" customHeight="1" spans="1:33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10</v>
      </c>
      <c r="J70" s="52">
        <v>13</v>
      </c>
      <c r="K70" s="53">
        <f t="shared" si="1"/>
        <v>22300.25</v>
      </c>
      <c r="L70" s="53">
        <v>22300.25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16</v>
      </c>
      <c r="I71" s="51">
        <v>5</v>
      </c>
      <c r="J71" s="52">
        <v>5</v>
      </c>
      <c r="K71" s="53">
        <f t="shared" si="1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36</v>
      </c>
      <c r="I73" s="51">
        <v>25</v>
      </c>
      <c r="J73" s="52">
        <v>27</v>
      </c>
      <c r="K73" s="53">
        <f t="shared" si="1"/>
        <v>71868.6</v>
      </c>
      <c r="L73" s="53">
        <v>71868.6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32</v>
      </c>
      <c r="I75" s="51">
        <v>23</v>
      </c>
      <c r="J75" s="52">
        <v>26</v>
      </c>
      <c r="K75" s="53">
        <f>L75+M75</f>
        <v>37421.73</v>
      </c>
      <c r="L75" s="63">
        <v>37421.73</v>
      </c>
      <c r="M75" s="63"/>
      <c r="N75" s="51">
        <v>17</v>
      </c>
      <c r="O75" s="53">
        <f t="shared" si="2"/>
        <v>82884.58</v>
      </c>
      <c r="P75" s="53">
        <v>82884.58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13</v>
      </c>
      <c r="J76" s="58">
        <v>13</v>
      </c>
      <c r="K76" s="59">
        <f>L76+M76</f>
        <v>21216.9</v>
      </c>
      <c r="L76" s="59">
        <v>21216.9</v>
      </c>
      <c r="M76" s="59"/>
      <c r="N76" s="57">
        <v>8</v>
      </c>
      <c r="O76" s="59">
        <f>P76+Q76</f>
        <v>21206.45</v>
      </c>
      <c r="P76" s="59">
        <v>21206.45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32</v>
      </c>
      <c r="I77" s="51">
        <v>19</v>
      </c>
      <c r="J77" s="52">
        <v>21</v>
      </c>
      <c r="K77" s="53">
        <f>L77+M77</f>
        <v>28535.79</v>
      </c>
      <c r="L77" s="63">
        <v>28535.79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28</v>
      </c>
      <c r="I79" s="51">
        <v>9</v>
      </c>
      <c r="J79" s="52">
        <v>9</v>
      </c>
      <c r="K79" s="53">
        <f>L79+M79</f>
        <v>26870.71</v>
      </c>
      <c r="L79" s="63">
        <v>26870.71</v>
      </c>
      <c r="M79" s="63"/>
      <c r="N79" s="51">
        <v>16</v>
      </c>
      <c r="O79" s="53">
        <f t="shared" ref="O79:O145" si="3">P79+Q79</f>
        <v>192806.31</v>
      </c>
      <c r="P79" s="53">
        <v>192806.31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35</v>
      </c>
      <c r="I81" s="51">
        <v>19</v>
      </c>
      <c r="J81" s="52">
        <v>19</v>
      </c>
      <c r="K81" s="53">
        <f>L81+M81</f>
        <v>55583.79</v>
      </c>
      <c r="L81" s="63">
        <v>55583.79</v>
      </c>
      <c r="M81" s="63"/>
      <c r="N81" s="51">
        <v>16</v>
      </c>
      <c r="O81" s="53">
        <f t="shared" si="3"/>
        <v>207032.67</v>
      </c>
      <c r="P81" s="63">
        <v>207032.67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26</v>
      </c>
      <c r="I83" s="57">
        <v>5</v>
      </c>
      <c r="J83" s="58">
        <v>5</v>
      </c>
      <c r="K83" s="59">
        <f>L83+M83</f>
        <v>8535.6</v>
      </c>
      <c r="L83" s="112">
        <v>8535.6</v>
      </c>
      <c r="M83" s="59"/>
      <c r="N83" s="57">
        <v>8</v>
      </c>
      <c r="O83" s="59">
        <f t="shared" si="3"/>
        <v>60434.9</v>
      </c>
      <c r="P83" s="59">
        <v>60434.9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>
        <v>0</v>
      </c>
      <c r="M85" s="59"/>
      <c r="N85" s="57">
        <v>11</v>
      </c>
      <c r="O85" s="59">
        <f t="shared" si="3"/>
        <v>115154.76</v>
      </c>
      <c r="P85" s="59">
        <v>115154.76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33</v>
      </c>
      <c r="I86" s="51">
        <v>24</v>
      </c>
      <c r="J86" s="52">
        <v>24</v>
      </c>
      <c r="K86" s="53">
        <f t="shared" si="4"/>
        <v>30104.31</v>
      </c>
      <c r="L86" s="53">
        <v>30104.31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11</v>
      </c>
      <c r="I87" s="51">
        <v>8</v>
      </c>
      <c r="J87" s="52">
        <v>9</v>
      </c>
      <c r="K87" s="53">
        <f t="shared" si="4"/>
        <v>11565.99</v>
      </c>
      <c r="L87" s="63">
        <v>11565.99</v>
      </c>
      <c r="M87" s="63"/>
      <c r="N87" s="51">
        <v>22</v>
      </c>
      <c r="O87" s="53">
        <f t="shared" si="3"/>
        <v>109464.86</v>
      </c>
      <c r="P87" s="53">
        <v>109464.86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26</v>
      </c>
      <c r="I88" s="57">
        <v>4</v>
      </c>
      <c r="J88" s="58">
        <v>4</v>
      </c>
      <c r="K88" s="59">
        <f t="shared" si="4"/>
        <v>13240.53</v>
      </c>
      <c r="L88" s="59">
        <v>13240.53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4187.48</v>
      </c>
      <c r="L90" s="112">
        <v>4187.48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71</v>
      </c>
      <c r="I93" s="51">
        <v>53</v>
      </c>
      <c r="J93" s="52">
        <v>58</v>
      </c>
      <c r="K93" s="53">
        <f t="shared" si="4"/>
        <v>109163.65</v>
      </c>
      <c r="L93" s="63">
        <v>109163.65</v>
      </c>
      <c r="M93" s="63"/>
      <c r="N93" s="51">
        <v>45</v>
      </c>
      <c r="O93" s="53">
        <f t="shared" si="3"/>
        <v>184618.41</v>
      </c>
      <c r="P93" s="53">
        <v>184618.41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26</v>
      </c>
      <c r="I95" s="57">
        <v>8</v>
      </c>
      <c r="J95" s="58">
        <v>8</v>
      </c>
      <c r="K95" s="59">
        <f t="shared" si="4"/>
        <v>5034.8</v>
      </c>
      <c r="L95" s="59">
        <v>5034.8</v>
      </c>
      <c r="M95" s="59"/>
      <c r="N95" s="57">
        <v>6</v>
      </c>
      <c r="O95" s="59">
        <f t="shared" si="3"/>
        <v>20328.73</v>
      </c>
      <c r="P95" s="96">
        <v>20328.73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38</v>
      </c>
      <c r="I98" s="51">
        <v>31</v>
      </c>
      <c r="J98" s="52">
        <v>34</v>
      </c>
      <c r="K98" s="53">
        <f t="shared" si="4"/>
        <v>49832.85</v>
      </c>
      <c r="L98" s="63">
        <v>49832.85</v>
      </c>
      <c r="M98" s="63"/>
      <c r="N98" s="51">
        <v>22</v>
      </c>
      <c r="O98" s="53">
        <f t="shared" si="3"/>
        <v>135822.49</v>
      </c>
      <c r="P98" s="53">
        <v>135822.49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13</v>
      </c>
      <c r="I100" s="97">
        <v>6</v>
      </c>
      <c r="J100" s="98">
        <v>6</v>
      </c>
      <c r="K100" s="66"/>
      <c r="L100" s="66"/>
      <c r="M100" s="66"/>
      <c r="N100" s="97"/>
      <c r="O100" s="66"/>
      <c r="P100" s="66"/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34</v>
      </c>
      <c r="I104" s="51">
        <v>22</v>
      </c>
      <c r="J104" s="52">
        <v>29</v>
      </c>
      <c r="K104" s="53">
        <f t="shared" si="4"/>
        <v>39059.89</v>
      </c>
      <c r="L104" s="63">
        <v>39059.89</v>
      </c>
      <c r="M104" s="63"/>
      <c r="N104" s="51">
        <v>7</v>
      </c>
      <c r="O104" s="53">
        <f t="shared" si="3"/>
        <v>47537.65</v>
      </c>
      <c r="P104" s="53">
        <v>47537.65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1</v>
      </c>
      <c r="J105" s="58">
        <v>1</v>
      </c>
      <c r="K105" s="59">
        <f t="shared" si="4"/>
        <v>4014</v>
      </c>
      <c r="L105" s="59">
        <v>4014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22</v>
      </c>
      <c r="I108" s="51">
        <v>13</v>
      </c>
      <c r="J108" s="52">
        <v>14</v>
      </c>
      <c r="K108" s="53">
        <f t="shared" si="4"/>
        <v>19891.31</v>
      </c>
      <c r="L108" s="63">
        <v>19891.31</v>
      </c>
      <c r="M108" s="63"/>
      <c r="N108" s="51">
        <v>4</v>
      </c>
      <c r="O108" s="53">
        <f t="shared" si="3"/>
        <v>63351.07</v>
      </c>
      <c r="P108" s="53">
        <v>63351.07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0</v>
      </c>
      <c r="P111" s="53">
        <v>0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4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27</v>
      </c>
      <c r="I114" s="51">
        <v>15</v>
      </c>
      <c r="J114" s="52">
        <v>16</v>
      </c>
      <c r="K114" s="53">
        <f t="shared" si="4"/>
        <v>19644.48</v>
      </c>
      <c r="L114" s="63">
        <v>19644.48</v>
      </c>
      <c r="M114" s="63"/>
      <c r="N114" s="51">
        <v>9</v>
      </c>
      <c r="O114" s="53">
        <f t="shared" si="3"/>
        <v>91692.38</v>
      </c>
      <c r="P114" s="53">
        <v>91692.38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27</v>
      </c>
      <c r="I115" s="51">
        <v>20</v>
      </c>
      <c r="J115" s="52">
        <v>20</v>
      </c>
      <c r="K115" s="53">
        <f t="shared" si="4"/>
        <v>37715.4</v>
      </c>
      <c r="L115" s="63">
        <v>37715.4</v>
      </c>
      <c r="M115" s="63"/>
      <c r="N115" s="51">
        <v>4</v>
      </c>
      <c r="O115" s="53">
        <f t="shared" si="3"/>
        <v>33921.73</v>
      </c>
      <c r="P115" s="53">
        <v>33921.73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3</v>
      </c>
      <c r="J116" s="58">
        <v>3</v>
      </c>
      <c r="K116" s="59">
        <f t="shared" si="4"/>
        <v>1921</v>
      </c>
      <c r="L116" s="59">
        <v>1921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23</v>
      </c>
      <c r="J117" s="58">
        <v>23</v>
      </c>
      <c r="K117" s="59">
        <f t="shared" si="4"/>
        <v>47769.9</v>
      </c>
      <c r="L117" s="59">
        <v>47769.9</v>
      </c>
      <c r="M117" s="59"/>
      <c r="N117" s="57">
        <v>11</v>
      </c>
      <c r="O117" s="59">
        <f t="shared" si="3"/>
        <v>58938.81</v>
      </c>
      <c r="P117" s="95">
        <v>58938.81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15</v>
      </c>
      <c r="I118" s="51">
        <v>11</v>
      </c>
      <c r="J118" s="52">
        <v>12</v>
      </c>
      <c r="K118" s="53">
        <f t="shared" si="4"/>
        <v>11338.37</v>
      </c>
      <c r="L118" s="63">
        <v>11338.37</v>
      </c>
      <c r="M118" s="63"/>
      <c r="N118" s="51">
        <v>14</v>
      </c>
      <c r="O118" s="53">
        <f t="shared" si="3"/>
        <v>145810.64</v>
      </c>
      <c r="P118" s="63">
        <v>145810.64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65</v>
      </c>
      <c r="I119" s="57">
        <v>32</v>
      </c>
      <c r="J119" s="58">
        <v>32</v>
      </c>
      <c r="K119" s="59">
        <f t="shared" si="4"/>
        <v>48779.76</v>
      </c>
      <c r="L119" s="59">
        <v>48779.76</v>
      </c>
      <c r="M119" s="59"/>
      <c r="N119" s="57">
        <v>23</v>
      </c>
      <c r="O119" s="59">
        <f t="shared" si="3"/>
        <v>77493.23</v>
      </c>
      <c r="P119" s="100">
        <v>77493.23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41</v>
      </c>
      <c r="I120" s="57">
        <v>17</v>
      </c>
      <c r="J120" s="58">
        <v>17</v>
      </c>
      <c r="K120" s="59">
        <f t="shared" si="4"/>
        <v>52228.97</v>
      </c>
      <c r="L120" s="59">
        <v>52228.97</v>
      </c>
      <c r="M120" s="59"/>
      <c r="N120" s="57">
        <v>31</v>
      </c>
      <c r="O120" s="59">
        <f t="shared" si="3"/>
        <v>172564.8</v>
      </c>
      <c r="P120" s="99">
        <v>172564.8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16</v>
      </c>
      <c r="I122" s="57">
        <v>10</v>
      </c>
      <c r="J122" s="58">
        <v>10</v>
      </c>
      <c r="K122" s="59">
        <f t="shared" si="4"/>
        <v>27963.3</v>
      </c>
      <c r="L122" s="59">
        <v>27963.3</v>
      </c>
      <c r="M122" s="59"/>
      <c r="N122" s="57">
        <v>7</v>
      </c>
      <c r="O122" s="59">
        <f t="shared" si="3"/>
        <v>36692.58</v>
      </c>
      <c r="P122" s="101">
        <v>36692.58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7</v>
      </c>
      <c r="I123" s="57">
        <v>1</v>
      </c>
      <c r="J123" s="58">
        <v>1</v>
      </c>
      <c r="K123" s="59">
        <f t="shared" si="4"/>
        <v>0</v>
      </c>
      <c r="L123" s="59">
        <v>0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27</v>
      </c>
      <c r="I124" s="51">
        <v>21</v>
      </c>
      <c r="J124" s="52">
        <v>27</v>
      </c>
      <c r="K124" s="53">
        <f t="shared" si="4"/>
        <v>76904.84</v>
      </c>
      <c r="L124" s="63">
        <v>76904.84</v>
      </c>
      <c r="M124" s="63"/>
      <c r="N124" s="51">
        <v>5</v>
      </c>
      <c r="O124" s="53">
        <f t="shared" si="3"/>
        <v>57428.48</v>
      </c>
      <c r="P124" s="53">
        <v>57428.48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41099.88</v>
      </c>
      <c r="L125" s="59">
        <v>41099.88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29</v>
      </c>
      <c r="I127" s="51">
        <v>17</v>
      </c>
      <c r="J127" s="65">
        <v>20</v>
      </c>
      <c r="K127" s="53">
        <f t="shared" si="4"/>
        <v>28361.63</v>
      </c>
      <c r="L127" s="63">
        <v>28361.63</v>
      </c>
      <c r="M127" s="63"/>
      <c r="N127" s="51">
        <v>14</v>
      </c>
      <c r="O127" s="53">
        <f t="shared" si="3"/>
        <v>122480.86</v>
      </c>
      <c r="P127" s="53">
        <v>122480.86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11470.38</v>
      </c>
      <c r="M131" s="63"/>
      <c r="N131" s="51">
        <v>14</v>
      </c>
      <c r="O131" s="53">
        <f t="shared" si="3"/>
        <v>65343.06</v>
      </c>
      <c r="P131" s="53">
        <v>65343.06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>
        <v>0</v>
      </c>
      <c r="M132" s="59"/>
      <c r="N132" s="57"/>
      <c r="O132" s="59">
        <f t="shared" si="3"/>
        <v>0</v>
      </c>
      <c r="P132" s="59">
        <v>0</v>
      </c>
      <c r="Q132" s="59"/>
      <c r="S132" s="162"/>
      <c r="T132" s="162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46</v>
      </c>
      <c r="I133" s="51">
        <v>40</v>
      </c>
      <c r="J133" s="52">
        <v>43</v>
      </c>
      <c r="K133" s="53">
        <f t="shared" si="4"/>
        <v>54303.42</v>
      </c>
      <c r="L133" s="63">
        <v>54303.42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8</v>
      </c>
      <c r="I134" s="88"/>
      <c r="J134" s="89"/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>
        <v>0</v>
      </c>
      <c r="M135" s="59"/>
      <c r="N135" s="57"/>
      <c r="O135" s="59">
        <f t="shared" si="3"/>
        <v>0</v>
      </c>
      <c r="P135" s="59">
        <v>0</v>
      </c>
      <c r="Q135" s="59"/>
      <c r="S135" s="162"/>
      <c r="T135" s="162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>
        <v>7</v>
      </c>
      <c r="J136" s="58">
        <v>7</v>
      </c>
      <c r="K136" s="59">
        <f t="shared" si="4"/>
        <v>6021</v>
      </c>
      <c r="L136" s="59">
        <v>6021</v>
      </c>
      <c r="M136" s="59"/>
      <c r="N136" s="57">
        <v>11</v>
      </c>
      <c r="O136" s="59">
        <f t="shared" si="3"/>
        <v>28175.3</v>
      </c>
      <c r="P136" s="59">
        <v>28175.3</v>
      </c>
      <c r="Q136" s="59"/>
      <c r="S136" s="162"/>
      <c r="T136" s="162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>
        <v>0</v>
      </c>
      <c r="M137" s="63"/>
      <c r="N137" s="51"/>
      <c r="O137" s="53">
        <f t="shared" si="3"/>
        <v>0</v>
      </c>
      <c r="P137" s="53">
        <v>0</v>
      </c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20</v>
      </c>
      <c r="I138" s="51">
        <v>4</v>
      </c>
      <c r="J138" s="52">
        <v>5</v>
      </c>
      <c r="K138" s="53">
        <f t="shared" si="4"/>
        <v>9226.33</v>
      </c>
      <c r="L138" s="53">
        <v>9226.33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S139" s="162"/>
      <c r="T139" s="162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29</v>
      </c>
      <c r="I140" s="51">
        <v>19</v>
      </c>
      <c r="J140" s="52">
        <v>19</v>
      </c>
      <c r="K140" s="53">
        <f t="shared" si="4"/>
        <v>17099.33</v>
      </c>
      <c r="L140" s="53">
        <v>17099.33</v>
      </c>
      <c r="M140" s="63"/>
      <c r="N140" s="51">
        <v>13</v>
      </c>
      <c r="O140" s="53">
        <f t="shared" si="3"/>
        <v>82073.36</v>
      </c>
      <c r="P140" s="53">
        <v>82073.36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>
        <v>0</v>
      </c>
      <c r="M141" s="59"/>
      <c r="N141" s="57"/>
      <c r="O141" s="59">
        <f t="shared" si="3"/>
        <v>0</v>
      </c>
      <c r="P141" s="59">
        <v>0</v>
      </c>
      <c r="Q141" s="59"/>
      <c r="S141" s="162"/>
      <c r="T141" s="162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48</v>
      </c>
      <c r="I142" s="51">
        <v>39</v>
      </c>
      <c r="J142" s="52">
        <v>40</v>
      </c>
      <c r="K142" s="53">
        <f t="shared" si="4"/>
        <v>50300.46</v>
      </c>
      <c r="L142" s="63">
        <v>50300.46</v>
      </c>
      <c r="M142" s="63"/>
      <c r="N142" s="51">
        <v>15</v>
      </c>
      <c r="O142" s="53">
        <f t="shared" si="3"/>
        <v>79056.1</v>
      </c>
      <c r="P142" s="53">
        <v>79056.1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>
        <v>0</v>
      </c>
      <c r="M143" s="59"/>
      <c r="N143" s="57"/>
      <c r="O143" s="59">
        <f t="shared" si="3"/>
        <v>0</v>
      </c>
      <c r="P143" s="59">
        <v>0</v>
      </c>
      <c r="Q143" s="59"/>
      <c r="S143" s="162"/>
      <c r="T143" s="162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27</v>
      </c>
      <c r="I144" s="51">
        <v>13</v>
      </c>
      <c r="J144" s="52">
        <v>15</v>
      </c>
      <c r="K144" s="53">
        <f t="shared" si="4"/>
        <v>28343.49</v>
      </c>
      <c r="L144" s="53">
        <v>28343.49</v>
      </c>
      <c r="M144" s="63"/>
      <c r="N144" s="51">
        <v>12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16</v>
      </c>
      <c r="I145" s="57">
        <v>2</v>
      </c>
      <c r="J145" s="58">
        <v>2</v>
      </c>
      <c r="K145" s="59">
        <f t="shared" si="4"/>
        <v>6259</v>
      </c>
      <c r="L145" s="60">
        <v>6259</v>
      </c>
      <c r="M145" s="59"/>
      <c r="N145" s="57">
        <v>1</v>
      </c>
      <c r="O145" s="59">
        <f t="shared" si="3"/>
        <v>9857.3</v>
      </c>
      <c r="P145" s="59">
        <v>9857.3</v>
      </c>
      <c r="Q145" s="59"/>
      <c r="S145" s="162"/>
      <c r="T145" s="162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41</v>
      </c>
      <c r="I146" s="51">
        <v>30</v>
      </c>
      <c r="J146" s="52">
        <v>34</v>
      </c>
      <c r="K146" s="53">
        <f t="shared" si="4"/>
        <v>58846.98</v>
      </c>
      <c r="L146" s="53">
        <v>58846.98</v>
      </c>
      <c r="M146" s="63"/>
      <c r="N146" s="51">
        <v>18</v>
      </c>
      <c r="O146" s="53">
        <f t="shared" ref="O146:O209" si="5">P146+Q146</f>
        <v>82304.5</v>
      </c>
      <c r="P146" s="53">
        <v>82304.5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22</v>
      </c>
      <c r="I147" s="57">
        <v>9</v>
      </c>
      <c r="J147" s="58">
        <v>9</v>
      </c>
      <c r="K147" s="59">
        <f t="shared" si="4"/>
        <v>20368.2</v>
      </c>
      <c r="L147" s="59">
        <v>20368.2</v>
      </c>
      <c r="M147" s="59"/>
      <c r="N147" s="57">
        <v>26</v>
      </c>
      <c r="O147" s="59">
        <f t="shared" si="5"/>
        <v>99023.51</v>
      </c>
      <c r="P147" s="59">
        <v>99023.51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41</v>
      </c>
      <c r="I148" s="51">
        <v>30</v>
      </c>
      <c r="J148" s="52">
        <v>40</v>
      </c>
      <c r="K148" s="53">
        <f t="shared" si="4"/>
        <v>42652.84</v>
      </c>
      <c r="L148" s="53">
        <v>42652.84</v>
      </c>
      <c r="M148" s="63"/>
      <c r="N148" s="51">
        <v>37</v>
      </c>
      <c r="O148" s="53">
        <f t="shared" si="5"/>
        <v>214537.91</v>
      </c>
      <c r="P148" s="63">
        <v>214537.91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24</v>
      </c>
      <c r="I149" s="57">
        <v>10</v>
      </c>
      <c r="J149" s="58">
        <v>10</v>
      </c>
      <c r="K149" s="59">
        <f t="shared" si="4"/>
        <v>29082.02</v>
      </c>
      <c r="L149" s="59">
        <v>29082.02</v>
      </c>
      <c r="M149" s="59"/>
      <c r="N149" s="57">
        <v>10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>
        <v>0</v>
      </c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12</v>
      </c>
      <c r="J151" s="64">
        <v>12</v>
      </c>
      <c r="K151" s="59">
        <f t="shared" si="4"/>
        <v>11652.1</v>
      </c>
      <c r="L151" s="59">
        <v>11652.1</v>
      </c>
      <c r="M151" s="59"/>
      <c r="N151" s="57">
        <v>22</v>
      </c>
      <c r="O151" s="59">
        <f t="shared" si="5"/>
        <v>47794.05</v>
      </c>
      <c r="P151" s="59">
        <v>47794.05</v>
      </c>
      <c r="Q151" s="59"/>
      <c r="S151" s="162"/>
      <c r="T151" s="162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16</v>
      </c>
      <c r="O152" s="53">
        <f t="shared" si="5"/>
        <v>84643.15</v>
      </c>
      <c r="P152" s="53">
        <v>84643.15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5</v>
      </c>
      <c r="I153" s="57">
        <v>1</v>
      </c>
      <c r="J153" s="58">
        <v>1</v>
      </c>
      <c r="K153" s="59">
        <f t="shared" si="6"/>
        <v>0</v>
      </c>
      <c r="L153" s="59">
        <v>0</v>
      </c>
      <c r="M153" s="59"/>
      <c r="N153" s="57">
        <v>9</v>
      </c>
      <c r="O153" s="59">
        <f t="shared" si="5"/>
        <v>40199.02</v>
      </c>
      <c r="P153" s="113">
        <v>40199.02</v>
      </c>
      <c r="Q153" s="59"/>
      <c r="T153" s="162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19</v>
      </c>
      <c r="I154" s="51">
        <v>13</v>
      </c>
      <c r="J154" s="52">
        <v>13</v>
      </c>
      <c r="K154" s="53">
        <f t="shared" si="6"/>
        <v>7916.08</v>
      </c>
      <c r="L154" s="53">
        <v>7916.08</v>
      </c>
      <c r="M154" s="63"/>
      <c r="N154" s="51">
        <v>8</v>
      </c>
      <c r="O154" s="53">
        <f t="shared" si="5"/>
        <v>75790.71</v>
      </c>
      <c r="P154" s="53">
        <v>75790.71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23</v>
      </c>
      <c r="I155" s="51">
        <v>12</v>
      </c>
      <c r="J155" s="52">
        <v>16</v>
      </c>
      <c r="K155" s="53">
        <f t="shared" si="6"/>
        <v>13155.37</v>
      </c>
      <c r="L155" s="53">
        <v>13155.37</v>
      </c>
      <c r="M155" s="63"/>
      <c r="N155" s="51">
        <v>20</v>
      </c>
      <c r="O155" s="53">
        <f t="shared" si="5"/>
        <v>61822.82</v>
      </c>
      <c r="P155" s="53">
        <v>61822.82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10</v>
      </c>
      <c r="I156" s="57">
        <v>3</v>
      </c>
      <c r="J156" s="58">
        <v>3</v>
      </c>
      <c r="K156" s="59">
        <f t="shared" si="6"/>
        <v>4974.5</v>
      </c>
      <c r="L156" s="59">
        <v>4974.5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T156" s="162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2930.22</v>
      </c>
      <c r="L157" s="53">
        <v>2930.22</v>
      </c>
      <c r="M157" s="63"/>
      <c r="N157" s="51"/>
      <c r="O157" s="53">
        <f t="shared" si="5"/>
        <v>0</v>
      </c>
      <c r="P157" s="53">
        <v>0</v>
      </c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>
        <v>0</v>
      </c>
      <c r="M158" s="59"/>
      <c r="N158" s="57"/>
      <c r="O158" s="59">
        <f t="shared" si="5"/>
        <v>0</v>
      </c>
      <c r="P158" s="59">
        <v>0</v>
      </c>
      <c r="Q158" s="59"/>
      <c r="T158" s="162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17</v>
      </c>
      <c r="I159" s="57">
        <v>7</v>
      </c>
      <c r="J159" s="58">
        <v>7</v>
      </c>
      <c r="K159" s="59">
        <f t="shared" si="6"/>
        <v>9834.3</v>
      </c>
      <c r="L159" s="59">
        <v>9834.3</v>
      </c>
      <c r="M159" s="59"/>
      <c r="N159" s="57">
        <v>6</v>
      </c>
      <c r="O159" s="59">
        <f t="shared" si="5"/>
        <v>14536.5</v>
      </c>
      <c r="P159" s="59">
        <v>14536.5</v>
      </c>
      <c r="Q159" s="59"/>
      <c r="T159" s="162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17</v>
      </c>
      <c r="I160" s="51">
        <v>11</v>
      </c>
      <c r="J160" s="52">
        <v>11</v>
      </c>
      <c r="K160" s="53">
        <f t="shared" si="6"/>
        <v>18223.59</v>
      </c>
      <c r="L160" s="63">
        <v>18223.59</v>
      </c>
      <c r="M160" s="63"/>
      <c r="N160" s="51">
        <v>5</v>
      </c>
      <c r="O160" s="53">
        <f t="shared" si="5"/>
        <v>37940.91</v>
      </c>
      <c r="P160" s="53">
        <v>37940.91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>
        <v>0</v>
      </c>
      <c r="M161" s="59"/>
      <c r="N161" s="57"/>
      <c r="O161" s="59">
        <f t="shared" si="5"/>
        <v>0</v>
      </c>
      <c r="P161" s="59">
        <v>0</v>
      </c>
      <c r="Q161" s="59"/>
      <c r="T161" s="162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30</v>
      </c>
      <c r="I162" s="57">
        <v>13</v>
      </c>
      <c r="J162" s="58">
        <v>13</v>
      </c>
      <c r="K162" s="59">
        <f t="shared" si="6"/>
        <v>18782.7</v>
      </c>
      <c r="L162" s="60">
        <v>18782.7</v>
      </c>
      <c r="M162" s="59"/>
      <c r="N162" s="57">
        <v>9</v>
      </c>
      <c r="O162" s="59">
        <f t="shared" si="5"/>
        <v>18136.81</v>
      </c>
      <c r="P162" s="59">
        <v>18136.81</v>
      </c>
      <c r="Q162" s="59"/>
      <c r="T162" s="162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28</v>
      </c>
      <c r="I163" s="51">
        <v>23</v>
      </c>
      <c r="J163" s="52">
        <v>33</v>
      </c>
      <c r="K163" s="53">
        <f t="shared" si="6"/>
        <v>62047.48</v>
      </c>
      <c r="L163" s="53">
        <v>62047.48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8</v>
      </c>
      <c r="I164" s="57"/>
      <c r="J164" s="58"/>
      <c r="K164" s="59">
        <f t="shared" si="6"/>
        <v>0</v>
      </c>
      <c r="L164" s="59">
        <v>0</v>
      </c>
      <c r="M164" s="59"/>
      <c r="N164" s="57">
        <v>5</v>
      </c>
      <c r="O164" s="59">
        <f t="shared" si="5"/>
        <v>8545.58</v>
      </c>
      <c r="P164" s="59">
        <v>8545.58</v>
      </c>
      <c r="Q164" s="59"/>
      <c r="T164" s="162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>
        <v>0</v>
      </c>
      <c r="M165" s="59"/>
      <c r="N165" s="57"/>
      <c r="O165" s="59">
        <f t="shared" si="5"/>
        <v>0</v>
      </c>
      <c r="P165" s="59">
        <v>0</v>
      </c>
      <c r="Q165" s="59"/>
      <c r="T165" s="162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27</v>
      </c>
      <c r="I166" s="51">
        <v>18</v>
      </c>
      <c r="J166" s="52">
        <v>18</v>
      </c>
      <c r="K166" s="53">
        <f t="shared" si="6"/>
        <v>12684.54</v>
      </c>
      <c r="L166" s="53">
        <v>12684.54</v>
      </c>
      <c r="M166" s="63"/>
      <c r="N166" s="51">
        <v>5</v>
      </c>
      <c r="O166" s="53">
        <f t="shared" si="5"/>
        <v>14443.8</v>
      </c>
      <c r="P166" s="53">
        <v>14443.8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>
        <v>0</v>
      </c>
      <c r="M167" s="59"/>
      <c r="N167" s="57"/>
      <c r="O167" s="59">
        <f t="shared" si="5"/>
        <v>0</v>
      </c>
      <c r="P167" s="59">
        <v>0</v>
      </c>
      <c r="Q167" s="59"/>
      <c r="T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22</v>
      </c>
      <c r="I168" s="57">
        <v>2</v>
      </c>
      <c r="J168" s="58">
        <v>2</v>
      </c>
      <c r="K168" s="59">
        <f t="shared" si="6"/>
        <v>3710.1</v>
      </c>
      <c r="L168" s="112">
        <v>3710.1</v>
      </c>
      <c r="M168" s="59"/>
      <c r="N168" s="57">
        <v>11</v>
      </c>
      <c r="O168" s="59">
        <f t="shared" si="5"/>
        <v>21885</v>
      </c>
      <c r="P168" s="59">
        <v>21885</v>
      </c>
      <c r="Q168" s="59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9</v>
      </c>
      <c r="I169" s="57">
        <v>5</v>
      </c>
      <c r="J169" s="58">
        <v>5</v>
      </c>
      <c r="K169" s="59">
        <f t="shared" si="6"/>
        <v>6135.7</v>
      </c>
      <c r="L169" s="59">
        <v>6135.7</v>
      </c>
      <c r="M169" s="59"/>
      <c r="N169" s="57">
        <v>10</v>
      </c>
      <c r="O169" s="59">
        <f t="shared" si="5"/>
        <v>21855.6</v>
      </c>
      <c r="P169" s="59">
        <v>21855.6</v>
      </c>
      <c r="Q169" s="59"/>
      <c r="T169" s="162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>
        <v>0</v>
      </c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29</v>
      </c>
      <c r="I171" s="51">
        <v>21</v>
      </c>
      <c r="J171" s="52">
        <v>25</v>
      </c>
      <c r="K171" s="53">
        <f t="shared" si="6"/>
        <v>22517.13</v>
      </c>
      <c r="L171" s="53">
        <v>22517.13</v>
      </c>
      <c r="M171" s="63"/>
      <c r="N171" s="51">
        <v>7</v>
      </c>
      <c r="O171" s="53">
        <f t="shared" si="5"/>
        <v>39304.13</v>
      </c>
      <c r="P171" s="53">
        <v>39304.13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>
        <v>0</v>
      </c>
      <c r="M172" s="63"/>
      <c r="N172" s="51">
        <v>2</v>
      </c>
      <c r="O172" s="53">
        <f t="shared" si="5"/>
        <v>9197.74</v>
      </c>
      <c r="P172" s="53">
        <v>9197.74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>
        <v>0</v>
      </c>
      <c r="M174" s="59"/>
      <c r="N174" s="57"/>
      <c r="O174" s="59">
        <f t="shared" si="5"/>
        <v>0</v>
      </c>
      <c r="P174" s="59">
        <v>0</v>
      </c>
      <c r="Q174" s="59"/>
      <c r="T174" s="162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>
        <v>0</v>
      </c>
      <c r="M175" s="74"/>
      <c r="N175" s="51"/>
      <c r="O175" s="53">
        <f t="shared" si="5"/>
        <v>0</v>
      </c>
      <c r="P175" s="114">
        <v>0</v>
      </c>
      <c r="Q175" s="74"/>
      <c r="T175" s="162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>
        <v>0</v>
      </c>
      <c r="M176" s="63"/>
      <c r="N176" s="51"/>
      <c r="O176" s="53">
        <f t="shared" si="5"/>
        <v>0</v>
      </c>
      <c r="P176" s="53">
        <v>0</v>
      </c>
      <c r="Q176" s="63"/>
      <c r="T176" s="162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>
        <v>1</v>
      </c>
      <c r="O177" s="53">
        <f t="shared" si="5"/>
        <v>0</v>
      </c>
      <c r="P177" s="53">
        <v>0</v>
      </c>
      <c r="Q177" s="63"/>
      <c r="T177" s="162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>
        <v>0</v>
      </c>
      <c r="M178" s="59"/>
      <c r="N178" s="57"/>
      <c r="O178" s="59">
        <f t="shared" si="5"/>
        <v>0</v>
      </c>
      <c r="P178" s="59">
        <v>0</v>
      </c>
      <c r="Q178" s="59"/>
      <c r="T178" s="162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T180" s="162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14</v>
      </c>
      <c r="I181" s="57"/>
      <c r="J181" s="58"/>
      <c r="K181" s="59">
        <f t="shared" si="6"/>
        <v>0</v>
      </c>
      <c r="L181" s="59">
        <v>0</v>
      </c>
      <c r="M181" s="59"/>
      <c r="N181" s="57">
        <v>6</v>
      </c>
      <c r="O181" s="59">
        <f t="shared" si="5"/>
        <v>9837.2</v>
      </c>
      <c r="P181" s="59">
        <v>9837.2</v>
      </c>
      <c r="Q181" s="59"/>
      <c r="T181" s="162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18</v>
      </c>
      <c r="I182" s="51">
        <v>13</v>
      </c>
      <c r="J182" s="52">
        <v>14</v>
      </c>
      <c r="K182" s="53">
        <f t="shared" si="6"/>
        <v>8428.24</v>
      </c>
      <c r="L182" s="53">
        <v>8428.24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>
        <v>0</v>
      </c>
      <c r="M183" s="59"/>
      <c r="N183" s="57"/>
      <c r="O183" s="59">
        <f t="shared" si="5"/>
        <v>0</v>
      </c>
      <c r="P183" s="59">
        <v>0</v>
      </c>
      <c r="Q183" s="59"/>
      <c r="T183" s="162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32</v>
      </c>
      <c r="I184" s="57">
        <v>15</v>
      </c>
      <c r="J184" s="58">
        <v>15</v>
      </c>
      <c r="K184" s="59">
        <f t="shared" si="6"/>
        <v>18282.38</v>
      </c>
      <c r="L184" s="59">
        <v>18282.38</v>
      </c>
      <c r="M184" s="59"/>
      <c r="N184" s="57">
        <v>11</v>
      </c>
      <c r="O184" s="59">
        <f t="shared" si="5"/>
        <v>61608.6</v>
      </c>
      <c r="P184" s="59">
        <v>61608.6</v>
      </c>
      <c r="Q184" s="59"/>
      <c r="T184" s="162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8</v>
      </c>
      <c r="I185" s="57">
        <v>4</v>
      </c>
      <c r="J185" s="58">
        <v>4</v>
      </c>
      <c r="K185" s="59">
        <f t="shared" si="6"/>
        <v>4802.5</v>
      </c>
      <c r="L185" s="59">
        <v>4802.5</v>
      </c>
      <c r="M185" s="59"/>
      <c r="N185" s="57">
        <v>6</v>
      </c>
      <c r="O185" s="59">
        <f t="shared" si="5"/>
        <v>23234.65</v>
      </c>
      <c r="P185" s="59">
        <v>23234.65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16</v>
      </c>
      <c r="I186" s="57">
        <v>5</v>
      </c>
      <c r="J186" s="58">
        <v>5</v>
      </c>
      <c r="K186" s="59">
        <f t="shared" si="6"/>
        <v>8721.9</v>
      </c>
      <c r="L186" s="60">
        <v>8721.9</v>
      </c>
      <c r="M186" s="59"/>
      <c r="N186" s="57">
        <v>5</v>
      </c>
      <c r="O186" s="59">
        <f t="shared" si="5"/>
        <v>6915.6</v>
      </c>
      <c r="P186" s="59">
        <v>6915.6</v>
      </c>
      <c r="Q186" s="59"/>
      <c r="T186" s="162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>
        <v>0</v>
      </c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20</v>
      </c>
      <c r="I188" s="51">
        <v>16</v>
      </c>
      <c r="J188" s="52">
        <v>19</v>
      </c>
      <c r="K188" s="53">
        <f t="shared" si="6"/>
        <v>19984.86</v>
      </c>
      <c r="L188" s="53">
        <v>19984.86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>
        <v>0</v>
      </c>
      <c r="M189" s="59"/>
      <c r="N189" s="57"/>
      <c r="O189" s="59">
        <f t="shared" si="5"/>
        <v>0</v>
      </c>
      <c r="P189" s="59">
        <v>0</v>
      </c>
      <c r="Q189" s="59"/>
      <c r="T189" s="162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>
        <v>0</v>
      </c>
      <c r="M190" s="63"/>
      <c r="N190" s="51"/>
      <c r="O190" s="53">
        <f t="shared" si="5"/>
        <v>0</v>
      </c>
      <c r="P190" s="53">
        <v>0</v>
      </c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>
        <v>0</v>
      </c>
      <c r="M191" s="63"/>
      <c r="N191" s="51">
        <v>3</v>
      </c>
      <c r="O191" s="53">
        <f t="shared" si="5"/>
        <v>25054.6</v>
      </c>
      <c r="P191" s="53">
        <v>25054.6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27</v>
      </c>
      <c r="I192" s="57">
        <v>4</v>
      </c>
      <c r="J192" s="58">
        <v>4</v>
      </c>
      <c r="K192" s="59">
        <f t="shared" si="6"/>
        <v>4355.19</v>
      </c>
      <c r="L192" s="59">
        <v>4355.19</v>
      </c>
      <c r="M192" s="59"/>
      <c r="N192" s="57">
        <v>3</v>
      </c>
      <c r="O192" s="59">
        <f t="shared" si="5"/>
        <v>16721.54</v>
      </c>
      <c r="P192" s="59">
        <v>16721.54</v>
      </c>
      <c r="Q192" s="59"/>
      <c r="T192" s="162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16</v>
      </c>
      <c r="I193" s="57">
        <v>4</v>
      </c>
      <c r="J193" s="58">
        <v>4</v>
      </c>
      <c r="K193" s="59">
        <f t="shared" si="6"/>
        <v>6623.1</v>
      </c>
      <c r="L193" s="59">
        <v>6623.1</v>
      </c>
      <c r="M193" s="59"/>
      <c r="N193" s="57"/>
      <c r="O193" s="59">
        <f t="shared" si="5"/>
        <v>0</v>
      </c>
      <c r="P193" s="59">
        <v>0</v>
      </c>
      <c r="Q193" s="59"/>
      <c r="T193" s="162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37</v>
      </c>
      <c r="I194" s="51">
        <v>24</v>
      </c>
      <c r="J194" s="52">
        <v>25</v>
      </c>
      <c r="K194" s="53">
        <f t="shared" si="6"/>
        <v>42220.19</v>
      </c>
      <c r="L194" s="63">
        <v>42220.19</v>
      </c>
      <c r="M194" s="63"/>
      <c r="N194" s="51">
        <v>5</v>
      </c>
      <c r="O194" s="53">
        <f t="shared" si="5"/>
        <v>32750.23</v>
      </c>
      <c r="P194" s="53">
        <v>32750.23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37</v>
      </c>
      <c r="I195" s="57">
        <v>13</v>
      </c>
      <c r="J195" s="58">
        <v>13</v>
      </c>
      <c r="K195" s="59">
        <f t="shared" si="6"/>
        <v>19135.4</v>
      </c>
      <c r="L195" s="60">
        <v>19135.4</v>
      </c>
      <c r="M195" s="59"/>
      <c r="N195" s="57">
        <v>12</v>
      </c>
      <c r="O195" s="59">
        <f t="shared" si="5"/>
        <v>27746.95</v>
      </c>
      <c r="P195" s="59">
        <v>27746.95</v>
      </c>
      <c r="Q195" s="59"/>
      <c r="T195" s="162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70</v>
      </c>
      <c r="I196" s="51">
        <v>53</v>
      </c>
      <c r="J196" s="52">
        <v>55</v>
      </c>
      <c r="K196" s="53">
        <f t="shared" si="6"/>
        <v>119960.18</v>
      </c>
      <c r="L196" s="63">
        <v>119960.18</v>
      </c>
      <c r="M196" s="63"/>
      <c r="N196" s="51">
        <v>15</v>
      </c>
      <c r="O196" s="53">
        <f t="shared" si="5"/>
        <v>103541.77</v>
      </c>
      <c r="P196" s="53">
        <v>103541.77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14</v>
      </c>
      <c r="I197" s="91">
        <v>9</v>
      </c>
      <c r="J197" s="92">
        <v>9</v>
      </c>
      <c r="K197" s="59">
        <f t="shared" si="6"/>
        <v>7456.12</v>
      </c>
      <c r="L197" s="93">
        <v>7456.12</v>
      </c>
      <c r="M197" s="94"/>
      <c r="N197" s="91"/>
      <c r="O197" s="59">
        <f t="shared" si="5"/>
        <v>0</v>
      </c>
      <c r="P197" s="93">
        <v>0</v>
      </c>
      <c r="Q197" s="94"/>
      <c r="R197" s="7"/>
      <c r="S197" s="7"/>
      <c r="T197" s="162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33</v>
      </c>
      <c r="I198" s="91">
        <v>11</v>
      </c>
      <c r="J198" s="92">
        <v>11</v>
      </c>
      <c r="K198" s="59">
        <f t="shared" si="6"/>
        <v>26641.6</v>
      </c>
      <c r="L198" s="60">
        <v>26641.6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7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45</v>
      </c>
      <c r="I199" s="51">
        <v>38</v>
      </c>
      <c r="J199" s="65">
        <v>38</v>
      </c>
      <c r="K199" s="53">
        <f t="shared" si="6"/>
        <v>32320.64</v>
      </c>
      <c r="L199" s="53">
        <v>32320.64</v>
      </c>
      <c r="M199" s="63"/>
      <c r="N199" s="51">
        <v>12</v>
      </c>
      <c r="O199" s="53">
        <f t="shared" si="5"/>
        <v>106061.63</v>
      </c>
      <c r="P199" s="63">
        <v>106061.63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59</v>
      </c>
      <c r="I200" s="57">
        <v>27</v>
      </c>
      <c r="J200" s="64">
        <v>27</v>
      </c>
      <c r="K200" s="59">
        <f t="shared" si="6"/>
        <v>40594.35</v>
      </c>
      <c r="L200" s="60">
        <v>40594.35</v>
      </c>
      <c r="M200" s="59"/>
      <c r="N200" s="57">
        <v>26</v>
      </c>
      <c r="O200" s="59">
        <f t="shared" si="5"/>
        <v>73234.24</v>
      </c>
      <c r="P200" s="59">
        <v>73234.24</v>
      </c>
      <c r="Q200" s="59"/>
      <c r="T200" s="162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>
        <v>0</v>
      </c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>
        <v>0</v>
      </c>
      <c r="M202" s="59"/>
      <c r="N202" s="57"/>
      <c r="O202" s="59">
        <f t="shared" si="5"/>
        <v>0</v>
      </c>
      <c r="P202" s="59">
        <v>0</v>
      </c>
      <c r="Q202" s="59"/>
      <c r="T202" s="162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45</v>
      </c>
      <c r="I203" s="57">
        <v>18</v>
      </c>
      <c r="J203" s="58">
        <v>18</v>
      </c>
      <c r="K203" s="59">
        <f t="shared" si="6"/>
        <v>25229.11</v>
      </c>
      <c r="L203" s="60">
        <v>25229.11</v>
      </c>
      <c r="M203" s="59"/>
      <c r="N203" s="57">
        <v>11</v>
      </c>
      <c r="O203" s="59">
        <f t="shared" si="5"/>
        <v>32349.5</v>
      </c>
      <c r="P203" s="59">
        <v>32349.5</v>
      </c>
      <c r="Q203" s="59"/>
      <c r="T203" s="162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>
        <v>0</v>
      </c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32</v>
      </c>
      <c r="I205" s="57">
        <v>14</v>
      </c>
      <c r="J205" s="58">
        <v>14</v>
      </c>
      <c r="K205" s="59">
        <f t="shared" si="6"/>
        <v>31624.22</v>
      </c>
      <c r="L205" s="60">
        <v>31624.22</v>
      </c>
      <c r="M205" s="59"/>
      <c r="N205" s="57">
        <v>8</v>
      </c>
      <c r="O205" s="59">
        <f t="shared" si="5"/>
        <v>35692.43</v>
      </c>
      <c r="P205" s="59">
        <v>35692.43</v>
      </c>
      <c r="Q205" s="59"/>
      <c r="T205" s="162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12</v>
      </c>
      <c r="I206" s="51">
        <v>5</v>
      </c>
      <c r="J206" s="52">
        <v>5</v>
      </c>
      <c r="K206" s="53">
        <f t="shared" si="6"/>
        <v>12124.1</v>
      </c>
      <c r="L206" s="53">
        <v>12124.1</v>
      </c>
      <c r="M206" s="63"/>
      <c r="N206" s="51">
        <v>6</v>
      </c>
      <c r="O206" s="53">
        <f t="shared" si="5"/>
        <v>51733.91</v>
      </c>
      <c r="P206" s="53">
        <v>51733.91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9</v>
      </c>
      <c r="I207" s="57">
        <v>3</v>
      </c>
      <c r="J207" s="58">
        <v>3</v>
      </c>
      <c r="K207" s="59">
        <f t="shared" si="6"/>
        <v>11101.6</v>
      </c>
      <c r="L207" s="59">
        <v>11101.6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T207" s="162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47</v>
      </c>
      <c r="I208" s="51">
        <v>33</v>
      </c>
      <c r="J208" s="52">
        <v>35</v>
      </c>
      <c r="K208" s="53">
        <f t="shared" si="6"/>
        <v>57329.85</v>
      </c>
      <c r="L208" s="63">
        <v>57329.85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19</v>
      </c>
      <c r="I209" s="57">
        <v>4</v>
      </c>
      <c r="J209" s="58">
        <v>4</v>
      </c>
      <c r="K209" s="59">
        <f t="shared" si="6"/>
        <v>12245.6</v>
      </c>
      <c r="L209" s="60">
        <v>12245.6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T209" s="162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>
        <v>0</v>
      </c>
      <c r="M210" s="59"/>
      <c r="N210" s="57"/>
      <c r="O210" s="59">
        <f t="shared" ref="O210:O225" si="7">P210+Q210</f>
        <v>0</v>
      </c>
      <c r="P210" s="59">
        <v>0</v>
      </c>
      <c r="Q210" s="59"/>
      <c r="T210" s="162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>
        <v>0</v>
      </c>
      <c r="M211" s="63"/>
      <c r="N211" s="51"/>
      <c r="O211" s="53">
        <f t="shared" si="7"/>
        <v>0</v>
      </c>
      <c r="P211" s="53">
        <v>0</v>
      </c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>
        <v>0</v>
      </c>
      <c r="M212" s="59"/>
      <c r="N212" s="57"/>
      <c r="O212" s="59">
        <f t="shared" si="7"/>
        <v>0</v>
      </c>
      <c r="P212" s="59">
        <v>0</v>
      </c>
      <c r="Q212" s="59"/>
      <c r="T212" s="162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31</v>
      </c>
      <c r="I213" s="51">
        <v>24</v>
      </c>
      <c r="J213" s="65">
        <v>26</v>
      </c>
      <c r="K213" s="53">
        <f t="shared" si="6"/>
        <v>40975.42</v>
      </c>
      <c r="L213" s="63">
        <v>40975.42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21</v>
      </c>
      <c r="I214" s="51">
        <v>9</v>
      </c>
      <c r="J214" s="65">
        <v>9</v>
      </c>
      <c r="K214" s="53">
        <f t="shared" si="6"/>
        <v>3773.8</v>
      </c>
      <c r="L214" s="53">
        <v>3773.8</v>
      </c>
      <c r="M214" s="63"/>
      <c r="N214" s="51"/>
      <c r="O214" s="53">
        <f t="shared" si="7"/>
        <v>0</v>
      </c>
      <c r="P214" s="53">
        <v>0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10</v>
      </c>
      <c r="I215" s="57">
        <v>1</v>
      </c>
      <c r="J215" s="64">
        <v>1</v>
      </c>
      <c r="K215" s="59">
        <f t="shared" si="6"/>
        <v>1545.39</v>
      </c>
      <c r="L215" s="144">
        <v>1545.39</v>
      </c>
      <c r="M215" s="59"/>
      <c r="N215" s="57"/>
      <c r="O215" s="59">
        <f t="shared" si="7"/>
        <v>0</v>
      </c>
      <c r="P215" s="59">
        <v>0</v>
      </c>
      <c r="Q215" s="59"/>
      <c r="T215" s="162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>
        <v>0</v>
      </c>
      <c r="M216" s="63"/>
      <c r="N216" s="51"/>
      <c r="O216" s="53">
        <f t="shared" si="7"/>
        <v>0</v>
      </c>
      <c r="P216" s="53">
        <v>0</v>
      </c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28</v>
      </c>
      <c r="I217" s="51">
        <v>19</v>
      </c>
      <c r="J217" s="65">
        <v>22</v>
      </c>
      <c r="K217" s="53">
        <f t="shared" si="8"/>
        <v>15691.81</v>
      </c>
      <c r="L217" s="53">
        <v>15691.81</v>
      </c>
      <c r="M217" s="63"/>
      <c r="N217" s="51">
        <v>14</v>
      </c>
      <c r="O217" s="53">
        <f t="shared" si="7"/>
        <v>38746.8</v>
      </c>
      <c r="P217" s="63">
        <v>38746.8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>
        <v>0</v>
      </c>
      <c r="M218" s="59"/>
      <c r="N218" s="57">
        <v>1</v>
      </c>
      <c r="O218" s="59">
        <f t="shared" si="7"/>
        <v>3457.8</v>
      </c>
      <c r="P218" s="59">
        <v>3457.8</v>
      </c>
      <c r="Q218" s="59"/>
      <c r="T218" s="162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>
        <v>0</v>
      </c>
      <c r="M219" s="59"/>
      <c r="N219" s="57"/>
      <c r="O219" s="59">
        <f t="shared" si="7"/>
        <v>1574.43</v>
      </c>
      <c r="P219" s="59">
        <v>1574.43</v>
      </c>
      <c r="Q219" s="59"/>
      <c r="T219" s="162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29</v>
      </c>
      <c r="I220" s="145">
        <v>14</v>
      </c>
      <c r="J220" s="146">
        <v>17</v>
      </c>
      <c r="K220" s="53">
        <f t="shared" si="8"/>
        <v>9074.48</v>
      </c>
      <c r="L220" s="114">
        <v>9074.48</v>
      </c>
      <c r="M220" s="114"/>
      <c r="N220" s="145">
        <v>2</v>
      </c>
      <c r="O220" s="53">
        <f t="shared" si="7"/>
        <v>4170.84</v>
      </c>
      <c r="P220" s="114">
        <v>4170.84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0</v>
      </c>
      <c r="L221" s="150">
        <v>0</v>
      </c>
      <c r="M221" s="150"/>
      <c r="N221" s="148">
        <v>1</v>
      </c>
      <c r="O221" s="93">
        <f t="shared" si="7"/>
        <v>0</v>
      </c>
      <c r="P221" s="150">
        <v>0</v>
      </c>
      <c r="Q221" s="150"/>
      <c r="T221" s="162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22</v>
      </c>
      <c r="I222" s="151">
        <v>11</v>
      </c>
      <c r="J222" s="152">
        <v>11</v>
      </c>
      <c r="K222" s="59">
        <f t="shared" si="8"/>
        <v>15588.7</v>
      </c>
      <c r="L222" s="153">
        <v>15588.7</v>
      </c>
      <c r="M222" s="153"/>
      <c r="N222" s="151">
        <v>5</v>
      </c>
      <c r="O222" s="93">
        <f t="shared" si="7"/>
        <v>7744.2</v>
      </c>
      <c r="P222" s="153">
        <v>7744.2</v>
      </c>
      <c r="Q222" s="153"/>
      <c r="T222" s="162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30446.29</v>
      </c>
      <c r="L223" s="114">
        <v>30446.29</v>
      </c>
      <c r="M223" s="74"/>
      <c r="N223" s="145">
        <v>1</v>
      </c>
      <c r="O223" s="53">
        <f t="shared" si="7"/>
        <v>16537.34</v>
      </c>
      <c r="P223" s="114">
        <v>16537.34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>
        <v>0</v>
      </c>
      <c r="M224" s="59"/>
      <c r="N224" s="57"/>
      <c r="O224" s="59">
        <f t="shared" si="7"/>
        <v>0</v>
      </c>
      <c r="P224" s="59">
        <v>0</v>
      </c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19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1</v>
      </c>
      <c r="O225" s="59">
        <f t="shared" si="7"/>
        <v>2945.6</v>
      </c>
      <c r="P225" s="157">
        <v>2945.6</v>
      </c>
      <c r="Q225" s="157"/>
      <c r="T225" s="162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3139</v>
      </c>
      <c r="I226" s="138">
        <f t="shared" ref="I226:Q226" si="9">SUM(I10:I225)</f>
        <v>1646</v>
      </c>
      <c r="J226" s="138">
        <f t="shared" si="9"/>
        <v>1800</v>
      </c>
      <c r="K226" s="158">
        <f t="shared" si="9"/>
        <v>2902637.36</v>
      </c>
      <c r="L226" s="158">
        <v>2900028.26</v>
      </c>
      <c r="M226" s="158">
        <f t="shared" si="9"/>
        <v>0</v>
      </c>
      <c r="N226" s="138">
        <f t="shared" si="9"/>
        <v>1270</v>
      </c>
      <c r="O226" s="158">
        <f t="shared" si="9"/>
        <v>7095442.95</v>
      </c>
      <c r="P226" s="158">
        <f t="shared" si="9"/>
        <v>7095442.95</v>
      </c>
      <c r="Q226" s="158">
        <f t="shared" si="9"/>
        <v>0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63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0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1"/>
      <c r="N238" s="160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7"/>
      <c r="M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85" zoomScaleNormal="85" topLeftCell="A219" workbookViewId="0">
      <selection activeCell="O239" sqref="O239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41" width="10.7083333333333" style="8" customWidth="1"/>
    <col min="42" max="42" width="11.1416666666667" style="8" customWidth="1"/>
    <col min="43" max="43" width="9" style="8"/>
    <col min="44" max="44" width="13.425" style="8" customWidth="1"/>
    <col min="45" max="45" width="9" style="8"/>
    <col min="46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45</v>
      </c>
      <c r="I11" s="57">
        <v>16</v>
      </c>
      <c r="J11" s="58">
        <v>16</v>
      </c>
      <c r="K11" s="59">
        <f t="shared" si="1"/>
        <v>32207.26</v>
      </c>
      <c r="L11" s="60">
        <v>27591.16</v>
      </c>
      <c r="M11" s="61">
        <v>4616.1</v>
      </c>
      <c r="N11" s="57">
        <v>16</v>
      </c>
      <c r="O11" s="59">
        <f t="shared" si="2"/>
        <v>72771.4</v>
      </c>
      <c r="P11" s="59">
        <v>69359.5</v>
      </c>
      <c r="Q11" s="59">
        <v>3411.9</v>
      </c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2121157.79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2121157.79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5128275.34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5128275.34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0</v>
      </c>
      <c r="AQ11" s="180"/>
      <c r="AR11" s="181">
        <f>AN11+AK11</f>
        <v>7249433.13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40</v>
      </c>
      <c r="I12" s="51">
        <v>26</v>
      </c>
      <c r="J12" s="52">
        <v>35</v>
      </c>
      <c r="K12" s="53">
        <f t="shared" si="1"/>
        <v>64362.6</v>
      </c>
      <c r="L12" s="53">
        <v>64362.6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348072.97</v>
      </c>
      <c r="AL12" s="181">
        <f>L11+L25+L29+L39+L45+L49+L51+L53+L66+L68+L72+L78+L83+L90+L92+L99+L110+L112+L123+L126+L129+L132+L139+L141+L145+L151+L153+L159+L162+L168+L174+L178+L180+L181+L186+L195+L198+L200+L203+L205+L209+L212+L215+L221</f>
        <v>302187.24</v>
      </c>
      <c r="AM12" s="181">
        <f>M11+M25+M29+M39+M45+M49+M51+M53+M66+M68+M72+M78+M83+M90+M92+M99+M110+M112+M123+M126+M129+M132+M139+M141+M145+M151+M153+M159+M162+M168+M174+M178+M180+M181+M186+M195+M198+M200+M203+M205+M209+M212+M215+M221</f>
        <v>45885.73</v>
      </c>
      <c r="AN12" s="181">
        <f>O11+O25+O29+O39+O45+O49+O51+O53+O66+O68+O72+O78+O83+O90+O92+O99+O110+O112+O123+O126+O129+O132+O139+O141+O145+O151+O153+O159+O162+O168+O174+O178+O180+O181+O186+O195+O198+O200+O203+O205+O209+O212+O215+O221</f>
        <v>714144.55</v>
      </c>
      <c r="AO12" s="181">
        <f>P11+P25+P29+P39+P45+P49+P51+P53+P66+P68+P72+P78+P83+P90+P92+P99+P110+P112+P123+P126+P129+P132+P139+P141+P145+P151+P153+P159+P162+P168+P174+P178+P180+P181+P186+P195+P198+P200+P203+P205+P209+P212+P215+P221</f>
        <v>703507.45</v>
      </c>
      <c r="AP12" s="181">
        <f>Q11+Q25+Q29+Q39+Q45+Q49+Q51+Q53+Q66+Q68+Q72+Q78+Q83+Q90+Q92+Q99+Q110+Q112+Q123+Q126+Q129+Q132+Q139+Q141+Q145+Q151+Q153+Q159+Q162+Q168+Q174+Q178+Q180+Q181+Q186+Q195+Q198+Q200+Q203+Q205+Q209+Q212+Q215+Q221</f>
        <v>10637.1</v>
      </c>
      <c r="AQ12" s="180"/>
      <c r="AR12" s="181">
        <f>AN12+AK12</f>
        <v>1062217.52</v>
      </c>
    </row>
    <row r="13" s="7" customFormat="1" ht="15" customHeight="1" spans="1:44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K17+K24+K69+K85+K95+K116+K119+K122+K125+K128+K135+K143+K147+K149+K158+K161+K165+K167+K183+K185+K197</f>
        <v>243881.89</v>
      </c>
      <c r="AL13" s="181">
        <f>L17+L24+L69+L85+L95+L116+L119+L122+L125+L128+L135+L143+L147+L149+L158+L161+L165+L167+L183+L185+L197</f>
        <v>243881.89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471507.5</v>
      </c>
      <c r="AO13" s="181">
        <f>P17+P24+P69+P85+P95+P116+P119+P122+P125+P128+P135+P143+P147+P149+P158+P161+P165+P167+P183+P185+P197</f>
        <v>471507.5</v>
      </c>
      <c r="AP13" s="181">
        <f>Q17+Q24+Q69+Q85+Q95+Q116+Q119+Q122+Q125+Q128+Q135+Q143+Q147+Q149+Q158+Q161+Q165+Q167+Q183+Q185+Q197</f>
        <v>0</v>
      </c>
      <c r="AQ13" s="180"/>
      <c r="AR13" s="181">
        <f>AN13+AK13</f>
        <v>715389.39</v>
      </c>
    </row>
    <row r="14" s="9" customFormat="1" ht="15" customHeight="1" spans="1:44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16</v>
      </c>
      <c r="I14" s="51">
        <v>8</v>
      </c>
      <c r="J14" s="52">
        <v>8</v>
      </c>
      <c r="K14" s="53">
        <f t="shared" si="1"/>
        <v>4255.84</v>
      </c>
      <c r="L14" s="53">
        <v>4255.84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257826.87</v>
      </c>
      <c r="AL14" s="181">
        <f>L13+L15+L21+L26+L28+L32+L35+L41+L43+L58+L60+L74+L76+L80+L84+L88+L94+L97+L102+L105+L117+L120+L136+L156+L169+L184+L192+L202+L207+L219+L225</f>
        <v>257826.87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742020.5</v>
      </c>
      <c r="AO14" s="181">
        <f>P13+P15+P21+P26+P28+P32+P35+P41+P43+P58+P60+P74+P76+P80+P84+P88+P94+P97+P102+P105+P117+P120+P136+P156+P169+P184+P192+P202+P207+P219+P225</f>
        <v>742020.5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999847.37</v>
      </c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8</v>
      </c>
      <c r="I15" s="57">
        <v>2</v>
      </c>
      <c r="J15" s="58">
        <v>2</v>
      </c>
      <c r="K15" s="59">
        <f t="shared" si="1"/>
        <v>0</v>
      </c>
      <c r="L15" s="59">
        <v>0</v>
      </c>
      <c r="M15" s="59"/>
      <c r="N15" s="57"/>
      <c r="O15" s="59">
        <f t="shared" si="2"/>
        <v>0</v>
      </c>
      <c r="P15" s="59">
        <v>0</v>
      </c>
      <c r="Q15" s="59"/>
      <c r="T15" s="162"/>
      <c r="AG15" s="73"/>
      <c r="AJ15" s="180" t="s">
        <v>349</v>
      </c>
      <c r="AK15" s="181">
        <f>K22+K34+K37+K47+K59+K82+K103+K106+K164+K193+K210+K218+K222+K224</f>
        <v>31545.98</v>
      </c>
      <c r="AL15" s="181">
        <f>L22+L34+L37+L47+L59+L82+L103+L106+L164+L193+L210+L218+L222+L224</f>
        <v>31545.98</v>
      </c>
      <c r="AM15" s="181">
        <f>M22+M34+M37+M47+M59+M82+M103+M106+M164+M193+M210+M218+M222+M224</f>
        <v>0</v>
      </c>
      <c r="AN15" s="181">
        <f>O22+O34+O37+O47+O59+O82+O103+O106+O164+O193+O210+O218+O222+O224</f>
        <v>58561.56</v>
      </c>
      <c r="AO15" s="181">
        <f>P22+P34+P37+P47+P59+P82+P103+P106+P164+P193+P210+P218+P222+P224</f>
        <v>58561.56</v>
      </c>
      <c r="AP15" s="181">
        <f>Q22+Q34+Q37+Q47+Q59+Q82+Q103+Q106+Q164+Q193+Q210+Q218+Q222+Q224</f>
        <v>0</v>
      </c>
      <c r="AQ15" s="180"/>
      <c r="AR15" s="181">
        <f>AN15+AK15</f>
        <v>90107.54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60</v>
      </c>
      <c r="I16" s="51">
        <v>37</v>
      </c>
      <c r="J16" s="52">
        <v>45</v>
      </c>
      <c r="K16" s="53">
        <f t="shared" si="1"/>
        <v>74228.15</v>
      </c>
      <c r="L16" s="53">
        <v>74228.15</v>
      </c>
      <c r="M16" s="63"/>
      <c r="N16" s="51">
        <v>30</v>
      </c>
      <c r="O16" s="53">
        <f t="shared" si="2"/>
        <v>155905.77</v>
      </c>
      <c r="P16" s="53">
        <v>155905.77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10116994.95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52</v>
      </c>
      <c r="I20" s="51">
        <v>33</v>
      </c>
      <c r="J20" s="52">
        <v>38</v>
      </c>
      <c r="K20" s="53">
        <f t="shared" si="1"/>
        <v>61094.09</v>
      </c>
      <c r="L20" s="53">
        <v>61094.09</v>
      </c>
      <c r="M20" s="63"/>
      <c r="N20" s="51">
        <v>32</v>
      </c>
      <c r="O20" s="53">
        <f t="shared" si="2"/>
        <v>305211.95</v>
      </c>
      <c r="P20" s="53">
        <v>305211.95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7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2</v>
      </c>
      <c r="O22" s="59">
        <f t="shared" si="2"/>
        <v>17766.38</v>
      </c>
      <c r="P22" s="59">
        <v>17766.38</v>
      </c>
      <c r="Q22" s="59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31</v>
      </c>
      <c r="I27" s="51">
        <v>15</v>
      </c>
      <c r="J27" s="65">
        <v>15</v>
      </c>
      <c r="K27" s="53">
        <f t="shared" si="1"/>
        <v>15509.14</v>
      </c>
      <c r="L27" s="53">
        <v>15509.14</v>
      </c>
      <c r="M27" s="53"/>
      <c r="N27" s="51"/>
      <c r="O27" s="53">
        <f t="shared" si="2"/>
        <v>0</v>
      </c>
      <c r="P27" s="53">
        <v>0</v>
      </c>
      <c r="Q27" s="53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6</v>
      </c>
      <c r="J28" s="58">
        <v>6</v>
      </c>
      <c r="K28" s="59">
        <f t="shared" si="1"/>
        <v>6761.92</v>
      </c>
      <c r="L28" s="59">
        <v>6761.92</v>
      </c>
      <c r="M28" s="59"/>
      <c r="N28" s="57"/>
      <c r="O28" s="59">
        <f t="shared" si="2"/>
        <v>0</v>
      </c>
      <c r="P28" s="59">
        <v>0</v>
      </c>
      <c r="Q28" s="59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42</v>
      </c>
      <c r="I29" s="57">
        <v>12</v>
      </c>
      <c r="J29" s="58">
        <v>12</v>
      </c>
      <c r="K29" s="59">
        <f t="shared" si="1"/>
        <v>18928.83</v>
      </c>
      <c r="L29" s="60">
        <v>18928.83</v>
      </c>
      <c r="M29" s="59"/>
      <c r="N29" s="57">
        <v>7</v>
      </c>
      <c r="O29" s="59">
        <f t="shared" si="2"/>
        <v>23663.11</v>
      </c>
      <c r="P29" s="59">
        <v>23663.11</v>
      </c>
      <c r="Q29" s="59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21</v>
      </c>
      <c r="I31" s="51">
        <v>9</v>
      </c>
      <c r="J31" s="65">
        <v>15</v>
      </c>
      <c r="K31" s="53">
        <f t="shared" si="1"/>
        <v>15693.76</v>
      </c>
      <c r="L31" s="63">
        <v>15693.76</v>
      </c>
      <c r="M31" s="63"/>
      <c r="N31" s="51">
        <v>11</v>
      </c>
      <c r="O31" s="53">
        <f t="shared" si="2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16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33</v>
      </c>
      <c r="O33" s="53">
        <f t="shared" si="2"/>
        <v>178268.96</v>
      </c>
      <c r="P33" s="63">
        <v>178268.96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>
        <v>1</v>
      </c>
      <c r="J35" s="58">
        <v>1</v>
      </c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T35" s="162"/>
      <c r="AG35" s="73"/>
    </row>
    <row r="36" s="9" customFormat="1" ht="1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28</v>
      </c>
      <c r="I36" s="51">
        <v>11</v>
      </c>
      <c r="J36" s="52">
        <v>19</v>
      </c>
      <c r="K36" s="53">
        <f t="shared" si="1"/>
        <v>45439.23</v>
      </c>
      <c r="L36" s="63">
        <v>45439.23</v>
      </c>
      <c r="M36" s="63"/>
      <c r="N36" s="51">
        <v>7</v>
      </c>
      <c r="O36" s="53">
        <f t="shared" si="2"/>
        <v>62729.16</v>
      </c>
      <c r="P36" s="53">
        <v>62729.16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4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2</v>
      </c>
      <c r="O38" s="53">
        <f t="shared" si="2"/>
        <v>61087.44</v>
      </c>
      <c r="P38" s="53">
        <v>61087.44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16</v>
      </c>
      <c r="I39" s="57"/>
      <c r="J39" s="58"/>
      <c r="K39" s="59">
        <f t="shared" si="1"/>
        <v>1404.9</v>
      </c>
      <c r="L39" s="59">
        <v>0</v>
      </c>
      <c r="M39" s="59">
        <v>1404.9</v>
      </c>
      <c r="N39" s="57">
        <v>7</v>
      </c>
      <c r="O39" s="59">
        <f t="shared" si="2"/>
        <v>16960.89</v>
      </c>
      <c r="P39" s="59">
        <v>16960.89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15</v>
      </c>
      <c r="I40" s="51">
        <v>6</v>
      </c>
      <c r="J40" s="52">
        <v>9</v>
      </c>
      <c r="K40" s="53">
        <f t="shared" si="1"/>
        <v>9255.23</v>
      </c>
      <c r="L40" s="63">
        <v>9255.23</v>
      </c>
      <c r="M40" s="63"/>
      <c r="N40" s="51">
        <v>11</v>
      </c>
      <c r="O40" s="53">
        <f t="shared" si="2"/>
        <v>86949.68</v>
      </c>
      <c r="P40" s="53">
        <v>86949.68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16</v>
      </c>
      <c r="I41" s="57">
        <v>1</v>
      </c>
      <c r="J41" s="58">
        <v>1</v>
      </c>
      <c r="K41" s="59">
        <f t="shared" si="1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35</v>
      </c>
      <c r="I42" s="51">
        <v>25</v>
      </c>
      <c r="J42" s="52">
        <v>29</v>
      </c>
      <c r="K42" s="53">
        <f t="shared" si="1"/>
        <v>48738.89</v>
      </c>
      <c r="L42" s="63">
        <v>48738.89</v>
      </c>
      <c r="M42" s="63"/>
      <c r="N42" s="51">
        <v>13</v>
      </c>
      <c r="O42" s="53">
        <f t="shared" si="2"/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16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10</v>
      </c>
      <c r="O43" s="59">
        <f t="shared" si="2"/>
        <v>81130.5</v>
      </c>
      <c r="P43" s="59">
        <v>81130.5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22</v>
      </c>
      <c r="I44" s="51">
        <v>8</v>
      </c>
      <c r="J44" s="52">
        <v>8</v>
      </c>
      <c r="K44" s="53">
        <f t="shared" si="1"/>
        <v>9452.57</v>
      </c>
      <c r="L44" s="63">
        <v>9452.57</v>
      </c>
      <c r="M44" s="63"/>
      <c r="N44" s="51">
        <v>8</v>
      </c>
      <c r="O44" s="53">
        <f t="shared" si="2"/>
        <v>26174.67</v>
      </c>
      <c r="P44" s="53">
        <v>26174.67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30</v>
      </c>
      <c r="I45" s="57">
        <v>2</v>
      </c>
      <c r="J45" s="58">
        <v>2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35942.64</v>
      </c>
      <c r="P45" s="68">
        <v>35942.64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32</v>
      </c>
      <c r="I46" s="51">
        <v>9</v>
      </c>
      <c r="J46" s="52">
        <v>12</v>
      </c>
      <c r="K46" s="53">
        <f t="shared" si="1"/>
        <v>26376.94</v>
      </c>
      <c r="L46" s="63">
        <v>26376.94</v>
      </c>
      <c r="M46" s="63"/>
      <c r="N46" s="51">
        <v>12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>
        <v>1</v>
      </c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12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4</v>
      </c>
      <c r="O49" s="59">
        <f t="shared" si="2"/>
        <v>8406.5</v>
      </c>
      <c r="P49" s="59">
        <v>8406.5</v>
      </c>
      <c r="Q49" s="59"/>
      <c r="S49" s="162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3</v>
      </c>
      <c r="J51" s="58">
        <v>3</v>
      </c>
      <c r="K51" s="59">
        <f t="shared" si="1"/>
        <v>6511.3</v>
      </c>
      <c r="L51" s="60">
        <v>2497.3</v>
      </c>
      <c r="M51" s="59">
        <v>4014</v>
      </c>
      <c r="N51" s="57">
        <v>7</v>
      </c>
      <c r="O51" s="59">
        <f t="shared" si="2"/>
        <v>10711.7</v>
      </c>
      <c r="P51" s="59">
        <v>7299.8</v>
      </c>
      <c r="Q51" s="59">
        <v>3411.9</v>
      </c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22</v>
      </c>
      <c r="I52" s="51">
        <v>16</v>
      </c>
      <c r="J52" s="52">
        <v>21</v>
      </c>
      <c r="K52" s="53">
        <f t="shared" si="1"/>
        <v>23370.25</v>
      </c>
      <c r="L52" s="63">
        <v>23370.25</v>
      </c>
      <c r="M52" s="63"/>
      <c r="N52" s="51"/>
      <c r="O52" s="53">
        <f t="shared" si="2"/>
        <v>11490.43</v>
      </c>
      <c r="P52" s="63">
        <v>11490.43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15</v>
      </c>
      <c r="I53" s="57">
        <v>3</v>
      </c>
      <c r="J53" s="58">
        <v>3</v>
      </c>
      <c r="K53" s="59">
        <f t="shared" si="1"/>
        <v>3813.3</v>
      </c>
      <c r="L53" s="59">
        <v>3813.3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51</v>
      </c>
      <c r="I57" s="51">
        <v>37</v>
      </c>
      <c r="J57" s="52">
        <v>39</v>
      </c>
      <c r="K57" s="53">
        <f t="shared" si="1"/>
        <v>58843.63</v>
      </c>
      <c r="L57" s="63">
        <v>58843.63</v>
      </c>
      <c r="M57" s="63"/>
      <c r="N57" s="51">
        <v>20</v>
      </c>
      <c r="O57" s="53">
        <f t="shared" si="2"/>
        <v>140932.84</v>
      </c>
      <c r="P57" s="53">
        <v>140932.84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11</v>
      </c>
      <c r="I58" s="57">
        <v>4</v>
      </c>
      <c r="J58" s="58">
        <v>4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12</v>
      </c>
      <c r="J60" s="58">
        <v>12</v>
      </c>
      <c r="K60" s="59">
        <f t="shared" si="1"/>
        <v>28123.85</v>
      </c>
      <c r="L60" s="59">
        <v>28123.85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179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179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36</v>
      </c>
      <c r="I63" s="52">
        <v>18</v>
      </c>
      <c r="J63" s="52">
        <v>19</v>
      </c>
      <c r="K63" s="53">
        <f t="shared" si="1"/>
        <v>30736.47</v>
      </c>
      <c r="L63" s="63">
        <v>30736.47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28</v>
      </c>
      <c r="I64" s="51">
        <v>18</v>
      </c>
      <c r="J64" s="52">
        <v>19</v>
      </c>
      <c r="K64" s="53">
        <f t="shared" si="1"/>
        <v>34684.41</v>
      </c>
      <c r="L64" s="63">
        <v>34684.41</v>
      </c>
      <c r="M64" s="63"/>
      <c r="N64" s="51">
        <v>10</v>
      </c>
      <c r="O64" s="53">
        <f t="shared" si="2"/>
        <v>91030.45</v>
      </c>
      <c r="P64" s="53">
        <v>91030.45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29</v>
      </c>
      <c r="I65" s="51">
        <v>25</v>
      </c>
      <c r="J65" s="52">
        <v>28</v>
      </c>
      <c r="K65" s="53">
        <f t="shared" si="1"/>
        <v>58493.28</v>
      </c>
      <c r="L65" s="63">
        <v>58493.28</v>
      </c>
      <c r="M65" s="63"/>
      <c r="N65" s="51">
        <v>14</v>
      </c>
      <c r="O65" s="53">
        <f t="shared" si="2"/>
        <v>67067.56</v>
      </c>
      <c r="P65" s="53">
        <v>67067.56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14</v>
      </c>
      <c r="I66" s="57">
        <v>1</v>
      </c>
      <c r="J66" s="58">
        <v>1</v>
      </c>
      <c r="K66" s="59">
        <f t="shared" si="1"/>
        <v>602.1</v>
      </c>
      <c r="L66" s="59">
        <v>602.1</v>
      </c>
      <c r="M66" s="59"/>
      <c r="N66" s="57">
        <v>6</v>
      </c>
      <c r="O66" s="59">
        <f t="shared" si="2"/>
        <v>22408.29</v>
      </c>
      <c r="P66" s="59">
        <v>22408.29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15" customHeight="1" spans="1:33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13</v>
      </c>
      <c r="J70" s="52">
        <v>17</v>
      </c>
      <c r="K70" s="53">
        <f t="shared" si="1"/>
        <v>22300.25</v>
      </c>
      <c r="L70" s="53">
        <v>22300.25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16</v>
      </c>
      <c r="I71" s="51">
        <v>5</v>
      </c>
      <c r="J71" s="52">
        <v>5</v>
      </c>
      <c r="K71" s="53">
        <f t="shared" si="1"/>
        <v>18753.07</v>
      </c>
      <c r="L71" s="63">
        <v>18753.07</v>
      </c>
      <c r="M71" s="63"/>
      <c r="N71" s="51">
        <v>3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36</v>
      </c>
      <c r="I73" s="51">
        <v>25</v>
      </c>
      <c r="J73" s="52">
        <v>29</v>
      </c>
      <c r="K73" s="53">
        <f t="shared" si="1"/>
        <v>71868.6</v>
      </c>
      <c r="L73" s="53">
        <v>71868.6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32</v>
      </c>
      <c r="I75" s="51">
        <v>23</v>
      </c>
      <c r="J75" s="52">
        <v>26</v>
      </c>
      <c r="K75" s="53">
        <f>L75+M75</f>
        <v>37421.73</v>
      </c>
      <c r="L75" s="63">
        <v>37421.73</v>
      </c>
      <c r="M75" s="63"/>
      <c r="N75" s="51">
        <v>17</v>
      </c>
      <c r="O75" s="53">
        <f t="shared" si="2"/>
        <v>82884.58</v>
      </c>
      <c r="P75" s="53">
        <v>82884.58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13</v>
      </c>
      <c r="J76" s="58">
        <v>13</v>
      </c>
      <c r="K76" s="59">
        <f>L76+M76</f>
        <v>21216.9</v>
      </c>
      <c r="L76" s="59">
        <v>21216.9</v>
      </c>
      <c r="M76" s="59"/>
      <c r="N76" s="57">
        <v>8</v>
      </c>
      <c r="O76" s="59">
        <f>P76+Q76</f>
        <v>21206.45</v>
      </c>
      <c r="P76" s="59">
        <v>21206.45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32</v>
      </c>
      <c r="I77" s="51">
        <v>23</v>
      </c>
      <c r="J77" s="52">
        <v>25</v>
      </c>
      <c r="K77" s="53">
        <f>L77+M77</f>
        <v>28535.79</v>
      </c>
      <c r="L77" s="63">
        <v>28535.79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28</v>
      </c>
      <c r="I79" s="51">
        <v>10</v>
      </c>
      <c r="J79" s="52">
        <v>10</v>
      </c>
      <c r="K79" s="53">
        <f>L79+M79</f>
        <v>26870.71</v>
      </c>
      <c r="L79" s="63">
        <v>26870.71</v>
      </c>
      <c r="M79" s="63"/>
      <c r="N79" s="51">
        <v>18</v>
      </c>
      <c r="O79" s="53">
        <f t="shared" ref="O79:O145" si="3">P79+Q79</f>
        <v>192806.31</v>
      </c>
      <c r="P79" s="53">
        <v>192806.31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37</v>
      </c>
      <c r="I81" s="51">
        <v>19</v>
      </c>
      <c r="J81" s="52">
        <v>19</v>
      </c>
      <c r="K81" s="53">
        <f>L81+M81</f>
        <v>55583.79</v>
      </c>
      <c r="L81" s="63">
        <v>55583.79</v>
      </c>
      <c r="M81" s="63"/>
      <c r="N81" s="51">
        <v>16</v>
      </c>
      <c r="O81" s="53">
        <f t="shared" si="3"/>
        <v>207032.67</v>
      </c>
      <c r="P81" s="63">
        <v>207032.67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26</v>
      </c>
      <c r="I83" s="57">
        <v>5</v>
      </c>
      <c r="J83" s="58">
        <v>5</v>
      </c>
      <c r="K83" s="59">
        <f>L83+M83</f>
        <v>8535.6</v>
      </c>
      <c r="L83" s="112">
        <v>8535.6</v>
      </c>
      <c r="M83" s="59"/>
      <c r="N83" s="57">
        <v>8</v>
      </c>
      <c r="O83" s="59">
        <f t="shared" si="3"/>
        <v>60434.9</v>
      </c>
      <c r="P83" s="59">
        <v>60434.9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>
        <v>0</v>
      </c>
      <c r="M85" s="59"/>
      <c r="N85" s="57">
        <v>13</v>
      </c>
      <c r="O85" s="59">
        <f t="shared" si="3"/>
        <v>115154.76</v>
      </c>
      <c r="P85" s="59">
        <v>115154.76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33</v>
      </c>
      <c r="I86" s="51">
        <v>27</v>
      </c>
      <c r="J86" s="52">
        <v>27</v>
      </c>
      <c r="K86" s="53">
        <f t="shared" si="4"/>
        <v>30104.31</v>
      </c>
      <c r="L86" s="53">
        <v>30104.31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11</v>
      </c>
      <c r="I87" s="51">
        <v>8</v>
      </c>
      <c r="J87" s="52">
        <v>9</v>
      </c>
      <c r="K87" s="53">
        <f t="shared" si="4"/>
        <v>11565.99</v>
      </c>
      <c r="L87" s="63">
        <v>11565.99</v>
      </c>
      <c r="M87" s="63"/>
      <c r="N87" s="51">
        <v>22</v>
      </c>
      <c r="O87" s="53">
        <f t="shared" si="3"/>
        <v>109464.86</v>
      </c>
      <c r="P87" s="53">
        <v>109464.86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26</v>
      </c>
      <c r="I88" s="57">
        <v>4</v>
      </c>
      <c r="J88" s="58">
        <v>4</v>
      </c>
      <c r="K88" s="59">
        <f t="shared" si="4"/>
        <v>13240.53</v>
      </c>
      <c r="L88" s="59">
        <v>13240.53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4187.48</v>
      </c>
      <c r="L90" s="112">
        <v>4187.48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71</v>
      </c>
      <c r="I93" s="51">
        <v>53</v>
      </c>
      <c r="J93" s="52">
        <v>58</v>
      </c>
      <c r="K93" s="53">
        <f t="shared" si="4"/>
        <v>109163.65</v>
      </c>
      <c r="L93" s="63">
        <v>109163.65</v>
      </c>
      <c r="M93" s="63"/>
      <c r="N93" s="51">
        <v>45</v>
      </c>
      <c r="O93" s="53">
        <f t="shared" si="3"/>
        <v>184618.41</v>
      </c>
      <c r="P93" s="53">
        <v>184618.41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26</v>
      </c>
      <c r="I95" s="57">
        <v>8</v>
      </c>
      <c r="J95" s="58">
        <v>8</v>
      </c>
      <c r="K95" s="59">
        <f t="shared" si="4"/>
        <v>19585.55</v>
      </c>
      <c r="L95" s="59">
        <v>19585.55</v>
      </c>
      <c r="M95" s="59"/>
      <c r="N95" s="57">
        <v>6</v>
      </c>
      <c r="O95" s="59">
        <f t="shared" si="3"/>
        <v>26751.13</v>
      </c>
      <c r="P95" s="96">
        <v>26751.13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40</v>
      </c>
      <c r="I98" s="51">
        <v>32</v>
      </c>
      <c r="J98" s="52">
        <v>35</v>
      </c>
      <c r="K98" s="53">
        <f t="shared" si="4"/>
        <v>49832.85</v>
      </c>
      <c r="L98" s="63">
        <v>49832.85</v>
      </c>
      <c r="M98" s="63"/>
      <c r="N98" s="51">
        <v>22</v>
      </c>
      <c r="O98" s="53">
        <f t="shared" si="3"/>
        <v>135822.49</v>
      </c>
      <c r="P98" s="53">
        <v>135822.49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15</v>
      </c>
      <c r="I100" s="97">
        <v>10</v>
      </c>
      <c r="J100" s="98">
        <v>11</v>
      </c>
      <c r="K100" s="66"/>
      <c r="L100" s="66"/>
      <c r="M100" s="66"/>
      <c r="N100" s="97"/>
      <c r="O100" s="66"/>
      <c r="P100" s="66"/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34</v>
      </c>
      <c r="I104" s="51">
        <v>22</v>
      </c>
      <c r="J104" s="52">
        <v>29</v>
      </c>
      <c r="K104" s="53">
        <f t="shared" si="4"/>
        <v>39059.89</v>
      </c>
      <c r="L104" s="63">
        <v>39059.89</v>
      </c>
      <c r="M104" s="63"/>
      <c r="N104" s="51">
        <v>7</v>
      </c>
      <c r="O104" s="53">
        <f t="shared" si="3"/>
        <v>47537.65</v>
      </c>
      <c r="P104" s="53">
        <v>47537.65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1</v>
      </c>
      <c r="J105" s="58">
        <v>1</v>
      </c>
      <c r="K105" s="59">
        <f t="shared" si="4"/>
        <v>4014</v>
      </c>
      <c r="L105" s="59">
        <v>4014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22</v>
      </c>
      <c r="I108" s="51">
        <v>16</v>
      </c>
      <c r="J108" s="52">
        <v>17</v>
      </c>
      <c r="K108" s="53">
        <f t="shared" si="4"/>
        <v>19891.31</v>
      </c>
      <c r="L108" s="63">
        <v>19891.31</v>
      </c>
      <c r="M108" s="63"/>
      <c r="N108" s="51">
        <v>6</v>
      </c>
      <c r="O108" s="53">
        <f t="shared" si="3"/>
        <v>63351.07</v>
      </c>
      <c r="P108" s="53">
        <v>63351.07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0</v>
      </c>
      <c r="P111" s="53">
        <v>0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5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28</v>
      </c>
      <c r="I114" s="51">
        <v>15</v>
      </c>
      <c r="J114" s="52">
        <v>16</v>
      </c>
      <c r="K114" s="53">
        <f t="shared" si="4"/>
        <v>19644.48</v>
      </c>
      <c r="L114" s="63">
        <v>19644.48</v>
      </c>
      <c r="M114" s="63"/>
      <c r="N114" s="51">
        <v>9</v>
      </c>
      <c r="O114" s="53">
        <f t="shared" si="3"/>
        <v>91692.38</v>
      </c>
      <c r="P114" s="53">
        <v>91692.38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27</v>
      </c>
      <c r="I115" s="51">
        <v>20</v>
      </c>
      <c r="J115" s="52">
        <v>20</v>
      </c>
      <c r="K115" s="53">
        <f t="shared" si="4"/>
        <v>37715.4</v>
      </c>
      <c r="L115" s="63">
        <v>37715.4</v>
      </c>
      <c r="M115" s="63"/>
      <c r="N115" s="51">
        <v>4</v>
      </c>
      <c r="O115" s="53">
        <f t="shared" si="3"/>
        <v>33921.73</v>
      </c>
      <c r="P115" s="53">
        <v>33921.73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3</v>
      </c>
      <c r="J116" s="58">
        <v>3</v>
      </c>
      <c r="K116" s="59">
        <f t="shared" si="4"/>
        <v>7741.3</v>
      </c>
      <c r="L116" s="59">
        <v>7741.3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23</v>
      </c>
      <c r="J117" s="58">
        <v>23</v>
      </c>
      <c r="K117" s="59">
        <f t="shared" si="4"/>
        <v>47769.9</v>
      </c>
      <c r="L117" s="59">
        <v>47769.9</v>
      </c>
      <c r="M117" s="59"/>
      <c r="N117" s="57">
        <v>11</v>
      </c>
      <c r="O117" s="59">
        <f t="shared" si="3"/>
        <v>58938.81</v>
      </c>
      <c r="P117" s="95">
        <v>58938.81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15</v>
      </c>
      <c r="I118" s="51">
        <v>11</v>
      </c>
      <c r="J118" s="52">
        <v>12</v>
      </c>
      <c r="K118" s="53">
        <f t="shared" si="4"/>
        <v>11338.37</v>
      </c>
      <c r="L118" s="63">
        <v>11338.37</v>
      </c>
      <c r="M118" s="63"/>
      <c r="N118" s="51">
        <v>14</v>
      </c>
      <c r="O118" s="53">
        <f t="shared" si="3"/>
        <v>145810.64</v>
      </c>
      <c r="P118" s="63">
        <v>145810.64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68</v>
      </c>
      <c r="I119" s="57">
        <v>35</v>
      </c>
      <c r="J119" s="58">
        <v>35</v>
      </c>
      <c r="K119" s="59">
        <f t="shared" si="4"/>
        <v>56004.96</v>
      </c>
      <c r="L119" s="59">
        <v>56004.96</v>
      </c>
      <c r="M119" s="59"/>
      <c r="N119" s="57">
        <v>24</v>
      </c>
      <c r="O119" s="59">
        <f t="shared" si="3"/>
        <v>77493.23</v>
      </c>
      <c r="P119" s="100">
        <v>77493.23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42</v>
      </c>
      <c r="I120" s="57">
        <v>17</v>
      </c>
      <c r="J120" s="58">
        <v>17</v>
      </c>
      <c r="K120" s="59">
        <f t="shared" si="4"/>
        <v>52228.97</v>
      </c>
      <c r="L120" s="59">
        <v>52228.97</v>
      </c>
      <c r="M120" s="59"/>
      <c r="N120" s="57">
        <v>31</v>
      </c>
      <c r="O120" s="59">
        <f t="shared" si="3"/>
        <v>172564.8</v>
      </c>
      <c r="P120" s="99">
        <v>172564.8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16</v>
      </c>
      <c r="I122" s="57">
        <v>10</v>
      </c>
      <c r="J122" s="58">
        <v>10</v>
      </c>
      <c r="K122" s="59">
        <f t="shared" si="4"/>
        <v>29368.2</v>
      </c>
      <c r="L122" s="59">
        <v>29368.2</v>
      </c>
      <c r="M122" s="59"/>
      <c r="N122" s="57">
        <v>8</v>
      </c>
      <c r="O122" s="59">
        <f t="shared" si="3"/>
        <v>36692.58</v>
      </c>
      <c r="P122" s="101">
        <v>36692.58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11</v>
      </c>
      <c r="I123" s="57">
        <v>2</v>
      </c>
      <c r="J123" s="58">
        <v>2</v>
      </c>
      <c r="K123" s="59">
        <f t="shared" si="4"/>
        <v>5820.3</v>
      </c>
      <c r="L123" s="59">
        <v>0</v>
      </c>
      <c r="M123" s="59">
        <v>5820.3</v>
      </c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29</v>
      </c>
      <c r="K124" s="53">
        <f t="shared" si="4"/>
        <v>76904.84</v>
      </c>
      <c r="L124" s="63">
        <v>76904.84</v>
      </c>
      <c r="M124" s="63"/>
      <c r="N124" s="51">
        <v>7</v>
      </c>
      <c r="O124" s="53">
        <f t="shared" si="3"/>
        <v>57428.48</v>
      </c>
      <c r="P124" s="53">
        <v>57428.48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52498.61</v>
      </c>
      <c r="L125" s="59">
        <v>52498.61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30</v>
      </c>
      <c r="I127" s="51">
        <v>18</v>
      </c>
      <c r="J127" s="65">
        <v>21</v>
      </c>
      <c r="K127" s="53">
        <f t="shared" si="4"/>
        <v>28361.63</v>
      </c>
      <c r="L127" s="63">
        <v>28361.63</v>
      </c>
      <c r="M127" s="63"/>
      <c r="N127" s="51">
        <v>14</v>
      </c>
      <c r="O127" s="53">
        <f t="shared" si="3"/>
        <v>122480.86</v>
      </c>
      <c r="P127" s="53">
        <v>122480.86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11470.38</v>
      </c>
      <c r="M131" s="63"/>
      <c r="N131" s="51">
        <v>14</v>
      </c>
      <c r="O131" s="53">
        <f t="shared" si="3"/>
        <v>65343.06</v>
      </c>
      <c r="P131" s="53">
        <v>65343.06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>
        <v>0</v>
      </c>
      <c r="M132" s="59"/>
      <c r="N132" s="57"/>
      <c r="O132" s="59">
        <f t="shared" si="3"/>
        <v>0</v>
      </c>
      <c r="P132" s="59">
        <v>0</v>
      </c>
      <c r="Q132" s="59"/>
      <c r="S132" s="162"/>
      <c r="T132" s="162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46</v>
      </c>
      <c r="I133" s="51">
        <v>40</v>
      </c>
      <c r="J133" s="52">
        <v>43</v>
      </c>
      <c r="K133" s="53">
        <f t="shared" si="4"/>
        <v>54303.42</v>
      </c>
      <c r="L133" s="63">
        <v>54303.42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10</v>
      </c>
      <c r="I134" s="88">
        <v>1</v>
      </c>
      <c r="J134" s="89">
        <v>1</v>
      </c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>
        <v>0</v>
      </c>
      <c r="M135" s="59"/>
      <c r="N135" s="57"/>
      <c r="O135" s="59">
        <f t="shared" si="3"/>
        <v>0</v>
      </c>
      <c r="P135" s="59">
        <v>0</v>
      </c>
      <c r="Q135" s="59"/>
      <c r="S135" s="162"/>
      <c r="T135" s="162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>
        <v>7</v>
      </c>
      <c r="J136" s="58">
        <v>7</v>
      </c>
      <c r="K136" s="59">
        <f t="shared" si="4"/>
        <v>6021</v>
      </c>
      <c r="L136" s="59">
        <v>6021</v>
      </c>
      <c r="M136" s="59"/>
      <c r="N136" s="57">
        <v>11</v>
      </c>
      <c r="O136" s="59">
        <f t="shared" si="3"/>
        <v>28175.3</v>
      </c>
      <c r="P136" s="59">
        <v>28175.3</v>
      </c>
      <c r="Q136" s="59"/>
      <c r="S136" s="162"/>
      <c r="T136" s="162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>
        <v>0</v>
      </c>
      <c r="M137" s="63"/>
      <c r="N137" s="51"/>
      <c r="O137" s="53">
        <f t="shared" si="3"/>
        <v>0</v>
      </c>
      <c r="P137" s="53">
        <v>0</v>
      </c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21</v>
      </c>
      <c r="I138" s="51">
        <v>5</v>
      </c>
      <c r="J138" s="52">
        <v>6</v>
      </c>
      <c r="K138" s="53">
        <f t="shared" si="4"/>
        <v>9226.33</v>
      </c>
      <c r="L138" s="53">
        <v>9226.33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S139" s="162"/>
      <c r="T139" s="162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29</v>
      </c>
      <c r="I140" s="51">
        <v>22</v>
      </c>
      <c r="J140" s="52">
        <v>22</v>
      </c>
      <c r="K140" s="53">
        <f t="shared" si="4"/>
        <v>17099.33</v>
      </c>
      <c r="L140" s="53">
        <v>17099.33</v>
      </c>
      <c r="M140" s="63"/>
      <c r="N140" s="51">
        <v>15</v>
      </c>
      <c r="O140" s="53">
        <f t="shared" si="3"/>
        <v>82073.36</v>
      </c>
      <c r="P140" s="53">
        <v>82073.36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>
        <v>0</v>
      </c>
      <c r="M141" s="59"/>
      <c r="N141" s="57"/>
      <c r="O141" s="59">
        <f t="shared" si="3"/>
        <v>0</v>
      </c>
      <c r="P141" s="59">
        <v>0</v>
      </c>
      <c r="Q141" s="59"/>
      <c r="S141" s="162"/>
      <c r="T141" s="162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50</v>
      </c>
      <c r="I142" s="51">
        <v>40</v>
      </c>
      <c r="J142" s="52">
        <v>42</v>
      </c>
      <c r="K142" s="53">
        <f t="shared" si="4"/>
        <v>50300.46</v>
      </c>
      <c r="L142" s="63">
        <v>50300.46</v>
      </c>
      <c r="M142" s="63"/>
      <c r="N142" s="51">
        <v>15</v>
      </c>
      <c r="O142" s="53">
        <f t="shared" si="3"/>
        <v>79056.1</v>
      </c>
      <c r="P142" s="53">
        <v>79056.1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>
        <v>0</v>
      </c>
      <c r="M143" s="59"/>
      <c r="N143" s="57"/>
      <c r="O143" s="59">
        <f t="shared" si="3"/>
        <v>0</v>
      </c>
      <c r="P143" s="59">
        <v>0</v>
      </c>
      <c r="Q143" s="59"/>
      <c r="S143" s="162"/>
      <c r="T143" s="162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28</v>
      </c>
      <c r="I144" s="51">
        <v>12</v>
      </c>
      <c r="J144" s="52">
        <v>14</v>
      </c>
      <c r="K144" s="53">
        <f t="shared" si="4"/>
        <v>28343.49</v>
      </c>
      <c r="L144" s="53">
        <v>28343.49</v>
      </c>
      <c r="M144" s="63"/>
      <c r="N144" s="51">
        <v>12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16</v>
      </c>
      <c r="I145" s="57">
        <v>2</v>
      </c>
      <c r="J145" s="58">
        <v>2</v>
      </c>
      <c r="K145" s="59">
        <f t="shared" si="4"/>
        <v>6259</v>
      </c>
      <c r="L145" s="60">
        <v>6259</v>
      </c>
      <c r="M145" s="59"/>
      <c r="N145" s="57">
        <v>1</v>
      </c>
      <c r="O145" s="59">
        <f t="shared" si="3"/>
        <v>9857.3</v>
      </c>
      <c r="P145" s="59">
        <v>9857.3</v>
      </c>
      <c r="Q145" s="59"/>
      <c r="S145" s="162"/>
      <c r="T145" s="162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41</v>
      </c>
      <c r="I146" s="51">
        <v>30</v>
      </c>
      <c r="J146" s="52">
        <v>34</v>
      </c>
      <c r="K146" s="53">
        <f t="shared" si="4"/>
        <v>58846.98</v>
      </c>
      <c r="L146" s="53">
        <v>58846.98</v>
      </c>
      <c r="M146" s="63"/>
      <c r="N146" s="51">
        <v>18</v>
      </c>
      <c r="O146" s="53">
        <f t="shared" ref="O146:O209" si="5">P146+Q146</f>
        <v>82304.5</v>
      </c>
      <c r="P146" s="53">
        <v>82304.5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22</v>
      </c>
      <c r="I147" s="57">
        <v>9</v>
      </c>
      <c r="J147" s="58">
        <v>9</v>
      </c>
      <c r="K147" s="59">
        <f t="shared" si="4"/>
        <v>22676.25</v>
      </c>
      <c r="L147" s="59">
        <v>22676.25</v>
      </c>
      <c r="M147" s="59"/>
      <c r="N147" s="57">
        <v>28</v>
      </c>
      <c r="O147" s="59">
        <f t="shared" si="5"/>
        <v>101030.51</v>
      </c>
      <c r="P147" s="59">
        <v>101030.51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41</v>
      </c>
      <c r="I148" s="51">
        <v>30</v>
      </c>
      <c r="J148" s="52">
        <v>40</v>
      </c>
      <c r="K148" s="53">
        <f t="shared" si="4"/>
        <v>42652.84</v>
      </c>
      <c r="L148" s="53">
        <v>42652.84</v>
      </c>
      <c r="M148" s="63"/>
      <c r="N148" s="51">
        <v>37</v>
      </c>
      <c r="O148" s="53">
        <f t="shared" si="5"/>
        <v>214537.91</v>
      </c>
      <c r="P148" s="63">
        <v>214537.91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24</v>
      </c>
      <c r="I149" s="57">
        <v>14</v>
      </c>
      <c r="J149" s="58">
        <v>14</v>
      </c>
      <c r="K149" s="59">
        <f t="shared" si="4"/>
        <v>29082.02</v>
      </c>
      <c r="L149" s="59">
        <v>29082.02</v>
      </c>
      <c r="M149" s="59"/>
      <c r="N149" s="57">
        <v>10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>
        <v>0</v>
      </c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12</v>
      </c>
      <c r="J151" s="64">
        <v>12</v>
      </c>
      <c r="K151" s="59">
        <f t="shared" si="4"/>
        <v>11652.1</v>
      </c>
      <c r="L151" s="59">
        <v>11652.1</v>
      </c>
      <c r="M151" s="59"/>
      <c r="N151" s="57">
        <v>22</v>
      </c>
      <c r="O151" s="59">
        <f t="shared" si="5"/>
        <v>47794.05</v>
      </c>
      <c r="P151" s="59">
        <v>47794.05</v>
      </c>
      <c r="Q151" s="59"/>
      <c r="S151" s="162"/>
      <c r="T151" s="162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16</v>
      </c>
      <c r="O152" s="53">
        <f t="shared" si="5"/>
        <v>84643.15</v>
      </c>
      <c r="P152" s="53">
        <v>84643.15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5</v>
      </c>
      <c r="I153" s="57">
        <v>1</v>
      </c>
      <c r="J153" s="58">
        <v>1</v>
      </c>
      <c r="K153" s="59">
        <f t="shared" si="6"/>
        <v>1053.68</v>
      </c>
      <c r="L153" s="59">
        <v>0</v>
      </c>
      <c r="M153" s="59">
        <v>1053.68</v>
      </c>
      <c r="N153" s="57">
        <v>9</v>
      </c>
      <c r="O153" s="59">
        <f t="shared" si="5"/>
        <v>43410.22</v>
      </c>
      <c r="P153" s="113">
        <v>40199.02</v>
      </c>
      <c r="Q153" s="59">
        <v>3211.2</v>
      </c>
      <c r="T153" s="162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20</v>
      </c>
      <c r="I154" s="51">
        <v>16</v>
      </c>
      <c r="J154" s="52">
        <v>16</v>
      </c>
      <c r="K154" s="53">
        <f t="shared" si="6"/>
        <v>7916.08</v>
      </c>
      <c r="L154" s="53">
        <v>7916.08</v>
      </c>
      <c r="M154" s="63"/>
      <c r="N154" s="51">
        <v>8</v>
      </c>
      <c r="O154" s="53">
        <f t="shared" si="5"/>
        <v>75790.71</v>
      </c>
      <c r="P154" s="53">
        <v>75790.71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23</v>
      </c>
      <c r="I155" s="51">
        <v>13</v>
      </c>
      <c r="J155" s="52">
        <v>18</v>
      </c>
      <c r="K155" s="53">
        <f t="shared" si="6"/>
        <v>13155.37</v>
      </c>
      <c r="L155" s="53">
        <v>13155.37</v>
      </c>
      <c r="M155" s="63"/>
      <c r="N155" s="51">
        <v>20</v>
      </c>
      <c r="O155" s="53">
        <f t="shared" si="5"/>
        <v>61822.82</v>
      </c>
      <c r="P155" s="53">
        <v>61822.82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10</v>
      </c>
      <c r="I156" s="57">
        <v>3</v>
      </c>
      <c r="J156" s="58">
        <v>3</v>
      </c>
      <c r="K156" s="59">
        <f t="shared" si="6"/>
        <v>4974.5</v>
      </c>
      <c r="L156" s="59">
        <v>4974.5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T156" s="162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2930.22</v>
      </c>
      <c r="L157" s="53">
        <v>2930.22</v>
      </c>
      <c r="M157" s="63"/>
      <c r="N157" s="51"/>
      <c r="O157" s="53">
        <f t="shared" si="5"/>
        <v>0</v>
      </c>
      <c r="P157" s="53">
        <v>0</v>
      </c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>
        <v>0</v>
      </c>
      <c r="M158" s="59"/>
      <c r="N158" s="57"/>
      <c r="O158" s="59">
        <f t="shared" si="5"/>
        <v>0</v>
      </c>
      <c r="P158" s="59">
        <v>0</v>
      </c>
      <c r="Q158" s="59"/>
      <c r="T158" s="162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17</v>
      </c>
      <c r="I159" s="57">
        <v>7</v>
      </c>
      <c r="J159" s="58">
        <v>7</v>
      </c>
      <c r="K159" s="59">
        <f t="shared" si="6"/>
        <v>11038.5</v>
      </c>
      <c r="L159" s="59">
        <v>9834.3</v>
      </c>
      <c r="M159" s="59">
        <v>1204.2</v>
      </c>
      <c r="N159" s="57">
        <v>6</v>
      </c>
      <c r="O159" s="59">
        <f t="shared" si="5"/>
        <v>14536.5</v>
      </c>
      <c r="P159" s="59">
        <v>14536.5</v>
      </c>
      <c r="Q159" s="59"/>
      <c r="T159" s="162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19</v>
      </c>
      <c r="I160" s="51">
        <v>11</v>
      </c>
      <c r="J160" s="52">
        <v>11</v>
      </c>
      <c r="K160" s="53">
        <f t="shared" si="6"/>
        <v>18223.59</v>
      </c>
      <c r="L160" s="63">
        <v>18223.59</v>
      </c>
      <c r="M160" s="63"/>
      <c r="N160" s="51">
        <v>5</v>
      </c>
      <c r="O160" s="53">
        <f t="shared" si="5"/>
        <v>37940.91</v>
      </c>
      <c r="P160" s="53">
        <v>37940.91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>
        <v>0</v>
      </c>
      <c r="M161" s="59"/>
      <c r="N161" s="57"/>
      <c r="O161" s="59">
        <f t="shared" si="5"/>
        <v>0</v>
      </c>
      <c r="P161" s="59">
        <v>0</v>
      </c>
      <c r="Q161" s="59"/>
      <c r="T161" s="162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30</v>
      </c>
      <c r="I162" s="57">
        <v>13</v>
      </c>
      <c r="J162" s="58">
        <v>13</v>
      </c>
      <c r="K162" s="59">
        <f t="shared" si="6"/>
        <v>19384.8</v>
      </c>
      <c r="L162" s="60">
        <v>18782.7</v>
      </c>
      <c r="M162" s="59">
        <v>602.1</v>
      </c>
      <c r="N162" s="57">
        <v>9</v>
      </c>
      <c r="O162" s="59">
        <f t="shared" si="5"/>
        <v>18136.81</v>
      </c>
      <c r="P162" s="59">
        <v>18136.81</v>
      </c>
      <c r="Q162" s="59"/>
      <c r="T162" s="162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29</v>
      </c>
      <c r="I163" s="51">
        <v>23</v>
      </c>
      <c r="J163" s="52">
        <v>33</v>
      </c>
      <c r="K163" s="53">
        <f t="shared" si="6"/>
        <v>62047.48</v>
      </c>
      <c r="L163" s="53">
        <v>62047.48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8</v>
      </c>
      <c r="I164" s="57"/>
      <c r="J164" s="58"/>
      <c r="K164" s="59">
        <f t="shared" si="6"/>
        <v>0</v>
      </c>
      <c r="L164" s="59">
        <v>0</v>
      </c>
      <c r="M164" s="59"/>
      <c r="N164" s="57">
        <v>5</v>
      </c>
      <c r="O164" s="59">
        <f t="shared" si="5"/>
        <v>8545.58</v>
      </c>
      <c r="P164" s="59">
        <v>8545.58</v>
      </c>
      <c r="Q164" s="59"/>
      <c r="T164" s="162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>
        <v>0</v>
      </c>
      <c r="M165" s="59"/>
      <c r="N165" s="57"/>
      <c r="O165" s="59">
        <f t="shared" si="5"/>
        <v>0</v>
      </c>
      <c r="P165" s="59">
        <v>0</v>
      </c>
      <c r="Q165" s="59"/>
      <c r="T165" s="162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27</v>
      </c>
      <c r="I166" s="51">
        <v>18</v>
      </c>
      <c r="J166" s="52">
        <v>18</v>
      </c>
      <c r="K166" s="53">
        <f t="shared" si="6"/>
        <v>12684.54</v>
      </c>
      <c r="L166" s="53">
        <v>12684.54</v>
      </c>
      <c r="M166" s="63"/>
      <c r="N166" s="51">
        <v>5</v>
      </c>
      <c r="O166" s="53">
        <f t="shared" si="5"/>
        <v>14443.8</v>
      </c>
      <c r="P166" s="53">
        <v>14443.8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>
        <v>0</v>
      </c>
      <c r="M167" s="59"/>
      <c r="N167" s="57"/>
      <c r="O167" s="59">
        <f t="shared" si="5"/>
        <v>0</v>
      </c>
      <c r="P167" s="59">
        <v>0</v>
      </c>
      <c r="Q167" s="59"/>
      <c r="T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22</v>
      </c>
      <c r="I168" s="57">
        <v>2</v>
      </c>
      <c r="J168" s="58">
        <v>2</v>
      </c>
      <c r="K168" s="59">
        <f t="shared" si="6"/>
        <v>3710.1</v>
      </c>
      <c r="L168" s="112">
        <v>3710.1</v>
      </c>
      <c r="M168" s="59"/>
      <c r="N168" s="57">
        <v>11</v>
      </c>
      <c r="O168" s="59">
        <f t="shared" si="5"/>
        <v>21885</v>
      </c>
      <c r="P168" s="59">
        <v>21885</v>
      </c>
      <c r="Q168" s="59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9</v>
      </c>
      <c r="I169" s="57">
        <v>5</v>
      </c>
      <c r="J169" s="58">
        <v>5</v>
      </c>
      <c r="K169" s="59">
        <f t="shared" si="6"/>
        <v>6135.7</v>
      </c>
      <c r="L169" s="59">
        <v>6135.7</v>
      </c>
      <c r="M169" s="59"/>
      <c r="N169" s="57">
        <v>10</v>
      </c>
      <c r="O169" s="59">
        <f t="shared" si="5"/>
        <v>21855.6</v>
      </c>
      <c r="P169" s="59">
        <v>21855.6</v>
      </c>
      <c r="Q169" s="59"/>
      <c r="T169" s="162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>
        <v>0</v>
      </c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29</v>
      </c>
      <c r="I171" s="51">
        <v>21</v>
      </c>
      <c r="J171" s="52">
        <v>25</v>
      </c>
      <c r="K171" s="53">
        <f t="shared" si="6"/>
        <v>22517.13</v>
      </c>
      <c r="L171" s="53">
        <v>22517.13</v>
      </c>
      <c r="M171" s="63"/>
      <c r="N171" s="51">
        <v>7</v>
      </c>
      <c r="O171" s="53">
        <f t="shared" si="5"/>
        <v>39304.13</v>
      </c>
      <c r="P171" s="53">
        <v>39304.13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>
        <v>0</v>
      </c>
      <c r="M172" s="63"/>
      <c r="N172" s="51">
        <v>2</v>
      </c>
      <c r="O172" s="53">
        <f t="shared" si="5"/>
        <v>9197.74</v>
      </c>
      <c r="P172" s="53">
        <v>9197.74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>
        <v>0</v>
      </c>
      <c r="M174" s="59"/>
      <c r="N174" s="57"/>
      <c r="O174" s="59">
        <f t="shared" si="5"/>
        <v>0</v>
      </c>
      <c r="P174" s="59">
        <v>0</v>
      </c>
      <c r="Q174" s="59"/>
      <c r="T174" s="162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>
        <v>0</v>
      </c>
      <c r="M175" s="74"/>
      <c r="N175" s="51"/>
      <c r="O175" s="53">
        <f t="shared" si="5"/>
        <v>0</v>
      </c>
      <c r="P175" s="114">
        <v>0</v>
      </c>
      <c r="Q175" s="74"/>
      <c r="T175" s="162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>
        <v>0</v>
      </c>
      <c r="M176" s="63"/>
      <c r="N176" s="51"/>
      <c r="O176" s="53">
        <f t="shared" si="5"/>
        <v>0</v>
      </c>
      <c r="P176" s="53">
        <v>0</v>
      </c>
      <c r="Q176" s="63"/>
      <c r="T176" s="162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>
        <v>1</v>
      </c>
      <c r="O177" s="53">
        <f t="shared" si="5"/>
        <v>0</v>
      </c>
      <c r="P177" s="53">
        <v>0</v>
      </c>
      <c r="Q177" s="63"/>
      <c r="T177" s="162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>
        <v>0</v>
      </c>
      <c r="M178" s="59"/>
      <c r="N178" s="57"/>
      <c r="O178" s="59">
        <f t="shared" si="5"/>
        <v>0</v>
      </c>
      <c r="P178" s="59">
        <v>0</v>
      </c>
      <c r="Q178" s="59"/>
      <c r="T178" s="162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T180" s="162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14</v>
      </c>
      <c r="I181" s="57"/>
      <c r="J181" s="58"/>
      <c r="K181" s="59">
        <f t="shared" si="6"/>
        <v>0</v>
      </c>
      <c r="L181" s="59">
        <v>0</v>
      </c>
      <c r="M181" s="59"/>
      <c r="N181" s="57">
        <v>6</v>
      </c>
      <c r="O181" s="59">
        <f t="shared" si="5"/>
        <v>9837.2</v>
      </c>
      <c r="P181" s="59">
        <v>9837.2</v>
      </c>
      <c r="Q181" s="59"/>
      <c r="T181" s="162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19</v>
      </c>
      <c r="I182" s="51">
        <v>13</v>
      </c>
      <c r="J182" s="52">
        <v>14</v>
      </c>
      <c r="K182" s="53">
        <f t="shared" si="6"/>
        <v>8428.24</v>
      </c>
      <c r="L182" s="53">
        <v>8428.24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>
        <v>0</v>
      </c>
      <c r="M183" s="59"/>
      <c r="N183" s="57"/>
      <c r="O183" s="59">
        <f t="shared" si="5"/>
        <v>0</v>
      </c>
      <c r="P183" s="59">
        <v>0</v>
      </c>
      <c r="Q183" s="59"/>
      <c r="T183" s="162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32</v>
      </c>
      <c r="I184" s="57">
        <v>15</v>
      </c>
      <c r="J184" s="58">
        <v>15</v>
      </c>
      <c r="K184" s="59">
        <f t="shared" si="6"/>
        <v>18282.38</v>
      </c>
      <c r="L184" s="59">
        <v>18282.38</v>
      </c>
      <c r="M184" s="59"/>
      <c r="N184" s="57">
        <v>11</v>
      </c>
      <c r="O184" s="59">
        <f t="shared" si="5"/>
        <v>61608.6</v>
      </c>
      <c r="P184" s="59">
        <v>61608.6</v>
      </c>
      <c r="Q184" s="59"/>
      <c r="T184" s="162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8</v>
      </c>
      <c r="I185" s="57">
        <v>4</v>
      </c>
      <c r="J185" s="58">
        <v>4</v>
      </c>
      <c r="K185" s="59">
        <f t="shared" si="6"/>
        <v>4802.5</v>
      </c>
      <c r="L185" s="59">
        <v>4802.5</v>
      </c>
      <c r="M185" s="59"/>
      <c r="N185" s="57">
        <v>6</v>
      </c>
      <c r="O185" s="59">
        <f t="shared" si="5"/>
        <v>23234.65</v>
      </c>
      <c r="P185" s="59">
        <v>23234.65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17</v>
      </c>
      <c r="I186" s="57">
        <v>5</v>
      </c>
      <c r="J186" s="58">
        <v>5</v>
      </c>
      <c r="K186" s="59">
        <f t="shared" si="6"/>
        <v>8721.9</v>
      </c>
      <c r="L186" s="60">
        <v>8721.9</v>
      </c>
      <c r="M186" s="59"/>
      <c r="N186" s="57">
        <v>5</v>
      </c>
      <c r="O186" s="59">
        <f t="shared" si="5"/>
        <v>6915.6</v>
      </c>
      <c r="P186" s="59">
        <v>6915.6</v>
      </c>
      <c r="Q186" s="59"/>
      <c r="T186" s="162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>
        <v>0</v>
      </c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22</v>
      </c>
      <c r="I188" s="51">
        <v>16</v>
      </c>
      <c r="J188" s="52">
        <v>19</v>
      </c>
      <c r="K188" s="53">
        <f t="shared" si="6"/>
        <v>19984.86</v>
      </c>
      <c r="L188" s="53">
        <v>19984.86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>
        <v>0</v>
      </c>
      <c r="M189" s="59"/>
      <c r="N189" s="57"/>
      <c r="O189" s="59">
        <f t="shared" si="5"/>
        <v>0</v>
      </c>
      <c r="P189" s="59">
        <v>0</v>
      </c>
      <c r="Q189" s="59"/>
      <c r="T189" s="162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>
        <v>0</v>
      </c>
      <c r="M190" s="63"/>
      <c r="N190" s="51"/>
      <c r="O190" s="53">
        <f t="shared" si="5"/>
        <v>0</v>
      </c>
      <c r="P190" s="53">
        <v>0</v>
      </c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>
        <v>0</v>
      </c>
      <c r="M191" s="63"/>
      <c r="N191" s="51">
        <v>3</v>
      </c>
      <c r="O191" s="53">
        <f t="shared" si="5"/>
        <v>25054.6</v>
      </c>
      <c r="P191" s="53">
        <v>25054.6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29</v>
      </c>
      <c r="I192" s="57">
        <v>4</v>
      </c>
      <c r="J192" s="58">
        <v>4</v>
      </c>
      <c r="K192" s="59">
        <f t="shared" si="6"/>
        <v>4355.19</v>
      </c>
      <c r="L192" s="59">
        <v>4355.19</v>
      </c>
      <c r="M192" s="59"/>
      <c r="N192" s="57">
        <v>3</v>
      </c>
      <c r="O192" s="59">
        <f t="shared" si="5"/>
        <v>16721.54</v>
      </c>
      <c r="P192" s="59">
        <v>16721.54</v>
      </c>
      <c r="Q192" s="59"/>
      <c r="T192" s="162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17</v>
      </c>
      <c r="I193" s="57">
        <v>4</v>
      </c>
      <c r="J193" s="58">
        <v>4</v>
      </c>
      <c r="K193" s="59">
        <f t="shared" si="6"/>
        <v>6623.1</v>
      </c>
      <c r="L193" s="59">
        <v>6623.1</v>
      </c>
      <c r="M193" s="59"/>
      <c r="N193" s="57"/>
      <c r="O193" s="59">
        <f t="shared" si="5"/>
        <v>0</v>
      </c>
      <c r="P193" s="59">
        <v>0</v>
      </c>
      <c r="Q193" s="59"/>
      <c r="T193" s="162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37</v>
      </c>
      <c r="I194" s="51">
        <v>25</v>
      </c>
      <c r="J194" s="52">
        <v>26</v>
      </c>
      <c r="K194" s="53">
        <f t="shared" si="6"/>
        <v>42220.19</v>
      </c>
      <c r="L194" s="63">
        <v>42220.19</v>
      </c>
      <c r="M194" s="63"/>
      <c r="N194" s="51">
        <v>5</v>
      </c>
      <c r="O194" s="53">
        <f t="shared" si="5"/>
        <v>32750.23</v>
      </c>
      <c r="P194" s="53">
        <v>32750.23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37</v>
      </c>
      <c r="I195" s="57">
        <v>13</v>
      </c>
      <c r="J195" s="58">
        <v>13</v>
      </c>
      <c r="K195" s="59">
        <f t="shared" si="6"/>
        <v>21142.4</v>
      </c>
      <c r="L195" s="60">
        <v>19135.4</v>
      </c>
      <c r="M195" s="59">
        <v>2007</v>
      </c>
      <c r="N195" s="57">
        <v>12</v>
      </c>
      <c r="O195" s="59">
        <f t="shared" si="5"/>
        <v>28349.05</v>
      </c>
      <c r="P195" s="59">
        <v>27746.95</v>
      </c>
      <c r="Q195" s="59">
        <v>602.1</v>
      </c>
      <c r="T195" s="162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71</v>
      </c>
      <c r="I196" s="51">
        <v>53</v>
      </c>
      <c r="J196" s="52">
        <v>55</v>
      </c>
      <c r="K196" s="53">
        <f t="shared" si="6"/>
        <v>119960.18</v>
      </c>
      <c r="L196" s="63">
        <v>119960.18</v>
      </c>
      <c r="M196" s="63"/>
      <c r="N196" s="51">
        <v>15</v>
      </c>
      <c r="O196" s="53">
        <f t="shared" si="5"/>
        <v>103541.77</v>
      </c>
      <c r="P196" s="53">
        <v>103541.77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14</v>
      </c>
      <c r="I197" s="91">
        <v>9</v>
      </c>
      <c r="J197" s="92">
        <v>9</v>
      </c>
      <c r="K197" s="59">
        <f t="shared" si="6"/>
        <v>18710.6</v>
      </c>
      <c r="L197" s="93">
        <v>18710.6</v>
      </c>
      <c r="M197" s="94"/>
      <c r="N197" s="91"/>
      <c r="O197" s="59">
        <f t="shared" si="5"/>
        <v>0</v>
      </c>
      <c r="P197" s="93">
        <v>0</v>
      </c>
      <c r="Q197" s="94"/>
      <c r="R197" s="7"/>
      <c r="S197" s="7"/>
      <c r="T197" s="162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35</v>
      </c>
      <c r="I198" s="91">
        <v>11</v>
      </c>
      <c r="J198" s="92">
        <v>11</v>
      </c>
      <c r="K198" s="59">
        <f t="shared" si="6"/>
        <v>32060.5</v>
      </c>
      <c r="L198" s="60">
        <v>26641.6</v>
      </c>
      <c r="M198" s="94">
        <v>5418.9</v>
      </c>
      <c r="N198" s="91"/>
      <c r="O198" s="59">
        <f t="shared" si="5"/>
        <v>0</v>
      </c>
      <c r="P198" s="93">
        <v>0</v>
      </c>
      <c r="Q198" s="94"/>
      <c r="R198" s="7"/>
      <c r="S198" s="7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45</v>
      </c>
      <c r="I199" s="51">
        <v>38</v>
      </c>
      <c r="J199" s="65">
        <v>38</v>
      </c>
      <c r="K199" s="53">
        <f t="shared" si="6"/>
        <v>32320.64</v>
      </c>
      <c r="L199" s="53">
        <v>32320.64</v>
      </c>
      <c r="M199" s="63"/>
      <c r="N199" s="51">
        <v>12</v>
      </c>
      <c r="O199" s="53">
        <f t="shared" si="5"/>
        <v>106061.63</v>
      </c>
      <c r="P199" s="63">
        <v>106061.63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59</v>
      </c>
      <c r="I200" s="57">
        <v>27</v>
      </c>
      <c r="J200" s="64">
        <v>27</v>
      </c>
      <c r="K200" s="59">
        <f t="shared" si="6"/>
        <v>46085.25</v>
      </c>
      <c r="L200" s="60">
        <v>40594.35</v>
      </c>
      <c r="M200" s="59">
        <v>5490.9</v>
      </c>
      <c r="N200" s="57">
        <v>26</v>
      </c>
      <c r="O200" s="59">
        <f t="shared" si="5"/>
        <v>73234.24</v>
      </c>
      <c r="P200" s="59">
        <v>73234.24</v>
      </c>
      <c r="Q200" s="59"/>
      <c r="T200" s="162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>
        <v>0</v>
      </c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>
        <v>0</v>
      </c>
      <c r="M202" s="59"/>
      <c r="N202" s="57"/>
      <c r="O202" s="59">
        <f t="shared" si="5"/>
        <v>0</v>
      </c>
      <c r="P202" s="59">
        <v>0</v>
      </c>
      <c r="Q202" s="59"/>
      <c r="T202" s="162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48</v>
      </c>
      <c r="I203" s="57">
        <v>18</v>
      </c>
      <c r="J203" s="58">
        <v>18</v>
      </c>
      <c r="K203" s="59">
        <f t="shared" si="6"/>
        <v>25229.11</v>
      </c>
      <c r="L203" s="60">
        <v>25229.11</v>
      </c>
      <c r="M203" s="59"/>
      <c r="N203" s="57">
        <v>11</v>
      </c>
      <c r="O203" s="59">
        <f t="shared" si="5"/>
        <v>32349.5</v>
      </c>
      <c r="P203" s="59">
        <v>32349.5</v>
      </c>
      <c r="Q203" s="59"/>
      <c r="T203" s="162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>
        <v>0</v>
      </c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33</v>
      </c>
      <c r="I205" s="57">
        <v>14</v>
      </c>
      <c r="J205" s="58">
        <v>14</v>
      </c>
      <c r="K205" s="59">
        <f t="shared" si="6"/>
        <v>45877.87</v>
      </c>
      <c r="L205" s="60">
        <v>31624.22</v>
      </c>
      <c r="M205" s="59">
        <v>14253.65</v>
      </c>
      <c r="N205" s="57">
        <v>8</v>
      </c>
      <c r="O205" s="59">
        <f t="shared" si="5"/>
        <v>35692.43</v>
      </c>
      <c r="P205" s="59">
        <v>35692.43</v>
      </c>
      <c r="Q205" s="59"/>
      <c r="T205" s="162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12</v>
      </c>
      <c r="I206" s="51">
        <v>5</v>
      </c>
      <c r="J206" s="52">
        <v>5</v>
      </c>
      <c r="K206" s="53">
        <f t="shared" si="6"/>
        <v>12124.1</v>
      </c>
      <c r="L206" s="53">
        <v>12124.1</v>
      </c>
      <c r="M206" s="63"/>
      <c r="N206" s="51">
        <v>6</v>
      </c>
      <c r="O206" s="53">
        <f t="shared" si="5"/>
        <v>51733.91</v>
      </c>
      <c r="P206" s="53">
        <v>51733.91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9</v>
      </c>
      <c r="I207" s="57">
        <v>3</v>
      </c>
      <c r="J207" s="58">
        <v>3</v>
      </c>
      <c r="K207" s="59">
        <f t="shared" si="6"/>
        <v>11101.6</v>
      </c>
      <c r="L207" s="59">
        <v>11101.6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T207" s="162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48</v>
      </c>
      <c r="I208" s="51">
        <v>33</v>
      </c>
      <c r="J208" s="52">
        <v>35</v>
      </c>
      <c r="K208" s="53">
        <f t="shared" si="6"/>
        <v>57329.85</v>
      </c>
      <c r="L208" s="63">
        <v>57329.85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19</v>
      </c>
      <c r="I209" s="57">
        <v>4</v>
      </c>
      <c r="J209" s="58">
        <v>4</v>
      </c>
      <c r="K209" s="59">
        <f t="shared" si="6"/>
        <v>12245.6</v>
      </c>
      <c r="L209" s="60">
        <v>12245.6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T209" s="162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>
        <v>0</v>
      </c>
      <c r="M210" s="59"/>
      <c r="N210" s="57"/>
      <c r="O210" s="59">
        <f t="shared" ref="O210:O225" si="7">P210+Q210</f>
        <v>0</v>
      </c>
      <c r="P210" s="59">
        <v>0</v>
      </c>
      <c r="Q210" s="59"/>
      <c r="T210" s="162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>
        <v>0</v>
      </c>
      <c r="M211" s="63"/>
      <c r="N211" s="51"/>
      <c r="O211" s="53">
        <f t="shared" si="7"/>
        <v>0</v>
      </c>
      <c r="P211" s="53">
        <v>0</v>
      </c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>
        <v>0</v>
      </c>
      <c r="M212" s="59"/>
      <c r="N212" s="57"/>
      <c r="O212" s="59">
        <f t="shared" si="7"/>
        <v>0</v>
      </c>
      <c r="P212" s="59">
        <v>0</v>
      </c>
      <c r="Q212" s="59"/>
      <c r="T212" s="162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31</v>
      </c>
      <c r="I213" s="51">
        <v>24</v>
      </c>
      <c r="J213" s="65">
        <v>26</v>
      </c>
      <c r="K213" s="53">
        <f t="shared" si="6"/>
        <v>40975.42</v>
      </c>
      <c r="L213" s="63">
        <v>40975.42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23</v>
      </c>
      <c r="I214" s="51">
        <v>11</v>
      </c>
      <c r="J214" s="65">
        <v>11</v>
      </c>
      <c r="K214" s="53">
        <f t="shared" si="6"/>
        <v>3773.8</v>
      </c>
      <c r="L214" s="53">
        <v>3773.8</v>
      </c>
      <c r="M214" s="63"/>
      <c r="N214" s="51"/>
      <c r="O214" s="53">
        <f t="shared" si="7"/>
        <v>0</v>
      </c>
      <c r="P214" s="53">
        <v>0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10</v>
      </c>
      <c r="I215" s="57">
        <v>1</v>
      </c>
      <c r="J215" s="64">
        <v>1</v>
      </c>
      <c r="K215" s="59">
        <f t="shared" si="6"/>
        <v>1545.39</v>
      </c>
      <c r="L215" s="144">
        <v>1545.39</v>
      </c>
      <c r="M215" s="59"/>
      <c r="N215" s="57"/>
      <c r="O215" s="59">
        <f t="shared" si="7"/>
        <v>0</v>
      </c>
      <c r="P215" s="59">
        <v>0</v>
      </c>
      <c r="Q215" s="59"/>
      <c r="T215" s="162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>
        <v>0</v>
      </c>
      <c r="M216" s="63"/>
      <c r="N216" s="51"/>
      <c r="O216" s="53">
        <f t="shared" si="7"/>
        <v>0</v>
      </c>
      <c r="P216" s="53">
        <v>0</v>
      </c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29</v>
      </c>
      <c r="I217" s="51">
        <v>19</v>
      </c>
      <c r="J217" s="65">
        <v>22</v>
      </c>
      <c r="K217" s="53">
        <f t="shared" si="8"/>
        <v>15691.81</v>
      </c>
      <c r="L217" s="53">
        <v>15691.81</v>
      </c>
      <c r="M217" s="63"/>
      <c r="N217" s="51">
        <v>14</v>
      </c>
      <c r="O217" s="53">
        <f t="shared" si="7"/>
        <v>38746.8</v>
      </c>
      <c r="P217" s="63">
        <v>38746.8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>
        <v>0</v>
      </c>
      <c r="M218" s="59"/>
      <c r="N218" s="57">
        <v>1</v>
      </c>
      <c r="O218" s="59">
        <f t="shared" si="7"/>
        <v>3457.8</v>
      </c>
      <c r="P218" s="59">
        <v>3457.8</v>
      </c>
      <c r="Q218" s="59"/>
      <c r="T218" s="162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>
        <v>0</v>
      </c>
      <c r="M219" s="59"/>
      <c r="N219" s="57"/>
      <c r="O219" s="59">
        <f t="shared" si="7"/>
        <v>1574.43</v>
      </c>
      <c r="P219" s="59">
        <v>1574.43</v>
      </c>
      <c r="Q219" s="59"/>
      <c r="T219" s="162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29</v>
      </c>
      <c r="I220" s="145">
        <v>15</v>
      </c>
      <c r="J220" s="146">
        <v>18</v>
      </c>
      <c r="K220" s="53">
        <f t="shared" si="8"/>
        <v>9074.48</v>
      </c>
      <c r="L220" s="114">
        <v>9074.48</v>
      </c>
      <c r="M220" s="114"/>
      <c r="N220" s="145">
        <v>2</v>
      </c>
      <c r="O220" s="53">
        <f t="shared" si="7"/>
        <v>4170.84</v>
      </c>
      <c r="P220" s="114">
        <v>4170.84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0</v>
      </c>
      <c r="L221" s="150">
        <v>0</v>
      </c>
      <c r="M221" s="150"/>
      <c r="N221" s="148">
        <v>1</v>
      </c>
      <c r="O221" s="93">
        <f t="shared" si="7"/>
        <v>0</v>
      </c>
      <c r="P221" s="150">
        <v>0</v>
      </c>
      <c r="Q221" s="150"/>
      <c r="T221" s="162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24</v>
      </c>
      <c r="I222" s="151">
        <v>11</v>
      </c>
      <c r="J222" s="152">
        <v>11</v>
      </c>
      <c r="K222" s="59">
        <f t="shared" si="8"/>
        <v>15588.7</v>
      </c>
      <c r="L222" s="153">
        <v>15588.7</v>
      </c>
      <c r="M222" s="153"/>
      <c r="N222" s="151">
        <v>5</v>
      </c>
      <c r="O222" s="93">
        <f t="shared" si="7"/>
        <v>7744.2</v>
      </c>
      <c r="P222" s="153">
        <v>7744.2</v>
      </c>
      <c r="Q222" s="153"/>
      <c r="T222" s="162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30446.29</v>
      </c>
      <c r="L223" s="114">
        <v>30446.29</v>
      </c>
      <c r="M223" s="74"/>
      <c r="N223" s="145">
        <v>1</v>
      </c>
      <c r="O223" s="53">
        <f t="shared" si="7"/>
        <v>16537.34</v>
      </c>
      <c r="P223" s="114">
        <v>16537.34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>
        <v>0</v>
      </c>
      <c r="M224" s="59"/>
      <c r="N224" s="57"/>
      <c r="O224" s="59">
        <f t="shared" si="7"/>
        <v>0</v>
      </c>
      <c r="P224" s="59">
        <v>0</v>
      </c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19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1</v>
      </c>
      <c r="O225" s="59">
        <f t="shared" si="7"/>
        <v>2945.6</v>
      </c>
      <c r="P225" s="157">
        <v>2945.6</v>
      </c>
      <c r="Q225" s="157"/>
      <c r="T225" s="162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3208</v>
      </c>
      <c r="I226" s="138">
        <f t="shared" ref="I226:Q226" si="9">SUM(I10:I225)</f>
        <v>1697</v>
      </c>
      <c r="J226" s="138">
        <f t="shared" si="9"/>
        <v>1862</v>
      </c>
      <c r="K226" s="158">
        <f t="shared" si="9"/>
        <v>3002485.5</v>
      </c>
      <c r="L226" s="158">
        <f t="shared" si="9"/>
        <v>2956599.77</v>
      </c>
      <c r="M226" s="158">
        <f t="shared" si="9"/>
        <v>45885.73</v>
      </c>
      <c r="N226" s="138">
        <f t="shared" si="9"/>
        <v>1289</v>
      </c>
      <c r="O226" s="158">
        <f t="shared" si="9"/>
        <v>7114509.45</v>
      </c>
      <c r="P226" s="158">
        <f t="shared" si="9"/>
        <v>7103872.35</v>
      </c>
      <c r="Q226" s="158">
        <f t="shared" si="9"/>
        <v>10637.1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63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0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1"/>
      <c r="N238" s="160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7"/>
      <c r="M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85" zoomScaleNormal="85" topLeftCell="A201" workbookViewId="0">
      <selection activeCell="O239" sqref="O239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hidden="1" customWidth="1"/>
    <col min="5" max="5" width="16.2833333333333" style="12" hidden="1" customWidth="1"/>
    <col min="6" max="6" width="23.7083333333333" style="12" hidden="1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1.2833333333333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41" width="10.7083333333333" style="8" customWidth="1"/>
    <col min="42" max="42" width="11.1416666666667" style="8" customWidth="1"/>
    <col min="43" max="43" width="9" style="8"/>
    <col min="44" max="44" width="13.425" style="8" customWidth="1"/>
    <col min="45" max="45" width="9" style="8"/>
    <col min="46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46</v>
      </c>
      <c r="I11" s="57">
        <v>18</v>
      </c>
      <c r="J11" s="58">
        <v>18</v>
      </c>
      <c r="K11" s="59">
        <f t="shared" si="1"/>
        <v>32207.26</v>
      </c>
      <c r="L11" s="60">
        <v>32207.26</v>
      </c>
      <c r="M11" s="61"/>
      <c r="N11" s="57">
        <v>16</v>
      </c>
      <c r="O11" s="59">
        <f t="shared" si="2"/>
        <v>72771.4</v>
      </c>
      <c r="P11" s="59">
        <v>72771.4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2379255.29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2379255.29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5367395.1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5367395.1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0</v>
      </c>
      <c r="AQ11" s="180"/>
      <c r="AR11" s="181">
        <f>AN11+AK11</f>
        <v>7746650.39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41</v>
      </c>
      <c r="I12" s="51">
        <v>26</v>
      </c>
      <c r="J12" s="52">
        <v>35</v>
      </c>
      <c r="K12" s="53">
        <f t="shared" si="1"/>
        <v>65356.07</v>
      </c>
      <c r="L12" s="53">
        <v>65356.07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348072.97</v>
      </c>
      <c r="AL12" s="181">
        <f>L11+L25+L29+L39+L45+L49+L51+L53+L66+L68+L72+L78+L83+L90+L92+L99+L110+L112+L123+L126+L129+L132+L139+L141+L145+L151+L153+L159+L162+L168+L174+L178+L180+L181+L186+L195+L198+L200+L203+L205+L209+L212+L215+L221</f>
        <v>348072.97</v>
      </c>
      <c r="AM12" s="181">
        <f>M11+M25+M29+M39+M45+M49+M51+M53+M66+M68+M72+M78+M83+M90+M92+M99+M110+M112+M123+M126+M129+M132+M139+M141+M145+M151+M153+M159+M162+M168+M174+M178+M180+M181+M186+M195+M198+M200+M203+M205+M209+M212+M215+M221</f>
        <v>0</v>
      </c>
      <c r="AN12" s="181">
        <f>O11+O25+O29+O39+O45+O49+O51+O53+O66+O68+O72+O78+O83+O90+O92+O99+O110+O112+O123+O126+O129+O132+O139+O141+O145+O151+O153+O159+O162+O168+O174+O178+O180+O181+O186+O195+O198+O200+O203+O205+O209+O212+O215+O221</f>
        <v>714144.55</v>
      </c>
      <c r="AO12" s="181">
        <f>P11+P25+P29+P39+P45+P49+P51+P53+P66+P68+P72+P78+P83+P90+P92+P99+P110+P112+P123+P126+P129+P132+P139+P141+P145+P151+P153+P159+P162+P168+P174+P178+P180+P181+P186+P195+P198+P200+P203+P205+P209+P212+P215+P221</f>
        <v>714144.55</v>
      </c>
      <c r="AP12" s="181">
        <f>Q11+Q25+Q29+Q39+Q45+Q49+Q51+Q53+Q66+Q68+Q72+Q78+Q83+Q90+Q92+Q99+Q110+Q112+Q123+Q126+Q129+Q132+Q139+Q141+Q145+Q151+Q153+Q159+Q162+Q168+Q174+Q178+Q180+Q181+Q186+Q195+Q198+Q200+Q203+Q205+Q209+Q212+Q215+Q221</f>
        <v>0</v>
      </c>
      <c r="AQ12" s="180"/>
      <c r="AR12" s="181">
        <f>AN12+AK12</f>
        <v>1062217.52</v>
      </c>
    </row>
    <row r="13" s="7" customFormat="1" ht="15" customHeight="1" spans="1:44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/>
      <c r="J13" s="58"/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K17+K24+K69+K85+K95+K116+K119+K122+K125+K128+K135+K143+K147+K149+K158+K161+K165+K167+K183+K185+K197</f>
        <v>243881.89</v>
      </c>
      <c r="AL13" s="181">
        <f>L17+L24+L69+L85+L95+L116+L119+L122+L125+L128+L135+L143+L147+L149+L158+L161+L165+L167+L183+L185+L197</f>
        <v>243881.89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471507.5</v>
      </c>
      <c r="AO13" s="181">
        <f>P17+P24+P69+P85+P95+P116+P119+P122+P125+P128+P135+P143+P147+P149+P158+P161+P165+P167+P183+P185+P197</f>
        <v>471507.5</v>
      </c>
      <c r="AP13" s="181">
        <f>Q17+Q24+Q69+Q85+Q95+Q116+Q119+Q122+Q125+Q128+Q135+Q143+Q147+Q149+Q158+Q161+Q165+Q167+Q183+Q185+Q197</f>
        <v>0</v>
      </c>
      <c r="AQ13" s="180"/>
      <c r="AR13" s="181">
        <f>AN13+AK13</f>
        <v>715389.39</v>
      </c>
    </row>
    <row r="14" s="9" customFormat="1" ht="15" customHeight="1" spans="1:44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20</v>
      </c>
      <c r="I14" s="51">
        <v>8</v>
      </c>
      <c r="J14" s="52">
        <v>8</v>
      </c>
      <c r="K14" s="53">
        <f t="shared" si="1"/>
        <v>14463.24</v>
      </c>
      <c r="L14" s="53">
        <v>14463.24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257826.87</v>
      </c>
      <c r="AL14" s="181">
        <f>L13+L15+L21+L26+L28+L32+L35+L41+L43+L58+L60+L74+L76+L80+L84+L88+L94+L97+L102+L105+L117+L120+L136+L156+L169+L184+L192+L202+L207+L219+L225</f>
        <v>257826.87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787297.21</v>
      </c>
      <c r="AO14" s="181">
        <f>P13+P15+P21+P26+P28+P32+P35+P41+P43+P58+P60+P74+P76+P80+P84+P88+P94+P97+P102+P105+P117+P120+P136+P156+P169+P184+P192+P202+P207+P219+P225</f>
        <v>787297.21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1045124.08</v>
      </c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13</v>
      </c>
      <c r="I15" s="57">
        <v>2</v>
      </c>
      <c r="J15" s="58">
        <v>2</v>
      </c>
      <c r="K15" s="59">
        <f t="shared" si="1"/>
        <v>0</v>
      </c>
      <c r="L15" s="59">
        <v>0</v>
      </c>
      <c r="M15" s="59"/>
      <c r="N15" s="57"/>
      <c r="O15" s="59">
        <f t="shared" si="2"/>
        <v>2007</v>
      </c>
      <c r="P15" s="59">
        <v>2007</v>
      </c>
      <c r="Q15" s="59"/>
      <c r="T15" s="162"/>
      <c r="AG15" s="73"/>
      <c r="AJ15" s="180" t="s">
        <v>349</v>
      </c>
      <c r="AK15" s="181">
        <f>K22+K34+K37+K47+K59+K82+K103+K106+K164+K193+K210+K218+K222+K224</f>
        <v>31545.98</v>
      </c>
      <c r="AL15" s="181">
        <f>L22+L34+L37+L47+L59+L82+L103+L106+L164+L193+L210+L218+L222+L224</f>
        <v>31545.98</v>
      </c>
      <c r="AM15" s="181">
        <f>M22+M34+M37+M47+M59+M82+M103+M106+M164+M193+M210+M218+M222+M224</f>
        <v>0</v>
      </c>
      <c r="AN15" s="181">
        <f>O22+O34+O37+O47+O59+O82+O103+O106+O164+O193+O210+O218+O222+O224</f>
        <v>58561.56</v>
      </c>
      <c r="AO15" s="181">
        <f>P22+P34+P37+P47+P59+P82+P103+P106+P164+P193+P210+P218+P222+P224</f>
        <v>58561.56</v>
      </c>
      <c r="AP15" s="181">
        <f>Q22+Q34+Q37+Q47+Q59+Q82+Q103+Q106+Q164+Q193+Q210+Q218+Q222+Q224</f>
        <v>0</v>
      </c>
      <c r="AQ15" s="180"/>
      <c r="AR15" s="181">
        <f>AN15+AK15</f>
        <v>90107.54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60</v>
      </c>
      <c r="I16" s="51">
        <v>45</v>
      </c>
      <c r="J16" s="52">
        <v>55</v>
      </c>
      <c r="K16" s="53">
        <f t="shared" si="1"/>
        <v>83867.8</v>
      </c>
      <c r="L16" s="53">
        <v>83867.8</v>
      </c>
      <c r="M16" s="63"/>
      <c r="N16" s="51">
        <v>31</v>
      </c>
      <c r="O16" s="53">
        <f t="shared" si="2"/>
        <v>171350.84</v>
      </c>
      <c r="P16" s="53">
        <v>171350.84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10659488.92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53</v>
      </c>
      <c r="I20" s="51">
        <v>33</v>
      </c>
      <c r="J20" s="52">
        <v>38</v>
      </c>
      <c r="K20" s="53">
        <f t="shared" si="1"/>
        <v>65727.58</v>
      </c>
      <c r="L20" s="53">
        <v>65727.58</v>
      </c>
      <c r="M20" s="63"/>
      <c r="N20" s="51">
        <v>33</v>
      </c>
      <c r="O20" s="53">
        <f t="shared" si="2"/>
        <v>339474.82</v>
      </c>
      <c r="P20" s="53">
        <v>339474.82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9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7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2</v>
      </c>
      <c r="O22" s="59">
        <f t="shared" si="2"/>
        <v>17766.38</v>
      </c>
      <c r="P22" s="59">
        <v>17766.38</v>
      </c>
      <c r="Q22" s="59"/>
      <c r="S22" s="162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S25" s="162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S26" s="162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33</v>
      </c>
      <c r="I27" s="51">
        <v>16</v>
      </c>
      <c r="J27" s="65">
        <v>16</v>
      </c>
      <c r="K27" s="53">
        <f t="shared" si="1"/>
        <v>19755.46</v>
      </c>
      <c r="L27" s="53">
        <v>19755.46</v>
      </c>
      <c r="M27" s="53"/>
      <c r="N27" s="51"/>
      <c r="O27" s="53">
        <f t="shared" si="2"/>
        <v>0</v>
      </c>
      <c r="P27" s="53">
        <v>0</v>
      </c>
      <c r="Q27" s="53"/>
      <c r="S27" s="162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7</v>
      </c>
      <c r="J28" s="58">
        <v>7</v>
      </c>
      <c r="K28" s="59">
        <f t="shared" si="1"/>
        <v>6761.92</v>
      </c>
      <c r="L28" s="59">
        <v>6761.92</v>
      </c>
      <c r="M28" s="59"/>
      <c r="N28" s="57"/>
      <c r="O28" s="59">
        <f t="shared" si="2"/>
        <v>0</v>
      </c>
      <c r="P28" s="59">
        <v>0</v>
      </c>
      <c r="Q28" s="59"/>
      <c r="S28" s="162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42</v>
      </c>
      <c r="I29" s="57">
        <v>12</v>
      </c>
      <c r="J29" s="58">
        <v>12</v>
      </c>
      <c r="K29" s="59">
        <f t="shared" si="1"/>
        <v>18928.83</v>
      </c>
      <c r="L29" s="60">
        <v>18928.83</v>
      </c>
      <c r="M29" s="59"/>
      <c r="N29" s="57">
        <v>7</v>
      </c>
      <c r="O29" s="59">
        <f t="shared" si="2"/>
        <v>23663.11</v>
      </c>
      <c r="P29" s="59">
        <v>23663.11</v>
      </c>
      <c r="Q29" s="59"/>
      <c r="S29" s="162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S30" s="162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23</v>
      </c>
      <c r="I31" s="51">
        <v>9</v>
      </c>
      <c r="J31" s="65">
        <v>15</v>
      </c>
      <c r="K31" s="53">
        <f t="shared" si="1"/>
        <v>15693.76</v>
      </c>
      <c r="L31" s="63">
        <v>15693.76</v>
      </c>
      <c r="M31" s="63"/>
      <c r="N31" s="51">
        <v>11</v>
      </c>
      <c r="O31" s="53">
        <f t="shared" si="2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S32" s="162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18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33</v>
      </c>
      <c r="O33" s="53">
        <f t="shared" si="2"/>
        <v>181675</v>
      </c>
      <c r="P33" s="63">
        <v>181675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S34" s="162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S35" s="162"/>
      <c r="T35" s="162"/>
      <c r="AG35" s="73"/>
    </row>
    <row r="36" s="9" customFormat="1" ht="15.7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31</v>
      </c>
      <c r="I36" s="51">
        <v>12</v>
      </c>
      <c r="J36" s="52">
        <v>24</v>
      </c>
      <c r="K36" s="53">
        <f t="shared" si="1"/>
        <v>54182.61</v>
      </c>
      <c r="L36" s="63">
        <v>54182.61</v>
      </c>
      <c r="M36" s="63"/>
      <c r="N36" s="51">
        <v>7</v>
      </c>
      <c r="O36" s="53">
        <f t="shared" si="2"/>
        <v>72929.34</v>
      </c>
      <c r="P36" s="53">
        <v>72929.34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4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2</v>
      </c>
      <c r="O38" s="53">
        <f t="shared" si="2"/>
        <v>61087.44</v>
      </c>
      <c r="P38" s="53">
        <v>61087.44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16</v>
      </c>
      <c r="I39" s="57">
        <v>1</v>
      </c>
      <c r="J39" s="58">
        <v>1</v>
      </c>
      <c r="K39" s="59">
        <f t="shared" si="1"/>
        <v>1404.9</v>
      </c>
      <c r="L39" s="59">
        <v>1404.9</v>
      </c>
      <c r="M39" s="59"/>
      <c r="N39" s="57">
        <v>7</v>
      </c>
      <c r="O39" s="59">
        <f t="shared" si="2"/>
        <v>16960.89</v>
      </c>
      <c r="P39" s="59">
        <v>16960.89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15</v>
      </c>
      <c r="I40" s="51">
        <v>6</v>
      </c>
      <c r="J40" s="52">
        <v>9</v>
      </c>
      <c r="K40" s="53">
        <f t="shared" si="1"/>
        <v>9255.23</v>
      </c>
      <c r="L40" s="63">
        <v>9255.23</v>
      </c>
      <c r="M40" s="63"/>
      <c r="N40" s="51">
        <v>11</v>
      </c>
      <c r="O40" s="53">
        <f t="shared" si="2"/>
        <v>86949.68</v>
      </c>
      <c r="P40" s="53">
        <v>86949.68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16</v>
      </c>
      <c r="I41" s="57">
        <v>1</v>
      </c>
      <c r="J41" s="58">
        <v>1</v>
      </c>
      <c r="K41" s="59">
        <f t="shared" si="1"/>
        <v>3211.2</v>
      </c>
      <c r="L41" s="59">
        <v>3211.2</v>
      </c>
      <c r="M41" s="59"/>
      <c r="N41" s="57">
        <v>6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35</v>
      </c>
      <c r="I42" s="51">
        <v>25</v>
      </c>
      <c r="J42" s="52">
        <v>29</v>
      </c>
      <c r="K42" s="53">
        <f t="shared" si="1"/>
        <v>48738.89</v>
      </c>
      <c r="L42" s="63">
        <v>48738.89</v>
      </c>
      <c r="M42" s="63"/>
      <c r="N42" s="51">
        <v>13</v>
      </c>
      <c r="O42" s="53">
        <f t="shared" si="2"/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19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11</v>
      </c>
      <c r="O43" s="59">
        <f t="shared" si="2"/>
        <v>82535.4</v>
      </c>
      <c r="P43" s="59">
        <v>82535.4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22</v>
      </c>
      <c r="I44" s="51">
        <v>8</v>
      </c>
      <c r="J44" s="52">
        <v>9</v>
      </c>
      <c r="K44" s="53">
        <f t="shared" si="1"/>
        <v>9452.57</v>
      </c>
      <c r="L44" s="63">
        <v>9452.57</v>
      </c>
      <c r="M44" s="63"/>
      <c r="N44" s="51">
        <v>8</v>
      </c>
      <c r="O44" s="53">
        <f t="shared" si="2"/>
        <v>26174.67</v>
      </c>
      <c r="P44" s="53">
        <v>26174.67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30</v>
      </c>
      <c r="I45" s="57">
        <v>2</v>
      </c>
      <c r="J45" s="58">
        <v>2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35942.64</v>
      </c>
      <c r="P45" s="68">
        <v>35942.64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32</v>
      </c>
      <c r="I46" s="51">
        <v>19</v>
      </c>
      <c r="J46" s="52">
        <v>27</v>
      </c>
      <c r="K46" s="53">
        <f t="shared" si="1"/>
        <v>26376.94</v>
      </c>
      <c r="L46" s="63">
        <v>26376.94</v>
      </c>
      <c r="M46" s="63"/>
      <c r="N46" s="51">
        <v>13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>
        <v>1</v>
      </c>
      <c r="O48" s="53">
        <f t="shared" si="2"/>
        <v>13485.81</v>
      </c>
      <c r="P48" s="53">
        <v>13485.81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12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4</v>
      </c>
      <c r="O49" s="59">
        <f t="shared" si="2"/>
        <v>8406.5</v>
      </c>
      <c r="P49" s="59">
        <v>8406.5</v>
      </c>
      <c r="Q49" s="59"/>
      <c r="S49" s="162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4</v>
      </c>
      <c r="J51" s="58">
        <v>4</v>
      </c>
      <c r="K51" s="59">
        <f t="shared" si="1"/>
        <v>6511.3</v>
      </c>
      <c r="L51" s="60">
        <v>6511.3</v>
      </c>
      <c r="M51" s="59"/>
      <c r="N51" s="57">
        <v>7</v>
      </c>
      <c r="O51" s="59">
        <f t="shared" si="2"/>
        <v>10711.7</v>
      </c>
      <c r="P51" s="59">
        <v>10711.7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23</v>
      </c>
      <c r="I52" s="51">
        <v>16</v>
      </c>
      <c r="J52" s="52">
        <v>21</v>
      </c>
      <c r="K52" s="53">
        <f t="shared" si="1"/>
        <v>31496.9</v>
      </c>
      <c r="L52" s="63">
        <v>31496.9</v>
      </c>
      <c r="M52" s="63"/>
      <c r="N52" s="51"/>
      <c r="O52" s="53">
        <f t="shared" si="2"/>
        <v>11490.43</v>
      </c>
      <c r="P52" s="63">
        <v>11490.43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15</v>
      </c>
      <c r="I53" s="57">
        <v>3</v>
      </c>
      <c r="J53" s="58">
        <v>3</v>
      </c>
      <c r="K53" s="59">
        <f t="shared" si="1"/>
        <v>3813.3</v>
      </c>
      <c r="L53" s="59">
        <v>3813.3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52</v>
      </c>
      <c r="I57" s="51">
        <v>39</v>
      </c>
      <c r="J57" s="52">
        <v>41</v>
      </c>
      <c r="K57" s="53">
        <f t="shared" si="1"/>
        <v>66638.02</v>
      </c>
      <c r="L57" s="63">
        <v>66638.02</v>
      </c>
      <c r="M57" s="63"/>
      <c r="N57" s="51">
        <v>22</v>
      </c>
      <c r="O57" s="53">
        <f t="shared" si="2"/>
        <v>158476.38</v>
      </c>
      <c r="P57" s="53">
        <v>158476.38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11</v>
      </c>
      <c r="I58" s="57">
        <v>4</v>
      </c>
      <c r="J58" s="58">
        <v>4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12</v>
      </c>
      <c r="J60" s="58">
        <v>12</v>
      </c>
      <c r="K60" s="59">
        <f t="shared" si="1"/>
        <v>28123.85</v>
      </c>
      <c r="L60" s="59">
        <v>28123.85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63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63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37</v>
      </c>
      <c r="I63" s="52">
        <v>23</v>
      </c>
      <c r="J63" s="52">
        <v>25</v>
      </c>
      <c r="K63" s="53">
        <f t="shared" si="1"/>
        <v>30736.47</v>
      </c>
      <c r="L63" s="63">
        <v>30736.47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30</v>
      </c>
      <c r="I64" s="51">
        <v>18</v>
      </c>
      <c r="J64" s="52">
        <v>19</v>
      </c>
      <c r="K64" s="53">
        <f t="shared" si="1"/>
        <v>51020.15</v>
      </c>
      <c r="L64" s="63">
        <v>51020.15</v>
      </c>
      <c r="M64" s="63"/>
      <c r="N64" s="51">
        <v>10</v>
      </c>
      <c r="O64" s="53">
        <f t="shared" si="2"/>
        <v>93090.9</v>
      </c>
      <c r="P64" s="53">
        <v>93090.9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29</v>
      </c>
      <c r="I65" s="51">
        <v>25</v>
      </c>
      <c r="J65" s="52">
        <v>28</v>
      </c>
      <c r="K65" s="53">
        <f t="shared" si="1"/>
        <v>59376.36</v>
      </c>
      <c r="L65" s="63">
        <v>59376.36</v>
      </c>
      <c r="M65" s="63"/>
      <c r="N65" s="51">
        <v>14</v>
      </c>
      <c r="O65" s="53">
        <f t="shared" si="2"/>
        <v>67067.56</v>
      </c>
      <c r="P65" s="53">
        <v>67067.56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14</v>
      </c>
      <c r="I66" s="57">
        <v>1</v>
      </c>
      <c r="J66" s="58">
        <v>1</v>
      </c>
      <c r="K66" s="59">
        <f t="shared" si="1"/>
        <v>602.1</v>
      </c>
      <c r="L66" s="59">
        <v>602.1</v>
      </c>
      <c r="M66" s="59"/>
      <c r="N66" s="57">
        <v>6</v>
      </c>
      <c r="O66" s="59">
        <f t="shared" si="2"/>
        <v>22408.29</v>
      </c>
      <c r="P66" s="59">
        <v>22408.29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15" customHeight="1" spans="1:33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13</v>
      </c>
      <c r="J70" s="52">
        <v>17</v>
      </c>
      <c r="K70" s="53">
        <f t="shared" si="1"/>
        <v>22300.25</v>
      </c>
      <c r="L70" s="53">
        <v>22300.25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19</v>
      </c>
      <c r="I71" s="51">
        <v>6</v>
      </c>
      <c r="J71" s="52">
        <v>6</v>
      </c>
      <c r="K71" s="53">
        <f t="shared" si="1"/>
        <v>18753.07</v>
      </c>
      <c r="L71" s="63">
        <v>18753.07</v>
      </c>
      <c r="M71" s="63"/>
      <c r="N71" s="51">
        <v>4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37</v>
      </c>
      <c r="I73" s="51">
        <v>26</v>
      </c>
      <c r="J73" s="52">
        <v>34</v>
      </c>
      <c r="K73" s="53">
        <f t="shared" si="1"/>
        <v>72696.34</v>
      </c>
      <c r="L73" s="53">
        <v>72696.34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33</v>
      </c>
      <c r="I75" s="51">
        <v>23</v>
      </c>
      <c r="J75" s="52">
        <v>26</v>
      </c>
      <c r="K75" s="53">
        <f>L75+M75</f>
        <v>45613.31</v>
      </c>
      <c r="L75" s="63">
        <v>45613.31</v>
      </c>
      <c r="M75" s="63"/>
      <c r="N75" s="51">
        <v>17</v>
      </c>
      <c r="O75" s="53">
        <f t="shared" si="2"/>
        <v>99290.66</v>
      </c>
      <c r="P75" s="53">
        <v>99290.66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13</v>
      </c>
      <c r="J76" s="58">
        <v>13</v>
      </c>
      <c r="K76" s="59">
        <f>L76+M76</f>
        <v>21216.9</v>
      </c>
      <c r="L76" s="59">
        <v>21216.9</v>
      </c>
      <c r="M76" s="59"/>
      <c r="N76" s="57">
        <v>9</v>
      </c>
      <c r="O76" s="59">
        <f>P76+Q76</f>
        <v>22410.65</v>
      </c>
      <c r="P76" s="59">
        <v>22410.65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33</v>
      </c>
      <c r="I77" s="51">
        <v>23</v>
      </c>
      <c r="J77" s="52">
        <v>25</v>
      </c>
      <c r="K77" s="53">
        <f>L77+M77</f>
        <v>28535.79</v>
      </c>
      <c r="L77" s="63">
        <v>28535.79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28</v>
      </c>
      <c r="I79" s="51">
        <v>10</v>
      </c>
      <c r="J79" s="52">
        <v>10</v>
      </c>
      <c r="K79" s="53">
        <f>L79+M79</f>
        <v>26870.71</v>
      </c>
      <c r="L79" s="63">
        <v>26870.71</v>
      </c>
      <c r="M79" s="63"/>
      <c r="N79" s="51">
        <v>20</v>
      </c>
      <c r="O79" s="53">
        <f t="shared" ref="O79:O145" si="3">P79+Q79</f>
        <v>192806.31</v>
      </c>
      <c r="P79" s="53">
        <v>192806.31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38</v>
      </c>
      <c r="I81" s="51">
        <v>19</v>
      </c>
      <c r="J81" s="52">
        <v>19</v>
      </c>
      <c r="K81" s="53">
        <f>L81+M81</f>
        <v>55583.79</v>
      </c>
      <c r="L81" s="63">
        <v>55583.79</v>
      </c>
      <c r="M81" s="63"/>
      <c r="N81" s="51">
        <v>16</v>
      </c>
      <c r="O81" s="53">
        <f t="shared" si="3"/>
        <v>231976.7</v>
      </c>
      <c r="P81" s="63">
        <v>231976.7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26</v>
      </c>
      <c r="I83" s="57">
        <v>5</v>
      </c>
      <c r="J83" s="58">
        <v>5</v>
      </c>
      <c r="K83" s="59">
        <f>L83+M83</f>
        <v>8535.6</v>
      </c>
      <c r="L83" s="112">
        <v>8535.6</v>
      </c>
      <c r="M83" s="59"/>
      <c r="N83" s="57">
        <v>8</v>
      </c>
      <c r="O83" s="59">
        <f t="shared" si="3"/>
        <v>60434.9</v>
      </c>
      <c r="P83" s="59">
        <v>60434.9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>
        <v>0</v>
      </c>
      <c r="M85" s="59"/>
      <c r="N85" s="57">
        <v>13</v>
      </c>
      <c r="O85" s="59">
        <f t="shared" si="3"/>
        <v>115154.76</v>
      </c>
      <c r="P85" s="59">
        <v>115154.76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33</v>
      </c>
      <c r="I86" s="51">
        <v>27</v>
      </c>
      <c r="J86" s="52">
        <v>28</v>
      </c>
      <c r="K86" s="53">
        <f t="shared" si="4"/>
        <v>33364.05</v>
      </c>
      <c r="L86" s="53">
        <v>33364.05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11</v>
      </c>
      <c r="I87" s="51">
        <v>8</v>
      </c>
      <c r="J87" s="52">
        <v>9</v>
      </c>
      <c r="K87" s="53">
        <f t="shared" si="4"/>
        <v>13605.1</v>
      </c>
      <c r="L87" s="63">
        <v>13605.1</v>
      </c>
      <c r="M87" s="63"/>
      <c r="N87" s="51">
        <v>22</v>
      </c>
      <c r="O87" s="53">
        <f t="shared" si="3"/>
        <v>109464.86</v>
      </c>
      <c r="P87" s="53">
        <v>109464.86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26</v>
      </c>
      <c r="I88" s="57">
        <v>4</v>
      </c>
      <c r="J88" s="58">
        <v>4</v>
      </c>
      <c r="K88" s="59">
        <f t="shared" si="4"/>
        <v>13240.53</v>
      </c>
      <c r="L88" s="59">
        <v>13240.53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4187.48</v>
      </c>
      <c r="L90" s="112">
        <v>4187.48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71</v>
      </c>
      <c r="I93" s="51">
        <v>53</v>
      </c>
      <c r="J93" s="52">
        <v>58</v>
      </c>
      <c r="K93" s="53">
        <f t="shared" si="4"/>
        <v>109163.65</v>
      </c>
      <c r="L93" s="63">
        <v>109163.65</v>
      </c>
      <c r="M93" s="63"/>
      <c r="N93" s="51">
        <v>45</v>
      </c>
      <c r="O93" s="53">
        <f t="shared" si="3"/>
        <v>189320.14</v>
      </c>
      <c r="P93" s="53">
        <v>189320.14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26</v>
      </c>
      <c r="I95" s="57">
        <v>8</v>
      </c>
      <c r="J95" s="58">
        <v>8</v>
      </c>
      <c r="K95" s="59">
        <f t="shared" si="4"/>
        <v>19585.55</v>
      </c>
      <c r="L95" s="59">
        <v>19585.55</v>
      </c>
      <c r="M95" s="59"/>
      <c r="N95" s="57">
        <v>6</v>
      </c>
      <c r="O95" s="59">
        <f t="shared" si="3"/>
        <v>26751.13</v>
      </c>
      <c r="P95" s="96">
        <v>26751.13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40</v>
      </c>
      <c r="I98" s="51">
        <v>33</v>
      </c>
      <c r="J98" s="52">
        <v>36</v>
      </c>
      <c r="K98" s="53">
        <f t="shared" si="4"/>
        <v>50286.39</v>
      </c>
      <c r="L98" s="63">
        <v>50286.39</v>
      </c>
      <c r="M98" s="63"/>
      <c r="N98" s="51">
        <v>22</v>
      </c>
      <c r="O98" s="53">
        <f t="shared" si="3"/>
        <v>137831.13</v>
      </c>
      <c r="P98" s="53">
        <v>137831.13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15</v>
      </c>
      <c r="I100" s="97">
        <v>12</v>
      </c>
      <c r="J100" s="98">
        <v>13</v>
      </c>
      <c r="K100" s="53">
        <f t="shared" si="4"/>
        <v>7506.64</v>
      </c>
      <c r="L100" s="63">
        <v>7506.64</v>
      </c>
      <c r="M100" s="66"/>
      <c r="N100" s="97"/>
      <c r="O100" s="53">
        <f t="shared" si="3"/>
        <v>0</v>
      </c>
      <c r="P100" s="53">
        <v>0</v>
      </c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36</v>
      </c>
      <c r="I104" s="51">
        <v>22</v>
      </c>
      <c r="J104" s="52">
        <v>29</v>
      </c>
      <c r="K104" s="53">
        <f t="shared" si="4"/>
        <v>53616.08</v>
      </c>
      <c r="L104" s="63">
        <v>53616.08</v>
      </c>
      <c r="M104" s="63"/>
      <c r="N104" s="51">
        <v>7</v>
      </c>
      <c r="O104" s="53">
        <f t="shared" si="3"/>
        <v>56750.04</v>
      </c>
      <c r="P104" s="53">
        <v>56750.04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2</v>
      </c>
      <c r="J105" s="58">
        <v>2</v>
      </c>
      <c r="K105" s="59">
        <f t="shared" si="4"/>
        <v>4014</v>
      </c>
      <c r="L105" s="59">
        <v>4014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22</v>
      </c>
      <c r="I108" s="51">
        <v>16</v>
      </c>
      <c r="J108" s="52">
        <v>17</v>
      </c>
      <c r="K108" s="53">
        <f t="shared" si="4"/>
        <v>23982.18</v>
      </c>
      <c r="L108" s="63">
        <v>23982.18</v>
      </c>
      <c r="M108" s="63"/>
      <c r="N108" s="51">
        <v>6</v>
      </c>
      <c r="O108" s="53">
        <f t="shared" si="3"/>
        <v>63351.07</v>
      </c>
      <c r="P108" s="53">
        <v>63351.07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13710.83</v>
      </c>
      <c r="P111" s="53">
        <v>13710.83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5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29</v>
      </c>
      <c r="I114" s="51">
        <v>15</v>
      </c>
      <c r="J114" s="52">
        <v>16</v>
      </c>
      <c r="K114" s="53">
        <f t="shared" si="4"/>
        <v>19644.48</v>
      </c>
      <c r="L114" s="63">
        <v>19644.48</v>
      </c>
      <c r="M114" s="63"/>
      <c r="N114" s="51">
        <v>9</v>
      </c>
      <c r="O114" s="53">
        <f t="shared" si="3"/>
        <v>95708.39</v>
      </c>
      <c r="P114" s="53">
        <v>95708.39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28</v>
      </c>
      <c r="I115" s="51">
        <v>22</v>
      </c>
      <c r="J115" s="52">
        <v>22</v>
      </c>
      <c r="K115" s="53">
        <f t="shared" si="4"/>
        <v>38016.45</v>
      </c>
      <c r="L115" s="63">
        <v>38016.45</v>
      </c>
      <c r="M115" s="63"/>
      <c r="N115" s="51">
        <v>4</v>
      </c>
      <c r="O115" s="53">
        <f t="shared" si="3"/>
        <v>58499.92</v>
      </c>
      <c r="P115" s="53">
        <v>58499.92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12</v>
      </c>
      <c r="I116" s="57">
        <v>4</v>
      </c>
      <c r="J116" s="58">
        <v>4</v>
      </c>
      <c r="K116" s="59">
        <f t="shared" si="4"/>
        <v>7741.3</v>
      </c>
      <c r="L116" s="59">
        <v>7741.3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23</v>
      </c>
      <c r="J117" s="58">
        <v>23</v>
      </c>
      <c r="K117" s="59">
        <f t="shared" si="4"/>
        <v>47769.9</v>
      </c>
      <c r="L117" s="59">
        <v>47769.9</v>
      </c>
      <c r="M117" s="59"/>
      <c r="N117" s="57">
        <v>12</v>
      </c>
      <c r="O117" s="59">
        <f t="shared" si="3"/>
        <v>64938.53</v>
      </c>
      <c r="P117" s="95">
        <v>64938.53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15</v>
      </c>
      <c r="I118" s="51">
        <v>11</v>
      </c>
      <c r="J118" s="52">
        <v>12</v>
      </c>
      <c r="K118" s="53">
        <f t="shared" si="4"/>
        <v>11739.77</v>
      </c>
      <c r="L118" s="63">
        <v>11739.77</v>
      </c>
      <c r="M118" s="63"/>
      <c r="N118" s="51">
        <v>15</v>
      </c>
      <c r="O118" s="53">
        <f t="shared" si="3"/>
        <v>153327.77</v>
      </c>
      <c r="P118" s="63">
        <v>153327.77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69</v>
      </c>
      <c r="I119" s="57">
        <v>36</v>
      </c>
      <c r="J119" s="58">
        <v>36</v>
      </c>
      <c r="K119" s="59">
        <f t="shared" si="4"/>
        <v>56004.96</v>
      </c>
      <c r="L119" s="59">
        <v>56004.96</v>
      </c>
      <c r="M119" s="59"/>
      <c r="N119" s="57">
        <v>24</v>
      </c>
      <c r="O119" s="59">
        <f t="shared" si="3"/>
        <v>77493.23</v>
      </c>
      <c r="P119" s="100">
        <v>77493.23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42</v>
      </c>
      <c r="I120" s="57">
        <v>17</v>
      </c>
      <c r="J120" s="58">
        <v>17</v>
      </c>
      <c r="K120" s="59">
        <f t="shared" si="4"/>
        <v>52228.97</v>
      </c>
      <c r="L120" s="59">
        <v>52228.97</v>
      </c>
      <c r="M120" s="59"/>
      <c r="N120" s="57">
        <v>34</v>
      </c>
      <c r="O120" s="59">
        <f t="shared" si="3"/>
        <v>177783</v>
      </c>
      <c r="P120" s="99">
        <v>177783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16</v>
      </c>
      <c r="I122" s="57">
        <v>10</v>
      </c>
      <c r="J122" s="58">
        <v>10</v>
      </c>
      <c r="K122" s="59">
        <f t="shared" si="4"/>
        <v>29368.2</v>
      </c>
      <c r="L122" s="59">
        <v>29368.2</v>
      </c>
      <c r="M122" s="59"/>
      <c r="N122" s="57">
        <v>8</v>
      </c>
      <c r="O122" s="59">
        <f t="shared" si="3"/>
        <v>36692.58</v>
      </c>
      <c r="P122" s="101">
        <v>36692.58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11</v>
      </c>
      <c r="I123" s="57">
        <v>2</v>
      </c>
      <c r="J123" s="58">
        <v>2</v>
      </c>
      <c r="K123" s="59">
        <f t="shared" si="4"/>
        <v>5820.3</v>
      </c>
      <c r="L123" s="59">
        <v>5820.3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30</v>
      </c>
      <c r="K124" s="53">
        <f t="shared" si="4"/>
        <v>82334.78</v>
      </c>
      <c r="L124" s="63">
        <v>82334.78</v>
      </c>
      <c r="M124" s="63"/>
      <c r="N124" s="51">
        <v>8</v>
      </c>
      <c r="O124" s="53">
        <f t="shared" si="3"/>
        <v>57428.48</v>
      </c>
      <c r="P124" s="53">
        <v>57428.48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52498.61</v>
      </c>
      <c r="L125" s="59">
        <v>52498.61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31</v>
      </c>
      <c r="I127" s="51">
        <v>19</v>
      </c>
      <c r="J127" s="65">
        <v>22</v>
      </c>
      <c r="K127" s="53">
        <f t="shared" si="4"/>
        <v>28361.63</v>
      </c>
      <c r="L127" s="63">
        <v>28361.63</v>
      </c>
      <c r="M127" s="63"/>
      <c r="N127" s="51">
        <v>15</v>
      </c>
      <c r="O127" s="53">
        <f t="shared" si="3"/>
        <v>122480.86</v>
      </c>
      <c r="P127" s="53">
        <v>122480.86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11470.38</v>
      </c>
      <c r="M131" s="63"/>
      <c r="N131" s="51">
        <v>14</v>
      </c>
      <c r="O131" s="53">
        <f t="shared" si="3"/>
        <v>65343.06</v>
      </c>
      <c r="P131" s="53">
        <v>65343.06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>
        <v>0</v>
      </c>
      <c r="M132" s="59"/>
      <c r="N132" s="57"/>
      <c r="O132" s="59">
        <f t="shared" si="3"/>
        <v>0</v>
      </c>
      <c r="P132" s="59">
        <v>0</v>
      </c>
      <c r="Q132" s="59"/>
      <c r="S132" s="162"/>
      <c r="T132" s="162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47</v>
      </c>
      <c r="I133" s="51">
        <v>40</v>
      </c>
      <c r="J133" s="52">
        <v>43</v>
      </c>
      <c r="K133" s="53">
        <f t="shared" si="4"/>
        <v>66115.25</v>
      </c>
      <c r="L133" s="63">
        <v>66115.25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12</v>
      </c>
      <c r="I134" s="88">
        <v>1</v>
      </c>
      <c r="J134" s="89">
        <v>1</v>
      </c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>
        <v>0</v>
      </c>
      <c r="M135" s="59"/>
      <c r="N135" s="57"/>
      <c r="O135" s="59">
        <f t="shared" si="3"/>
        <v>0</v>
      </c>
      <c r="P135" s="59">
        <v>0</v>
      </c>
      <c r="Q135" s="59"/>
      <c r="S135" s="162"/>
      <c r="T135" s="162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>
        <v>14</v>
      </c>
      <c r="J136" s="58">
        <v>14</v>
      </c>
      <c r="K136" s="59">
        <f t="shared" si="4"/>
        <v>6021</v>
      </c>
      <c r="L136" s="59">
        <v>6021</v>
      </c>
      <c r="M136" s="59"/>
      <c r="N136" s="57">
        <v>14</v>
      </c>
      <c r="O136" s="59">
        <f t="shared" si="3"/>
        <v>36002.6</v>
      </c>
      <c r="P136" s="59">
        <v>36002.6</v>
      </c>
      <c r="Q136" s="59"/>
      <c r="S136" s="162"/>
      <c r="T136" s="162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>
        <v>0</v>
      </c>
      <c r="M137" s="63"/>
      <c r="N137" s="51"/>
      <c r="O137" s="53">
        <f t="shared" si="3"/>
        <v>0</v>
      </c>
      <c r="P137" s="53">
        <v>0</v>
      </c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22</v>
      </c>
      <c r="I138" s="51">
        <v>5</v>
      </c>
      <c r="J138" s="52">
        <v>6</v>
      </c>
      <c r="K138" s="53">
        <f t="shared" si="4"/>
        <v>11958.36</v>
      </c>
      <c r="L138" s="53">
        <v>11958.36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S139" s="162"/>
      <c r="T139" s="162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29</v>
      </c>
      <c r="I140" s="51">
        <v>22</v>
      </c>
      <c r="J140" s="52">
        <v>22</v>
      </c>
      <c r="K140" s="53">
        <f t="shared" si="4"/>
        <v>20162.01</v>
      </c>
      <c r="L140" s="53">
        <v>20162.01</v>
      </c>
      <c r="M140" s="63"/>
      <c r="N140" s="51">
        <v>15</v>
      </c>
      <c r="O140" s="53">
        <f t="shared" si="3"/>
        <v>82073.36</v>
      </c>
      <c r="P140" s="53">
        <v>82073.36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>
        <v>0</v>
      </c>
      <c r="M141" s="59"/>
      <c r="N141" s="57"/>
      <c r="O141" s="59">
        <f t="shared" si="3"/>
        <v>0</v>
      </c>
      <c r="P141" s="59">
        <v>0</v>
      </c>
      <c r="Q141" s="59"/>
      <c r="S141" s="162"/>
      <c r="T141" s="162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51</v>
      </c>
      <c r="I142" s="51">
        <v>42</v>
      </c>
      <c r="J142" s="52">
        <v>44</v>
      </c>
      <c r="K142" s="53">
        <f t="shared" si="4"/>
        <v>56179.17</v>
      </c>
      <c r="L142" s="63">
        <v>56179.17</v>
      </c>
      <c r="M142" s="63"/>
      <c r="N142" s="51">
        <v>15</v>
      </c>
      <c r="O142" s="53">
        <f t="shared" si="3"/>
        <v>79808.73</v>
      </c>
      <c r="P142" s="53">
        <v>79808.73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>
        <v>0</v>
      </c>
      <c r="M143" s="59"/>
      <c r="N143" s="57"/>
      <c r="O143" s="59">
        <f t="shared" si="3"/>
        <v>0</v>
      </c>
      <c r="P143" s="59">
        <v>0</v>
      </c>
      <c r="Q143" s="59"/>
      <c r="S143" s="162"/>
      <c r="T143" s="162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30</v>
      </c>
      <c r="I144" s="51">
        <v>14</v>
      </c>
      <c r="J144" s="52">
        <v>17</v>
      </c>
      <c r="K144" s="53">
        <f t="shared" si="4"/>
        <v>36358.25</v>
      </c>
      <c r="L144" s="53">
        <v>36358.25</v>
      </c>
      <c r="M144" s="63"/>
      <c r="N144" s="51">
        <v>12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16</v>
      </c>
      <c r="I145" s="57">
        <v>3</v>
      </c>
      <c r="J145" s="58">
        <v>3</v>
      </c>
      <c r="K145" s="59">
        <f t="shared" si="4"/>
        <v>6259</v>
      </c>
      <c r="L145" s="60">
        <v>6259</v>
      </c>
      <c r="M145" s="59"/>
      <c r="N145" s="57">
        <v>2</v>
      </c>
      <c r="O145" s="59">
        <f t="shared" si="3"/>
        <v>9857.3</v>
      </c>
      <c r="P145" s="59">
        <v>9857.3</v>
      </c>
      <c r="Q145" s="59"/>
      <c r="S145" s="162"/>
      <c r="T145" s="162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45</v>
      </c>
      <c r="I146" s="51">
        <v>35</v>
      </c>
      <c r="J146" s="52">
        <v>42</v>
      </c>
      <c r="K146" s="53">
        <f t="shared" si="4"/>
        <v>73005.48</v>
      </c>
      <c r="L146" s="53">
        <v>73005.48</v>
      </c>
      <c r="M146" s="63"/>
      <c r="N146" s="51">
        <v>18</v>
      </c>
      <c r="O146" s="53">
        <f t="shared" ref="O146:O209" si="5">P146+Q146</f>
        <v>82304.5</v>
      </c>
      <c r="P146" s="53">
        <v>82304.5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22</v>
      </c>
      <c r="I147" s="57">
        <v>9</v>
      </c>
      <c r="J147" s="58">
        <v>9</v>
      </c>
      <c r="K147" s="59">
        <f t="shared" si="4"/>
        <v>22676.25</v>
      </c>
      <c r="L147" s="59">
        <v>22676.25</v>
      </c>
      <c r="M147" s="59"/>
      <c r="N147" s="57">
        <v>28</v>
      </c>
      <c r="O147" s="59">
        <f t="shared" si="5"/>
        <v>101030.51</v>
      </c>
      <c r="P147" s="59">
        <v>101030.51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43</v>
      </c>
      <c r="I148" s="51">
        <v>32</v>
      </c>
      <c r="J148" s="52">
        <v>45</v>
      </c>
      <c r="K148" s="53">
        <f t="shared" si="4"/>
        <v>62361.11</v>
      </c>
      <c r="L148" s="53">
        <v>62361.11</v>
      </c>
      <c r="M148" s="63"/>
      <c r="N148" s="51">
        <v>37</v>
      </c>
      <c r="O148" s="53">
        <f t="shared" si="5"/>
        <v>233999.71</v>
      </c>
      <c r="P148" s="63">
        <v>233999.71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24</v>
      </c>
      <c r="I149" s="57">
        <v>14</v>
      </c>
      <c r="J149" s="58">
        <v>14</v>
      </c>
      <c r="K149" s="59">
        <f t="shared" si="4"/>
        <v>29082.02</v>
      </c>
      <c r="L149" s="59">
        <v>29082.02</v>
      </c>
      <c r="M149" s="59"/>
      <c r="N149" s="57">
        <v>10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>
        <v>0</v>
      </c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12</v>
      </c>
      <c r="J151" s="64">
        <v>12</v>
      </c>
      <c r="K151" s="59">
        <f t="shared" si="4"/>
        <v>11652.1</v>
      </c>
      <c r="L151" s="59">
        <v>11652.1</v>
      </c>
      <c r="M151" s="59"/>
      <c r="N151" s="57">
        <v>22</v>
      </c>
      <c r="O151" s="59">
        <f t="shared" si="5"/>
        <v>47794.05</v>
      </c>
      <c r="P151" s="59">
        <v>47794.05</v>
      </c>
      <c r="Q151" s="59"/>
      <c r="S151" s="162"/>
      <c r="T151" s="162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16</v>
      </c>
      <c r="O152" s="53">
        <f t="shared" si="5"/>
        <v>87908.34</v>
      </c>
      <c r="P152" s="53">
        <v>87908.34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5</v>
      </c>
      <c r="I153" s="57">
        <v>1</v>
      </c>
      <c r="J153" s="58">
        <v>1</v>
      </c>
      <c r="K153" s="59">
        <f t="shared" si="6"/>
        <v>1053.68</v>
      </c>
      <c r="L153" s="59">
        <v>1053.68</v>
      </c>
      <c r="M153" s="59"/>
      <c r="N153" s="57">
        <v>9</v>
      </c>
      <c r="O153" s="59">
        <f t="shared" si="5"/>
        <v>43410.22</v>
      </c>
      <c r="P153" s="113">
        <v>43410.22</v>
      </c>
      <c r="Q153" s="59"/>
      <c r="S153" s="162"/>
      <c r="T153" s="162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21</v>
      </c>
      <c r="I154" s="51">
        <v>16</v>
      </c>
      <c r="J154" s="52">
        <v>16</v>
      </c>
      <c r="K154" s="53">
        <f t="shared" si="6"/>
        <v>11662.02</v>
      </c>
      <c r="L154" s="53">
        <v>11662.02</v>
      </c>
      <c r="M154" s="63"/>
      <c r="N154" s="51">
        <v>8</v>
      </c>
      <c r="O154" s="53">
        <f t="shared" si="5"/>
        <v>81343.2</v>
      </c>
      <c r="P154" s="53">
        <v>81343.2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24</v>
      </c>
      <c r="I155" s="51">
        <v>13</v>
      </c>
      <c r="J155" s="52">
        <v>18</v>
      </c>
      <c r="K155" s="53">
        <f t="shared" si="6"/>
        <v>24952.05</v>
      </c>
      <c r="L155" s="53">
        <v>24952.05</v>
      </c>
      <c r="M155" s="63"/>
      <c r="N155" s="51">
        <v>20</v>
      </c>
      <c r="O155" s="53">
        <f t="shared" si="5"/>
        <v>67875.97</v>
      </c>
      <c r="P155" s="53">
        <v>67875.97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10</v>
      </c>
      <c r="I156" s="57">
        <v>3</v>
      </c>
      <c r="J156" s="58">
        <v>3</v>
      </c>
      <c r="K156" s="59">
        <f t="shared" si="6"/>
        <v>4974.5</v>
      </c>
      <c r="L156" s="59">
        <v>4974.5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S156" s="162"/>
      <c r="T156" s="162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2930.22</v>
      </c>
      <c r="L157" s="53">
        <v>2930.22</v>
      </c>
      <c r="M157" s="63"/>
      <c r="N157" s="51"/>
      <c r="O157" s="53">
        <f t="shared" si="5"/>
        <v>0</v>
      </c>
      <c r="P157" s="53">
        <v>0</v>
      </c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>
        <v>0</v>
      </c>
      <c r="M158" s="59"/>
      <c r="N158" s="57"/>
      <c r="O158" s="59">
        <f t="shared" si="5"/>
        <v>0</v>
      </c>
      <c r="P158" s="59">
        <v>0</v>
      </c>
      <c r="Q158" s="59"/>
      <c r="S158" s="162"/>
      <c r="T158" s="162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17</v>
      </c>
      <c r="I159" s="57">
        <v>7</v>
      </c>
      <c r="J159" s="58">
        <v>7</v>
      </c>
      <c r="K159" s="59">
        <f t="shared" si="6"/>
        <v>11038.5</v>
      </c>
      <c r="L159" s="59">
        <v>11038.5</v>
      </c>
      <c r="M159" s="59"/>
      <c r="N159" s="57">
        <v>6</v>
      </c>
      <c r="O159" s="59">
        <f t="shared" si="5"/>
        <v>14536.5</v>
      </c>
      <c r="P159" s="59">
        <v>14536.5</v>
      </c>
      <c r="Q159" s="59"/>
      <c r="S159" s="162"/>
      <c r="T159" s="162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19</v>
      </c>
      <c r="I160" s="51">
        <v>13</v>
      </c>
      <c r="J160" s="52">
        <v>14</v>
      </c>
      <c r="K160" s="53">
        <f t="shared" si="6"/>
        <v>20150.31</v>
      </c>
      <c r="L160" s="63">
        <v>20150.31</v>
      </c>
      <c r="M160" s="63"/>
      <c r="N160" s="51">
        <v>7</v>
      </c>
      <c r="O160" s="53">
        <f t="shared" si="5"/>
        <v>37940.91</v>
      </c>
      <c r="P160" s="53">
        <v>37940.91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>
        <v>0</v>
      </c>
      <c r="M161" s="59"/>
      <c r="N161" s="57"/>
      <c r="O161" s="59">
        <f t="shared" si="5"/>
        <v>0</v>
      </c>
      <c r="P161" s="59">
        <v>0</v>
      </c>
      <c r="Q161" s="59"/>
      <c r="S161" s="162"/>
      <c r="T161" s="162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32</v>
      </c>
      <c r="I162" s="57">
        <v>13</v>
      </c>
      <c r="J162" s="58">
        <v>13</v>
      </c>
      <c r="K162" s="59">
        <f t="shared" si="6"/>
        <v>19384.8</v>
      </c>
      <c r="L162" s="60">
        <v>19384.8</v>
      </c>
      <c r="M162" s="59"/>
      <c r="N162" s="57">
        <v>9</v>
      </c>
      <c r="O162" s="59">
        <f t="shared" si="5"/>
        <v>18136.81</v>
      </c>
      <c r="P162" s="59">
        <v>18136.81</v>
      </c>
      <c r="Q162" s="59"/>
      <c r="S162" s="162"/>
      <c r="T162" s="162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29</v>
      </c>
      <c r="I163" s="51">
        <v>23</v>
      </c>
      <c r="J163" s="52">
        <v>33</v>
      </c>
      <c r="K163" s="53">
        <f t="shared" si="6"/>
        <v>73229.78</v>
      </c>
      <c r="L163" s="53">
        <v>73229.78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8</v>
      </c>
      <c r="I164" s="57"/>
      <c r="J164" s="58"/>
      <c r="K164" s="59">
        <f t="shared" si="6"/>
        <v>0</v>
      </c>
      <c r="L164" s="59">
        <v>0</v>
      </c>
      <c r="M164" s="59"/>
      <c r="N164" s="57">
        <v>5</v>
      </c>
      <c r="O164" s="59">
        <f t="shared" si="5"/>
        <v>8545.58</v>
      </c>
      <c r="P164" s="59">
        <v>8545.58</v>
      </c>
      <c r="Q164" s="59"/>
      <c r="S164" s="162"/>
      <c r="T164" s="162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>
        <v>0</v>
      </c>
      <c r="M165" s="59"/>
      <c r="N165" s="57"/>
      <c r="O165" s="59">
        <f t="shared" si="5"/>
        <v>0</v>
      </c>
      <c r="P165" s="59">
        <v>0</v>
      </c>
      <c r="Q165" s="59"/>
      <c r="S165" s="162"/>
      <c r="T165" s="162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27</v>
      </c>
      <c r="I166" s="51">
        <v>18</v>
      </c>
      <c r="J166" s="52">
        <v>18</v>
      </c>
      <c r="K166" s="53">
        <f t="shared" si="6"/>
        <v>12684.54</v>
      </c>
      <c r="L166" s="53">
        <v>12684.54</v>
      </c>
      <c r="M166" s="63"/>
      <c r="N166" s="51">
        <v>5</v>
      </c>
      <c r="O166" s="53">
        <f t="shared" si="5"/>
        <v>14443.8</v>
      </c>
      <c r="P166" s="53">
        <v>14443.8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>
        <v>0</v>
      </c>
      <c r="M167" s="59"/>
      <c r="N167" s="57"/>
      <c r="O167" s="59">
        <f t="shared" si="5"/>
        <v>0</v>
      </c>
      <c r="P167" s="59">
        <v>0</v>
      </c>
      <c r="Q167" s="59"/>
      <c r="S167" s="162"/>
      <c r="T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22</v>
      </c>
      <c r="I168" s="57">
        <v>3</v>
      </c>
      <c r="J168" s="58">
        <v>3</v>
      </c>
      <c r="K168" s="59">
        <f t="shared" si="6"/>
        <v>3710.1</v>
      </c>
      <c r="L168" s="112">
        <v>3710.1</v>
      </c>
      <c r="M168" s="59"/>
      <c r="N168" s="57">
        <v>12</v>
      </c>
      <c r="O168" s="59">
        <f t="shared" si="5"/>
        <v>21885</v>
      </c>
      <c r="P168" s="59">
        <v>21885</v>
      </c>
      <c r="Q168" s="59"/>
      <c r="S168" s="162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9</v>
      </c>
      <c r="I169" s="57">
        <v>5</v>
      </c>
      <c r="J169" s="58">
        <v>5</v>
      </c>
      <c r="K169" s="59">
        <f t="shared" si="6"/>
        <v>6135.7</v>
      </c>
      <c r="L169" s="59">
        <v>6135.7</v>
      </c>
      <c r="M169" s="59"/>
      <c r="N169" s="57">
        <v>14</v>
      </c>
      <c r="O169" s="59">
        <f t="shared" si="5"/>
        <v>27475.2</v>
      </c>
      <c r="P169" s="59">
        <v>27475.2</v>
      </c>
      <c r="Q169" s="59"/>
      <c r="S169" s="162"/>
      <c r="T169" s="162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>
        <v>0</v>
      </c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31</v>
      </c>
      <c r="I171" s="51">
        <v>21</v>
      </c>
      <c r="J171" s="52">
        <v>25</v>
      </c>
      <c r="K171" s="53">
        <f t="shared" si="6"/>
        <v>24758.95</v>
      </c>
      <c r="L171" s="53">
        <v>24758.95</v>
      </c>
      <c r="M171" s="63"/>
      <c r="N171" s="51">
        <v>7</v>
      </c>
      <c r="O171" s="53">
        <f t="shared" si="5"/>
        <v>39304.13</v>
      </c>
      <c r="P171" s="53">
        <v>39304.13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>
        <v>0</v>
      </c>
      <c r="M172" s="63"/>
      <c r="N172" s="51">
        <v>2</v>
      </c>
      <c r="O172" s="53">
        <f t="shared" si="5"/>
        <v>9197.74</v>
      </c>
      <c r="P172" s="53">
        <v>9197.74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>
        <v>0</v>
      </c>
      <c r="M174" s="59"/>
      <c r="N174" s="57"/>
      <c r="O174" s="59">
        <f t="shared" si="5"/>
        <v>0</v>
      </c>
      <c r="P174" s="59">
        <v>0</v>
      </c>
      <c r="Q174" s="59"/>
      <c r="S174" s="162"/>
      <c r="T174" s="162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>
        <v>0</v>
      </c>
      <c r="M175" s="74"/>
      <c r="N175" s="51"/>
      <c r="O175" s="53">
        <f t="shared" si="5"/>
        <v>0</v>
      </c>
      <c r="P175" s="114">
        <v>0</v>
      </c>
      <c r="Q175" s="74"/>
      <c r="S175" s="162"/>
      <c r="T175" s="162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>
        <v>0</v>
      </c>
      <c r="M176" s="63"/>
      <c r="N176" s="51"/>
      <c r="O176" s="53">
        <f t="shared" si="5"/>
        <v>0</v>
      </c>
      <c r="P176" s="53">
        <v>0</v>
      </c>
      <c r="Q176" s="63"/>
      <c r="S176" s="162"/>
      <c r="T176" s="162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>
        <v>1</v>
      </c>
      <c r="O177" s="53">
        <f t="shared" si="5"/>
        <v>0</v>
      </c>
      <c r="P177" s="53">
        <v>0</v>
      </c>
      <c r="Q177" s="63"/>
      <c r="S177" s="162"/>
      <c r="T177" s="162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>
        <v>0</v>
      </c>
      <c r="M178" s="59"/>
      <c r="N178" s="57"/>
      <c r="O178" s="59">
        <f t="shared" si="5"/>
        <v>0</v>
      </c>
      <c r="P178" s="59">
        <v>0</v>
      </c>
      <c r="Q178" s="59"/>
      <c r="S178" s="162"/>
      <c r="T178" s="162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S180" s="162"/>
      <c r="T180" s="162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14</v>
      </c>
      <c r="I181" s="57">
        <v>1</v>
      </c>
      <c r="J181" s="58">
        <v>1</v>
      </c>
      <c r="K181" s="59">
        <f t="shared" si="6"/>
        <v>0</v>
      </c>
      <c r="L181" s="59">
        <v>0</v>
      </c>
      <c r="M181" s="59"/>
      <c r="N181" s="57">
        <v>6</v>
      </c>
      <c r="O181" s="59">
        <f t="shared" si="5"/>
        <v>9837.2</v>
      </c>
      <c r="P181" s="59">
        <v>9837.2</v>
      </c>
      <c r="Q181" s="59"/>
      <c r="S181" s="162"/>
      <c r="T181" s="162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19</v>
      </c>
      <c r="I182" s="51">
        <v>13</v>
      </c>
      <c r="J182" s="52">
        <v>14</v>
      </c>
      <c r="K182" s="53">
        <f t="shared" si="6"/>
        <v>10635.94</v>
      </c>
      <c r="L182" s="53">
        <v>10635.94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>
        <v>0</v>
      </c>
      <c r="M183" s="59"/>
      <c r="N183" s="57"/>
      <c r="O183" s="59">
        <f t="shared" si="5"/>
        <v>0</v>
      </c>
      <c r="P183" s="59">
        <v>0</v>
      </c>
      <c r="Q183" s="59"/>
      <c r="S183" s="162"/>
      <c r="T183" s="162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32</v>
      </c>
      <c r="I184" s="57">
        <v>15</v>
      </c>
      <c r="J184" s="58">
        <v>15</v>
      </c>
      <c r="K184" s="59">
        <f t="shared" si="6"/>
        <v>18282.38</v>
      </c>
      <c r="L184" s="59">
        <v>18282.38</v>
      </c>
      <c r="M184" s="59"/>
      <c r="N184" s="57">
        <v>13</v>
      </c>
      <c r="O184" s="59">
        <f t="shared" si="5"/>
        <v>68773.59</v>
      </c>
      <c r="P184" s="59">
        <v>68773.59</v>
      </c>
      <c r="Q184" s="59"/>
      <c r="S184" s="162"/>
      <c r="T184" s="162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8</v>
      </c>
      <c r="I185" s="57">
        <v>4</v>
      </c>
      <c r="J185" s="58">
        <v>4</v>
      </c>
      <c r="K185" s="59">
        <f t="shared" si="6"/>
        <v>4802.5</v>
      </c>
      <c r="L185" s="59">
        <v>4802.5</v>
      </c>
      <c r="M185" s="59"/>
      <c r="N185" s="57">
        <v>6</v>
      </c>
      <c r="O185" s="59">
        <f t="shared" si="5"/>
        <v>23234.65</v>
      </c>
      <c r="P185" s="59">
        <v>23234.65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18</v>
      </c>
      <c r="I186" s="57">
        <v>6</v>
      </c>
      <c r="J186" s="58">
        <v>6</v>
      </c>
      <c r="K186" s="59">
        <f t="shared" si="6"/>
        <v>8721.9</v>
      </c>
      <c r="L186" s="60">
        <v>8721.9</v>
      </c>
      <c r="M186" s="59"/>
      <c r="N186" s="57">
        <v>5</v>
      </c>
      <c r="O186" s="59">
        <f t="shared" si="5"/>
        <v>6915.6</v>
      </c>
      <c r="P186" s="59">
        <v>6915.6</v>
      </c>
      <c r="Q186" s="59"/>
      <c r="S186" s="162"/>
      <c r="T186" s="162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>
        <v>0</v>
      </c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23</v>
      </c>
      <c r="I188" s="51">
        <v>16</v>
      </c>
      <c r="J188" s="52">
        <v>19</v>
      </c>
      <c r="K188" s="53">
        <f t="shared" si="6"/>
        <v>24136.34</v>
      </c>
      <c r="L188" s="53">
        <v>24136.34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>
        <v>0</v>
      </c>
      <c r="M189" s="59"/>
      <c r="N189" s="57"/>
      <c r="O189" s="59">
        <f t="shared" si="5"/>
        <v>0</v>
      </c>
      <c r="P189" s="59">
        <v>0</v>
      </c>
      <c r="Q189" s="59"/>
      <c r="S189" s="162"/>
      <c r="T189" s="162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>
        <v>0</v>
      </c>
      <c r="M190" s="63"/>
      <c r="N190" s="51"/>
      <c r="O190" s="53">
        <f t="shared" si="5"/>
        <v>0</v>
      </c>
      <c r="P190" s="53">
        <v>0</v>
      </c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>
        <v>0</v>
      </c>
      <c r="M191" s="63"/>
      <c r="N191" s="51">
        <v>3</v>
      </c>
      <c r="O191" s="53">
        <f t="shared" si="5"/>
        <v>28305.81</v>
      </c>
      <c r="P191" s="53">
        <v>28305.81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30</v>
      </c>
      <c r="I192" s="57">
        <v>4</v>
      </c>
      <c r="J192" s="58">
        <v>4</v>
      </c>
      <c r="K192" s="59">
        <f t="shared" si="6"/>
        <v>4355.19</v>
      </c>
      <c r="L192" s="59">
        <v>4355.19</v>
      </c>
      <c r="M192" s="59"/>
      <c r="N192" s="57">
        <v>5</v>
      </c>
      <c r="O192" s="59">
        <f t="shared" si="5"/>
        <v>21136.94</v>
      </c>
      <c r="P192" s="59">
        <v>21136.94</v>
      </c>
      <c r="Q192" s="59"/>
      <c r="S192" s="162"/>
      <c r="T192" s="162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18</v>
      </c>
      <c r="I193" s="57">
        <v>4</v>
      </c>
      <c r="J193" s="58">
        <v>4</v>
      </c>
      <c r="K193" s="59">
        <f t="shared" si="6"/>
        <v>6623.1</v>
      </c>
      <c r="L193" s="59">
        <v>6623.1</v>
      </c>
      <c r="M193" s="59"/>
      <c r="N193" s="57"/>
      <c r="O193" s="59">
        <f t="shared" si="5"/>
        <v>0</v>
      </c>
      <c r="P193" s="59">
        <v>0</v>
      </c>
      <c r="Q193" s="59"/>
      <c r="S193" s="162"/>
      <c r="T193" s="162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38</v>
      </c>
      <c r="I194" s="51">
        <v>25</v>
      </c>
      <c r="J194" s="52">
        <v>26</v>
      </c>
      <c r="K194" s="53">
        <f t="shared" si="6"/>
        <v>45276.35</v>
      </c>
      <c r="L194" s="63">
        <v>45276.35</v>
      </c>
      <c r="M194" s="63"/>
      <c r="N194" s="51">
        <v>5</v>
      </c>
      <c r="O194" s="53">
        <f t="shared" si="5"/>
        <v>32750.23</v>
      </c>
      <c r="P194" s="53">
        <v>32750.23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38</v>
      </c>
      <c r="I195" s="57">
        <v>16</v>
      </c>
      <c r="J195" s="58">
        <v>16</v>
      </c>
      <c r="K195" s="59">
        <f t="shared" si="6"/>
        <v>21142.4</v>
      </c>
      <c r="L195" s="60">
        <v>21142.4</v>
      </c>
      <c r="M195" s="59"/>
      <c r="N195" s="57">
        <v>12</v>
      </c>
      <c r="O195" s="59">
        <f t="shared" si="5"/>
        <v>28349.05</v>
      </c>
      <c r="P195" s="59">
        <v>28349.05</v>
      </c>
      <c r="Q195" s="59"/>
      <c r="S195" s="162"/>
      <c r="T195" s="162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73</v>
      </c>
      <c r="I196" s="51">
        <v>58</v>
      </c>
      <c r="J196" s="52">
        <v>60</v>
      </c>
      <c r="K196" s="53">
        <f t="shared" si="6"/>
        <v>132022.25</v>
      </c>
      <c r="L196" s="63">
        <v>132022.25</v>
      </c>
      <c r="M196" s="63"/>
      <c r="N196" s="51">
        <v>15</v>
      </c>
      <c r="O196" s="53">
        <f t="shared" si="5"/>
        <v>103541.77</v>
      </c>
      <c r="P196" s="53">
        <v>103541.77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14</v>
      </c>
      <c r="I197" s="91">
        <v>10</v>
      </c>
      <c r="J197" s="92">
        <v>10</v>
      </c>
      <c r="K197" s="59">
        <f t="shared" si="6"/>
        <v>18710.6</v>
      </c>
      <c r="L197" s="93">
        <v>18710.6</v>
      </c>
      <c r="M197" s="94"/>
      <c r="N197" s="91"/>
      <c r="O197" s="59">
        <f t="shared" si="5"/>
        <v>0</v>
      </c>
      <c r="P197" s="93">
        <v>0</v>
      </c>
      <c r="Q197" s="94"/>
      <c r="R197" s="7"/>
      <c r="S197" s="162"/>
      <c r="T197" s="162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36</v>
      </c>
      <c r="I198" s="91">
        <v>12</v>
      </c>
      <c r="J198" s="92">
        <v>12</v>
      </c>
      <c r="K198" s="59">
        <f t="shared" si="6"/>
        <v>32060.5</v>
      </c>
      <c r="L198" s="60">
        <v>32060.5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162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46</v>
      </c>
      <c r="I199" s="51">
        <v>38</v>
      </c>
      <c r="J199" s="65">
        <v>38</v>
      </c>
      <c r="K199" s="53">
        <f t="shared" si="6"/>
        <v>37805.82</v>
      </c>
      <c r="L199" s="53">
        <v>37805.82</v>
      </c>
      <c r="M199" s="63"/>
      <c r="N199" s="51">
        <v>12</v>
      </c>
      <c r="O199" s="53">
        <f t="shared" si="5"/>
        <v>115733.56</v>
      </c>
      <c r="P199" s="63">
        <v>115733.56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59</v>
      </c>
      <c r="I200" s="57">
        <v>30</v>
      </c>
      <c r="J200" s="64">
        <v>30</v>
      </c>
      <c r="K200" s="59">
        <f t="shared" si="6"/>
        <v>46085.25</v>
      </c>
      <c r="L200" s="60">
        <v>46085.25</v>
      </c>
      <c r="M200" s="59"/>
      <c r="N200" s="57">
        <v>27</v>
      </c>
      <c r="O200" s="59">
        <f t="shared" si="5"/>
        <v>73234.24</v>
      </c>
      <c r="P200" s="59">
        <v>73234.24</v>
      </c>
      <c r="Q200" s="59"/>
      <c r="S200" s="162"/>
      <c r="T200" s="162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>
        <v>0</v>
      </c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>
        <v>0</v>
      </c>
      <c r="M202" s="59"/>
      <c r="N202" s="57"/>
      <c r="O202" s="59">
        <f t="shared" si="5"/>
        <v>0</v>
      </c>
      <c r="P202" s="59">
        <v>0</v>
      </c>
      <c r="Q202" s="59"/>
      <c r="S202" s="162"/>
      <c r="T202" s="162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48</v>
      </c>
      <c r="I203" s="57">
        <v>19</v>
      </c>
      <c r="J203" s="58">
        <v>19</v>
      </c>
      <c r="K203" s="59">
        <f t="shared" si="6"/>
        <v>25229.11</v>
      </c>
      <c r="L203" s="60">
        <v>25229.11</v>
      </c>
      <c r="M203" s="59"/>
      <c r="N203" s="57">
        <v>11</v>
      </c>
      <c r="O203" s="59">
        <f t="shared" si="5"/>
        <v>32349.5</v>
      </c>
      <c r="P203" s="59">
        <v>32349.5</v>
      </c>
      <c r="Q203" s="59"/>
      <c r="S203" s="162"/>
      <c r="T203" s="162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>
        <v>0</v>
      </c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34</v>
      </c>
      <c r="I205" s="57">
        <v>14</v>
      </c>
      <c r="J205" s="58">
        <v>14</v>
      </c>
      <c r="K205" s="59">
        <f t="shared" si="6"/>
        <v>45877.87</v>
      </c>
      <c r="L205" s="60">
        <v>45877.87</v>
      </c>
      <c r="M205" s="59"/>
      <c r="N205" s="57">
        <v>8</v>
      </c>
      <c r="O205" s="59">
        <f t="shared" si="5"/>
        <v>35692.43</v>
      </c>
      <c r="P205" s="59">
        <v>35692.43</v>
      </c>
      <c r="Q205" s="59"/>
      <c r="S205" s="162"/>
      <c r="T205" s="162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12</v>
      </c>
      <c r="I206" s="51">
        <v>5</v>
      </c>
      <c r="J206" s="52">
        <v>5</v>
      </c>
      <c r="K206" s="53">
        <f t="shared" si="6"/>
        <v>12124.1</v>
      </c>
      <c r="L206" s="53">
        <v>12124.1</v>
      </c>
      <c r="M206" s="63"/>
      <c r="N206" s="51">
        <v>6</v>
      </c>
      <c r="O206" s="53">
        <f t="shared" si="5"/>
        <v>51733.91</v>
      </c>
      <c r="P206" s="53">
        <v>51733.91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9</v>
      </c>
      <c r="I207" s="57">
        <v>3</v>
      </c>
      <c r="J207" s="58">
        <v>3</v>
      </c>
      <c r="K207" s="59">
        <f t="shared" si="6"/>
        <v>11101.6</v>
      </c>
      <c r="L207" s="59">
        <v>11101.6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S207" s="162"/>
      <c r="T207" s="162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51</v>
      </c>
      <c r="I208" s="51">
        <v>35</v>
      </c>
      <c r="J208" s="52">
        <v>37</v>
      </c>
      <c r="K208" s="53">
        <f t="shared" si="6"/>
        <v>60221.54</v>
      </c>
      <c r="L208" s="63">
        <v>60221.54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19</v>
      </c>
      <c r="I209" s="57">
        <v>4</v>
      </c>
      <c r="J209" s="58">
        <v>4</v>
      </c>
      <c r="K209" s="59">
        <f t="shared" si="6"/>
        <v>12245.6</v>
      </c>
      <c r="L209" s="60">
        <v>12245.6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S209" s="162"/>
      <c r="T209" s="162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>
        <v>0</v>
      </c>
      <c r="M210" s="59"/>
      <c r="N210" s="57"/>
      <c r="O210" s="59">
        <f t="shared" ref="O210:O225" si="7">P210+Q210</f>
        <v>0</v>
      </c>
      <c r="P210" s="59">
        <v>0</v>
      </c>
      <c r="Q210" s="59"/>
      <c r="S210" s="162"/>
      <c r="T210" s="162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>
        <v>0</v>
      </c>
      <c r="M211" s="63"/>
      <c r="N211" s="51"/>
      <c r="O211" s="53">
        <f t="shared" si="7"/>
        <v>0</v>
      </c>
      <c r="P211" s="53">
        <v>0</v>
      </c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>
        <v>0</v>
      </c>
      <c r="M212" s="59"/>
      <c r="N212" s="57"/>
      <c r="O212" s="59">
        <f t="shared" si="7"/>
        <v>0</v>
      </c>
      <c r="P212" s="59">
        <v>0</v>
      </c>
      <c r="Q212" s="59"/>
      <c r="S212" s="162"/>
      <c r="T212" s="162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33</v>
      </c>
      <c r="I213" s="51">
        <v>24</v>
      </c>
      <c r="J213" s="65">
        <v>26</v>
      </c>
      <c r="K213" s="53">
        <f t="shared" si="6"/>
        <v>40975.42</v>
      </c>
      <c r="L213" s="63">
        <v>40975.42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23</v>
      </c>
      <c r="I214" s="51">
        <v>11</v>
      </c>
      <c r="J214" s="65">
        <v>11</v>
      </c>
      <c r="K214" s="53">
        <f t="shared" si="6"/>
        <v>7129.5</v>
      </c>
      <c r="L214" s="53">
        <v>7129.5</v>
      </c>
      <c r="M214" s="63"/>
      <c r="N214" s="51"/>
      <c r="O214" s="53">
        <f t="shared" si="7"/>
        <v>0</v>
      </c>
      <c r="P214" s="53">
        <v>0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11</v>
      </c>
      <c r="I215" s="57">
        <v>1</v>
      </c>
      <c r="J215" s="64">
        <v>1</v>
      </c>
      <c r="K215" s="59">
        <f t="shared" si="6"/>
        <v>1545.39</v>
      </c>
      <c r="L215" s="144">
        <v>1545.39</v>
      </c>
      <c r="M215" s="59"/>
      <c r="N215" s="57"/>
      <c r="O215" s="59">
        <f t="shared" si="7"/>
        <v>0</v>
      </c>
      <c r="P215" s="59">
        <v>0</v>
      </c>
      <c r="Q215" s="59"/>
      <c r="S215" s="162"/>
      <c r="T215" s="162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>
        <v>0</v>
      </c>
      <c r="M216" s="63"/>
      <c r="N216" s="51"/>
      <c r="O216" s="53">
        <f t="shared" si="7"/>
        <v>0</v>
      </c>
      <c r="P216" s="53">
        <v>0</v>
      </c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29</v>
      </c>
      <c r="I217" s="51">
        <v>20</v>
      </c>
      <c r="J217" s="65">
        <v>24</v>
      </c>
      <c r="K217" s="53">
        <f t="shared" si="8"/>
        <v>20363.1</v>
      </c>
      <c r="L217" s="53">
        <v>20363.1</v>
      </c>
      <c r="M217" s="63"/>
      <c r="N217" s="51">
        <v>15</v>
      </c>
      <c r="O217" s="53">
        <f t="shared" si="7"/>
        <v>39844.98</v>
      </c>
      <c r="P217" s="63">
        <v>39844.98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>
        <v>0</v>
      </c>
      <c r="M218" s="59"/>
      <c r="N218" s="57">
        <v>1</v>
      </c>
      <c r="O218" s="59">
        <f t="shared" si="7"/>
        <v>3457.8</v>
      </c>
      <c r="P218" s="59">
        <v>3457.8</v>
      </c>
      <c r="Q218" s="59"/>
      <c r="S218" s="162"/>
      <c r="T218" s="162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>
        <v>0</v>
      </c>
      <c r="M219" s="59"/>
      <c r="N219" s="57"/>
      <c r="O219" s="59">
        <f t="shared" si="7"/>
        <v>1574.43</v>
      </c>
      <c r="P219" s="59">
        <v>1574.43</v>
      </c>
      <c r="Q219" s="59"/>
      <c r="S219" s="162"/>
      <c r="T219" s="162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29</v>
      </c>
      <c r="I220" s="145">
        <v>16</v>
      </c>
      <c r="J220" s="146">
        <v>19</v>
      </c>
      <c r="K220" s="53">
        <f t="shared" si="8"/>
        <v>14369.1</v>
      </c>
      <c r="L220" s="114">
        <v>14369.1</v>
      </c>
      <c r="M220" s="114"/>
      <c r="N220" s="145">
        <v>2</v>
      </c>
      <c r="O220" s="53">
        <f t="shared" si="7"/>
        <v>4170.84</v>
      </c>
      <c r="P220" s="114">
        <v>4170.84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0</v>
      </c>
      <c r="L221" s="150">
        <v>0</v>
      </c>
      <c r="M221" s="150"/>
      <c r="N221" s="148">
        <v>1</v>
      </c>
      <c r="O221" s="93">
        <f t="shared" si="7"/>
        <v>0</v>
      </c>
      <c r="P221" s="150">
        <v>0</v>
      </c>
      <c r="Q221" s="150"/>
      <c r="S221" s="162"/>
      <c r="T221" s="162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24</v>
      </c>
      <c r="I222" s="151">
        <v>11</v>
      </c>
      <c r="J222" s="152">
        <v>11</v>
      </c>
      <c r="K222" s="59">
        <f t="shared" si="8"/>
        <v>15588.7</v>
      </c>
      <c r="L222" s="153">
        <v>15588.7</v>
      </c>
      <c r="M222" s="153"/>
      <c r="N222" s="151">
        <v>5</v>
      </c>
      <c r="O222" s="93">
        <f t="shared" si="7"/>
        <v>7744.2</v>
      </c>
      <c r="P222" s="153">
        <v>7744.2</v>
      </c>
      <c r="Q222" s="153"/>
      <c r="S222" s="162"/>
      <c r="T222" s="162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30446.29</v>
      </c>
      <c r="L223" s="114">
        <v>30446.29</v>
      </c>
      <c r="M223" s="74"/>
      <c r="N223" s="145">
        <v>1</v>
      </c>
      <c r="O223" s="53">
        <f t="shared" si="7"/>
        <v>16537.34</v>
      </c>
      <c r="P223" s="114">
        <v>16537.34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>
        <v>0</v>
      </c>
      <c r="M224" s="59"/>
      <c r="N224" s="57"/>
      <c r="O224" s="59">
        <f t="shared" si="7"/>
        <v>0</v>
      </c>
      <c r="P224" s="59">
        <v>0</v>
      </c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19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2</v>
      </c>
      <c r="O225" s="59">
        <f t="shared" si="7"/>
        <v>7361</v>
      </c>
      <c r="P225" s="157">
        <v>7361</v>
      </c>
      <c r="Q225" s="157"/>
      <c r="T225" s="162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3288</v>
      </c>
      <c r="I226" s="138">
        <f t="shared" ref="I226:Q226" si="9">SUM(I10:I225)</f>
        <v>1781</v>
      </c>
      <c r="J226" s="138">
        <f t="shared" si="9"/>
        <v>1974</v>
      </c>
      <c r="K226" s="158">
        <f t="shared" si="9"/>
        <v>3260583</v>
      </c>
      <c r="L226" s="158">
        <f t="shared" si="9"/>
        <v>3260583</v>
      </c>
      <c r="M226" s="158">
        <f t="shared" si="9"/>
        <v>0</v>
      </c>
      <c r="N226" s="138">
        <f t="shared" si="9"/>
        <v>1324</v>
      </c>
      <c r="O226" s="158">
        <f t="shared" si="9"/>
        <v>7398905.92</v>
      </c>
      <c r="P226" s="158">
        <f t="shared" si="9"/>
        <v>7398905.92</v>
      </c>
      <c r="Q226" s="158">
        <f t="shared" si="9"/>
        <v>0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63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0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0"/>
      <c r="N238" s="160"/>
      <c r="O238" s="160"/>
      <c r="P238" s="161"/>
      <c r="Q238" s="160"/>
      <c r="R238" s="160"/>
      <c r="S238" s="161"/>
      <c r="T238" s="160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7"/>
      <c r="M240" s="12"/>
      <c r="O240" s="163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90" zoomScaleNormal="90" topLeftCell="A144" workbookViewId="0">
      <selection activeCell="A151" sqref="$A151:$XFD151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2.5666666666667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37" width="11.5666666666667" style="8" customWidth="1"/>
    <col min="38" max="38" width="12.425" style="8" customWidth="1"/>
    <col min="39" max="39" width="10.7083333333333" style="8" customWidth="1"/>
    <col min="40" max="40" width="11.2833333333333" style="8" customWidth="1"/>
    <col min="41" max="41" width="11.8583333333333" style="8" customWidth="1"/>
    <col min="42" max="42" width="11.1416666666667" style="8" customWidth="1"/>
    <col min="43" max="43" width="9" style="8"/>
    <col min="44" max="44" width="13.425" style="8" customWidth="1"/>
    <col min="45" max="45" width="9" style="8"/>
    <col min="46" max="46" width="13" style="12" customWidth="1"/>
    <col min="47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46</v>
      </c>
      <c r="I11" s="57">
        <v>18</v>
      </c>
      <c r="J11" s="58">
        <v>18</v>
      </c>
      <c r="K11" s="59">
        <f t="shared" si="1"/>
        <v>40235.26</v>
      </c>
      <c r="L11" s="60">
        <v>40235.26</v>
      </c>
      <c r="M11" s="61"/>
      <c r="N11" s="57">
        <v>16</v>
      </c>
      <c r="O11" s="59">
        <f t="shared" si="2"/>
        <v>72771.4</v>
      </c>
      <c r="P11" s="59">
        <v>72771.4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2651652.35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2651652.35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5550416.58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5550416.58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0</v>
      </c>
      <c r="AQ11" s="180"/>
      <c r="AR11" s="181">
        <f>AN11+AK11</f>
        <v>8202068.93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40</v>
      </c>
      <c r="I12" s="51">
        <v>26</v>
      </c>
      <c r="J12" s="52">
        <v>37</v>
      </c>
      <c r="K12" s="53">
        <f t="shared" si="1"/>
        <v>65356.07</v>
      </c>
      <c r="L12" s="53">
        <v>65356.07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394009.06</v>
      </c>
      <c r="AL12" s="181">
        <f>L11+L25+L29+L39+L45+L49+L51+L53+L66+L68+L72+L78+L83+L90+L92+L99+L110+L112+L123+L126+L129+L132+L139+L141+L145+L151+L153+L159+L162+L168+L174+L178+L180+L181+L186+L195+L198+L200+L203+L205+L209+L212+L215+L221</f>
        <v>394009.06</v>
      </c>
      <c r="AM12" s="181">
        <f>M11+M25+M29+M39+M45+M49+M51+M53+M66+M68+M72+M78+M83+M90+M92+M99+M110+M112+M123+M126+M129+M132+M139+M141+M145+M151+M153+M159+M162+M168+M174+M178+M180+M181+M186+M195+M198+M200+M203+M205+M209+M212+M215+M221</f>
        <v>0</v>
      </c>
      <c r="AN12" s="181">
        <f>O11+O25+O29+O39+O45+O49+O51+O53+O66+O68+O72+O78+O83+O90+O92+O99+O110+O112+O123+O126+O129+O132+O139+O141+O145+O151+O153+O159+O162+O168+O174+O178+O180+O181+O186+O195+O198+O200+O203+O205+O209+O212+O215+O221</f>
        <v>777606.76</v>
      </c>
      <c r="AO12" s="181">
        <f>P11+P25+P29+P39+P45+P49+P51+P53+P66+P68+P72+P78+P83+P90+P92+P99+P110+P112+P123+P126+P129+P132+P139+P141+P145+P151+P153+P159+P162+P168+P174+P178+P180+P181+P186+P195+P198+P200+P203+P205+P209+P212+P215+P221</f>
        <v>777606.76</v>
      </c>
      <c r="AP12" s="181">
        <f>Q11+Q25+Q29+Q39+Q45+Q49+Q51+Q53+Q66+Q68+Q72+Q78+Q83+Q90+Q92+Q99+Q110+Q112+Q123+Q126+Q129+Q132+Q139+Q141+Q145+Q151+Q153+Q159+Q162+Q168+Q174+Q178+Q180+Q181+Q186+Q195+Q198+Q200+Q203+Q205+Q209+Q212+Q215+Q221</f>
        <v>0</v>
      </c>
      <c r="AQ12" s="180"/>
      <c r="AR12" s="181">
        <f>AN12+AK12</f>
        <v>1171615.82</v>
      </c>
    </row>
    <row r="13" s="7" customFormat="1" ht="15" customHeight="1" spans="1:46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>
        <v>2</v>
      </c>
      <c r="J13" s="58">
        <v>2</v>
      </c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K17+K24+K69+K85+K95+K116+K119+K122+K125+K128+K135+K143+K147+K149+K158+K161+K165+K167+K183+K185+K197</f>
        <v>273604.61</v>
      </c>
      <c r="AL13" s="181">
        <f>L17+L24+L69+L85+L95+L116+L119+L122+L125+L128+L135+L143+L147+L149+L158+L161+L165+L167+L183+L185+L197</f>
        <v>273604.61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495246.64</v>
      </c>
      <c r="AO13" s="181">
        <f>P17+P24+P69+P85+P95+P116+P119+P122+P125+P128+P135+P143+P147+P149+P158+P161+P165+P167+P183+P185+P197</f>
        <v>495047.12</v>
      </c>
      <c r="AP13" s="181">
        <f>Q17+Q24+Q69+Q85+Q95+Q116+Q119+Q122+Q125+Q128+Q135+Q143+Q147+Q149+Q158+Q161+Q165+Q167+Q183+Q185+Q197</f>
        <v>0</v>
      </c>
      <c r="AQ13" s="180"/>
      <c r="AR13" s="181">
        <f>AN13+AK13</f>
        <v>768851.25</v>
      </c>
      <c r="AT13" s="162"/>
    </row>
    <row r="14" s="9" customFormat="1" ht="15" customHeight="1" spans="1:46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18</v>
      </c>
      <c r="I14" s="51">
        <v>8</v>
      </c>
      <c r="J14" s="52">
        <v>8</v>
      </c>
      <c r="K14" s="53">
        <f t="shared" si="1"/>
        <v>18735.14</v>
      </c>
      <c r="L14" s="53">
        <v>18735.14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257826.87</v>
      </c>
      <c r="AL14" s="181">
        <f>L13+L15+L21+L26+L28+L32+L35+L41+L43+L58+L60+L74+L76+L80+L84+L88+L94+L97+L102+L105+L117+L120+L136+L156+L169+L184+L192+L202+L207+L219+L225</f>
        <v>257826.87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787297.21</v>
      </c>
      <c r="AO14" s="181">
        <f>P13+P15+P21+P26+P28+P32+P35+P41+P43+P58+P60+P74+P76+P80+P84+P88+P94+P97+P102+P105+P117+P120+P136+P156+P169+P184+P192+P202+P207+P219+P225</f>
        <v>787297.21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1045124.08</v>
      </c>
      <c r="AT14" s="171"/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13</v>
      </c>
      <c r="I15" s="57">
        <v>2</v>
      </c>
      <c r="J15" s="58">
        <v>2</v>
      </c>
      <c r="K15" s="59">
        <f t="shared" si="1"/>
        <v>0</v>
      </c>
      <c r="L15" s="59">
        <v>0</v>
      </c>
      <c r="M15" s="59"/>
      <c r="N15" s="57">
        <v>2</v>
      </c>
      <c r="O15" s="59">
        <f t="shared" si="2"/>
        <v>2007</v>
      </c>
      <c r="P15" s="59">
        <v>2007</v>
      </c>
      <c r="Q15" s="59"/>
      <c r="T15" s="162"/>
      <c r="AG15" s="73"/>
      <c r="AJ15" s="180" t="s">
        <v>349</v>
      </c>
      <c r="AK15" s="181">
        <f>K22+K34+K37+K47+K59+K82+K103+K106+K164+K193+K210+K218+K222+K224</f>
        <v>31545.98</v>
      </c>
      <c r="AL15" s="181">
        <f>L22+L34+L37+L47+L59+L82+L103+L106+L164+L193+L210+L218+L222+L224</f>
        <v>31545.98</v>
      </c>
      <c r="AM15" s="181">
        <f>M22+M34+M37+M47+M59+M82+M103+M106+M164+M193+M210+M218+M222+M224</f>
        <v>0</v>
      </c>
      <c r="AN15" s="181">
        <f>O22+O34+O37+O47+O59+O82+O103+O106+O164+O193+O210+O218+O222+O224</f>
        <v>58561.56</v>
      </c>
      <c r="AO15" s="181">
        <f>P22+P34+P37+P47+P59+P82+P103+P106+P164+P193+P210+P218+P222+P224</f>
        <v>58561.56</v>
      </c>
      <c r="AP15" s="181">
        <f>Q22+Q34+Q37+Q47+Q59+Q82+Q103+Q106+Q164+Q193+Q210+Q218+Q222+Q224</f>
        <v>0</v>
      </c>
      <c r="AQ15" s="180"/>
      <c r="AR15" s="181">
        <f>AN15+AK15</f>
        <v>90107.54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67</v>
      </c>
      <c r="I16" s="51">
        <v>45</v>
      </c>
      <c r="J16" s="52">
        <v>56</v>
      </c>
      <c r="K16" s="53">
        <f t="shared" si="1"/>
        <v>106015.5</v>
      </c>
      <c r="L16" s="53">
        <v>106015.5</v>
      </c>
      <c r="M16" s="63"/>
      <c r="N16" s="51">
        <v>32</v>
      </c>
      <c r="O16" s="53">
        <f t="shared" si="2"/>
        <v>179342.88</v>
      </c>
      <c r="P16" s="53">
        <v>179342.88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11277767.62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54</v>
      </c>
      <c r="I20" s="51">
        <v>33</v>
      </c>
      <c r="J20" s="52">
        <v>38</v>
      </c>
      <c r="K20" s="53">
        <f t="shared" si="1"/>
        <v>69867.78</v>
      </c>
      <c r="L20" s="53">
        <v>69867.78</v>
      </c>
      <c r="M20" s="63"/>
      <c r="N20" s="51">
        <v>33</v>
      </c>
      <c r="O20" s="53">
        <f t="shared" si="2"/>
        <v>339474.82</v>
      </c>
      <c r="P20" s="53">
        <v>339474.82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9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8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2</v>
      </c>
      <c r="O22" s="59">
        <f t="shared" si="2"/>
        <v>17766.38</v>
      </c>
      <c r="P22" s="59">
        <v>17766.38</v>
      </c>
      <c r="Q22" s="59"/>
      <c r="S22" s="162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S25" s="162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S26" s="162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33</v>
      </c>
      <c r="I27" s="51">
        <v>16</v>
      </c>
      <c r="J27" s="65">
        <v>16</v>
      </c>
      <c r="K27" s="53">
        <f t="shared" si="1"/>
        <v>19755.46</v>
      </c>
      <c r="L27" s="53">
        <v>19755.46</v>
      </c>
      <c r="M27" s="53"/>
      <c r="N27" s="51"/>
      <c r="O27" s="53">
        <f t="shared" si="2"/>
        <v>0</v>
      </c>
      <c r="P27" s="53">
        <v>0</v>
      </c>
      <c r="Q27" s="53"/>
      <c r="S27" s="162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7</v>
      </c>
      <c r="J28" s="58">
        <v>7</v>
      </c>
      <c r="K28" s="59">
        <f t="shared" si="1"/>
        <v>6761.92</v>
      </c>
      <c r="L28" s="59">
        <v>6761.92</v>
      </c>
      <c r="M28" s="59"/>
      <c r="N28" s="57"/>
      <c r="O28" s="59">
        <f t="shared" si="2"/>
        <v>0</v>
      </c>
      <c r="P28" s="59">
        <v>0</v>
      </c>
      <c r="Q28" s="59"/>
      <c r="S28" s="162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42</v>
      </c>
      <c r="I29" s="57">
        <v>12</v>
      </c>
      <c r="J29" s="58">
        <v>12</v>
      </c>
      <c r="K29" s="59">
        <f t="shared" si="1"/>
        <v>18928.83</v>
      </c>
      <c r="L29" s="60">
        <v>18928.83</v>
      </c>
      <c r="M29" s="59"/>
      <c r="N29" s="57">
        <v>7</v>
      </c>
      <c r="O29" s="59">
        <f t="shared" si="2"/>
        <v>26874.31</v>
      </c>
      <c r="P29" s="59">
        <v>26874.31</v>
      </c>
      <c r="Q29" s="59"/>
      <c r="S29" s="162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S30" s="162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23</v>
      </c>
      <c r="I31" s="51">
        <v>9</v>
      </c>
      <c r="J31" s="65">
        <v>15</v>
      </c>
      <c r="K31" s="53">
        <f t="shared" si="1"/>
        <v>21377.86</v>
      </c>
      <c r="L31" s="63">
        <v>21377.86</v>
      </c>
      <c r="M31" s="63"/>
      <c r="N31" s="51">
        <v>11</v>
      </c>
      <c r="O31" s="53">
        <f t="shared" si="2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S32" s="162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19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33</v>
      </c>
      <c r="O33" s="53">
        <f t="shared" si="2"/>
        <v>181675</v>
      </c>
      <c r="P33" s="63">
        <v>181675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S34" s="162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S35" s="162"/>
      <c r="T35" s="162"/>
      <c r="AG35" s="73"/>
    </row>
    <row r="36" s="9" customFormat="1" ht="15.7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33</v>
      </c>
      <c r="I36" s="51">
        <v>12</v>
      </c>
      <c r="J36" s="52">
        <v>24</v>
      </c>
      <c r="K36" s="53">
        <f t="shared" si="1"/>
        <v>65317.42</v>
      </c>
      <c r="L36" s="63">
        <v>65317.42</v>
      </c>
      <c r="M36" s="63"/>
      <c r="N36" s="51">
        <v>7</v>
      </c>
      <c r="O36" s="53">
        <f t="shared" si="2"/>
        <v>102111.7</v>
      </c>
      <c r="P36" s="53">
        <v>102111.7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4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2</v>
      </c>
      <c r="O38" s="53">
        <f t="shared" si="2"/>
        <v>61087.44</v>
      </c>
      <c r="P38" s="53">
        <v>61087.44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16</v>
      </c>
      <c r="I39" s="57">
        <v>1</v>
      </c>
      <c r="J39" s="58">
        <v>1</v>
      </c>
      <c r="K39" s="59">
        <f t="shared" si="1"/>
        <v>1404.9</v>
      </c>
      <c r="L39" s="59">
        <v>1404.9</v>
      </c>
      <c r="M39" s="59"/>
      <c r="N39" s="57">
        <v>7</v>
      </c>
      <c r="O39" s="59">
        <f t="shared" si="2"/>
        <v>20670.99</v>
      </c>
      <c r="P39" s="59">
        <v>20670.99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15</v>
      </c>
      <c r="I40" s="51">
        <v>6</v>
      </c>
      <c r="J40" s="52">
        <v>9</v>
      </c>
      <c r="K40" s="53">
        <f t="shared" si="1"/>
        <v>11531.17</v>
      </c>
      <c r="L40" s="63">
        <v>11531.17</v>
      </c>
      <c r="M40" s="63"/>
      <c r="N40" s="51">
        <v>11</v>
      </c>
      <c r="O40" s="53">
        <f t="shared" si="2"/>
        <v>90634.88</v>
      </c>
      <c r="P40" s="53">
        <v>90634.88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16</v>
      </c>
      <c r="I41" s="57">
        <v>5</v>
      </c>
      <c r="J41" s="58">
        <v>5</v>
      </c>
      <c r="K41" s="59">
        <f t="shared" si="1"/>
        <v>3211.2</v>
      </c>
      <c r="L41" s="59">
        <v>3211.2</v>
      </c>
      <c r="M41" s="59"/>
      <c r="N41" s="57">
        <v>7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37</v>
      </c>
      <c r="I42" s="51">
        <v>25</v>
      </c>
      <c r="J42" s="52">
        <v>29</v>
      </c>
      <c r="K42" s="53">
        <f t="shared" si="1"/>
        <v>51753.39</v>
      </c>
      <c r="L42" s="63">
        <v>51753.39</v>
      </c>
      <c r="M42" s="63"/>
      <c r="N42" s="51">
        <v>13</v>
      </c>
      <c r="O42" s="53">
        <f t="shared" si="2"/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19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11</v>
      </c>
      <c r="O43" s="59">
        <f t="shared" si="2"/>
        <v>82535.4</v>
      </c>
      <c r="P43" s="59">
        <v>82535.4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23</v>
      </c>
      <c r="I44" s="51">
        <v>8</v>
      </c>
      <c r="J44" s="52">
        <v>9</v>
      </c>
      <c r="K44" s="53">
        <f t="shared" si="1"/>
        <v>9853.97</v>
      </c>
      <c r="L44" s="63">
        <v>9853.97</v>
      </c>
      <c r="M44" s="63"/>
      <c r="N44" s="51">
        <v>8</v>
      </c>
      <c r="O44" s="53">
        <f t="shared" si="2"/>
        <v>26174.67</v>
      </c>
      <c r="P44" s="53">
        <v>26174.67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30</v>
      </c>
      <c r="I45" s="57">
        <v>3</v>
      </c>
      <c r="J45" s="58">
        <v>3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35942.64</v>
      </c>
      <c r="P45" s="68">
        <v>35942.64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32</v>
      </c>
      <c r="I46" s="51">
        <v>19</v>
      </c>
      <c r="J46" s="52">
        <v>27</v>
      </c>
      <c r="K46" s="53">
        <f t="shared" si="1"/>
        <v>26376.94</v>
      </c>
      <c r="L46" s="63">
        <v>26376.94</v>
      </c>
      <c r="M46" s="63"/>
      <c r="N46" s="51">
        <v>13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>
        <v>1</v>
      </c>
      <c r="O48" s="53">
        <f t="shared" si="2"/>
        <v>25176.75</v>
      </c>
      <c r="P48" s="53">
        <v>25176.75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46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12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4</v>
      </c>
      <c r="O49" s="59">
        <f t="shared" si="2"/>
        <v>8406.5</v>
      </c>
      <c r="P49" s="59">
        <v>8406.5</v>
      </c>
      <c r="Q49" s="59"/>
      <c r="S49" s="162"/>
      <c r="T49" s="162"/>
      <c r="AF49" s="12"/>
      <c r="AG49" s="73"/>
      <c r="AT49" s="7">
        <v>1171615.82</v>
      </c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4</v>
      </c>
      <c r="J51" s="58">
        <v>4</v>
      </c>
      <c r="K51" s="59">
        <f t="shared" si="1"/>
        <v>8518.3</v>
      </c>
      <c r="L51" s="60">
        <v>8518.3</v>
      </c>
      <c r="M51" s="59"/>
      <c r="N51" s="57">
        <v>7</v>
      </c>
      <c r="O51" s="59">
        <f t="shared" si="2"/>
        <v>10711.7</v>
      </c>
      <c r="P51" s="59">
        <v>10711.7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23</v>
      </c>
      <c r="I52" s="51">
        <v>17</v>
      </c>
      <c r="J52" s="52">
        <v>22</v>
      </c>
      <c r="K52" s="53">
        <f t="shared" si="1"/>
        <v>32821.52</v>
      </c>
      <c r="L52" s="63">
        <v>32821.52</v>
      </c>
      <c r="M52" s="63"/>
      <c r="N52" s="51"/>
      <c r="O52" s="53">
        <f t="shared" si="2"/>
        <v>14481.55</v>
      </c>
      <c r="P52" s="63">
        <v>14481.55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15</v>
      </c>
      <c r="I53" s="57">
        <v>3</v>
      </c>
      <c r="J53" s="58">
        <v>3</v>
      </c>
      <c r="K53" s="59">
        <f t="shared" si="1"/>
        <v>6422.4</v>
      </c>
      <c r="L53" s="60">
        <v>6422.4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55</v>
      </c>
      <c r="I57" s="51">
        <v>39</v>
      </c>
      <c r="J57" s="52">
        <v>41</v>
      </c>
      <c r="K57" s="53">
        <f t="shared" si="1"/>
        <v>69663.61</v>
      </c>
      <c r="L57" s="63">
        <v>69663.61</v>
      </c>
      <c r="M57" s="63"/>
      <c r="N57" s="51">
        <v>22</v>
      </c>
      <c r="O57" s="53">
        <f t="shared" si="2"/>
        <v>170304.42</v>
      </c>
      <c r="P57" s="53">
        <v>170304.42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11</v>
      </c>
      <c r="I58" s="57">
        <v>4</v>
      </c>
      <c r="J58" s="58">
        <v>4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12</v>
      </c>
      <c r="J60" s="58">
        <v>12</v>
      </c>
      <c r="K60" s="59">
        <f t="shared" si="1"/>
        <v>28123.85</v>
      </c>
      <c r="L60" s="59">
        <v>28123.85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63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63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39</v>
      </c>
      <c r="I63" s="52">
        <v>23</v>
      </c>
      <c r="J63" s="52">
        <v>25</v>
      </c>
      <c r="K63" s="53">
        <f t="shared" si="1"/>
        <v>39043.45</v>
      </c>
      <c r="L63" s="63">
        <v>39043.45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33</v>
      </c>
      <c r="I64" s="51">
        <v>20</v>
      </c>
      <c r="J64" s="52">
        <v>21</v>
      </c>
      <c r="K64" s="53">
        <f t="shared" si="1"/>
        <v>53414.5</v>
      </c>
      <c r="L64" s="63">
        <v>53414.5</v>
      </c>
      <c r="M64" s="63"/>
      <c r="N64" s="51">
        <v>11</v>
      </c>
      <c r="O64" s="53">
        <f t="shared" si="2"/>
        <v>93090.9</v>
      </c>
      <c r="P64" s="53">
        <v>93090.9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29</v>
      </c>
      <c r="I65" s="51">
        <v>27</v>
      </c>
      <c r="J65" s="52">
        <v>31</v>
      </c>
      <c r="K65" s="53">
        <f t="shared" si="1"/>
        <v>59376.36</v>
      </c>
      <c r="L65" s="63">
        <v>59376.36</v>
      </c>
      <c r="M65" s="63"/>
      <c r="N65" s="51">
        <v>14</v>
      </c>
      <c r="O65" s="53">
        <f t="shared" si="2"/>
        <v>70443.33</v>
      </c>
      <c r="P65" s="53">
        <v>70443.33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14</v>
      </c>
      <c r="I66" s="57">
        <v>1</v>
      </c>
      <c r="J66" s="58">
        <v>1</v>
      </c>
      <c r="K66" s="59">
        <f t="shared" si="1"/>
        <v>602.1</v>
      </c>
      <c r="L66" s="59">
        <v>602.1</v>
      </c>
      <c r="M66" s="59"/>
      <c r="N66" s="57">
        <v>6</v>
      </c>
      <c r="O66" s="59">
        <f t="shared" si="2"/>
        <v>22408.29</v>
      </c>
      <c r="P66" s="59">
        <v>22408.29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15" customHeight="1" spans="1:33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13</v>
      </c>
      <c r="J70" s="52">
        <v>17</v>
      </c>
      <c r="K70" s="53">
        <f t="shared" si="1"/>
        <v>34798.99</v>
      </c>
      <c r="L70" s="53">
        <v>34798.99</v>
      </c>
      <c r="M70" s="63"/>
      <c r="N70" s="51">
        <v>6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20</v>
      </c>
      <c r="I71" s="51">
        <v>6</v>
      </c>
      <c r="J71" s="52">
        <v>6</v>
      </c>
      <c r="K71" s="53">
        <f t="shared" si="1"/>
        <v>18753.07</v>
      </c>
      <c r="L71" s="63">
        <v>18753.07</v>
      </c>
      <c r="M71" s="63"/>
      <c r="N71" s="51">
        <v>4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38</v>
      </c>
      <c r="I73" s="51">
        <v>26</v>
      </c>
      <c r="J73" s="52">
        <v>34</v>
      </c>
      <c r="K73" s="53">
        <f t="shared" si="1"/>
        <v>83702.09</v>
      </c>
      <c r="L73" s="53">
        <v>83702.09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33</v>
      </c>
      <c r="I75" s="51">
        <v>23</v>
      </c>
      <c r="J75" s="52">
        <v>27</v>
      </c>
      <c r="K75" s="53">
        <f>L75+M75</f>
        <v>45613.31</v>
      </c>
      <c r="L75" s="63">
        <v>45613.31</v>
      </c>
      <c r="M75" s="63"/>
      <c r="N75" s="51">
        <v>19</v>
      </c>
      <c r="O75" s="53">
        <f t="shared" si="2"/>
        <v>99290.66</v>
      </c>
      <c r="P75" s="53">
        <v>99290.66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16</v>
      </c>
      <c r="J76" s="58">
        <v>16</v>
      </c>
      <c r="K76" s="59">
        <f>L76+M76</f>
        <v>21216.9</v>
      </c>
      <c r="L76" s="59">
        <v>21216.9</v>
      </c>
      <c r="M76" s="59"/>
      <c r="N76" s="57">
        <v>9</v>
      </c>
      <c r="O76" s="59">
        <f>P76+Q76</f>
        <v>22410.65</v>
      </c>
      <c r="P76" s="59">
        <v>22410.65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35</v>
      </c>
      <c r="I77" s="51">
        <v>24</v>
      </c>
      <c r="J77" s="52">
        <v>26</v>
      </c>
      <c r="K77" s="53">
        <f>L77+M77</f>
        <v>42029.47</v>
      </c>
      <c r="L77" s="63">
        <v>42029.47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28</v>
      </c>
      <c r="I79" s="51">
        <v>10</v>
      </c>
      <c r="J79" s="52">
        <v>10</v>
      </c>
      <c r="K79" s="53">
        <f>L79+M79</f>
        <v>26870.71</v>
      </c>
      <c r="L79" s="63">
        <v>26870.71</v>
      </c>
      <c r="M79" s="63"/>
      <c r="N79" s="51">
        <v>20</v>
      </c>
      <c r="O79" s="53">
        <f t="shared" ref="O79:O145" si="3">P79+Q79</f>
        <v>198675.79</v>
      </c>
      <c r="P79" s="53">
        <v>198675.79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41</v>
      </c>
      <c r="I81" s="51">
        <v>19</v>
      </c>
      <c r="J81" s="52">
        <v>19</v>
      </c>
      <c r="K81" s="53">
        <f>L81+M81</f>
        <v>65140.22</v>
      </c>
      <c r="L81" s="63">
        <v>65140.22</v>
      </c>
      <c r="M81" s="63"/>
      <c r="N81" s="51">
        <v>16</v>
      </c>
      <c r="O81" s="53">
        <f t="shared" si="3"/>
        <v>237872.76</v>
      </c>
      <c r="P81" s="63">
        <v>237872.76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26</v>
      </c>
      <c r="I83" s="57">
        <v>5</v>
      </c>
      <c r="J83" s="58">
        <v>5</v>
      </c>
      <c r="K83" s="59">
        <f>L83+M83</f>
        <v>8535.6</v>
      </c>
      <c r="L83" s="112">
        <v>8535.6</v>
      </c>
      <c r="M83" s="59"/>
      <c r="N83" s="57">
        <v>8</v>
      </c>
      <c r="O83" s="59">
        <f t="shared" si="3"/>
        <v>60434.9</v>
      </c>
      <c r="P83" s="59">
        <v>60434.9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>
        <v>0</v>
      </c>
      <c r="M85" s="59"/>
      <c r="N85" s="57">
        <v>13</v>
      </c>
      <c r="O85" s="59">
        <f t="shared" si="3"/>
        <v>118711.08</v>
      </c>
      <c r="P85" s="59">
        <v>118711.08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34</v>
      </c>
      <c r="I86" s="51">
        <v>27</v>
      </c>
      <c r="J86" s="52">
        <v>28</v>
      </c>
      <c r="K86" s="53">
        <f t="shared" si="4"/>
        <v>45607.31</v>
      </c>
      <c r="L86" s="53">
        <v>45607.31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11</v>
      </c>
      <c r="I87" s="51">
        <v>8</v>
      </c>
      <c r="J87" s="52">
        <v>9</v>
      </c>
      <c r="K87" s="53">
        <f t="shared" si="4"/>
        <v>13605.1</v>
      </c>
      <c r="L87" s="63">
        <v>13605.1</v>
      </c>
      <c r="M87" s="63"/>
      <c r="N87" s="51">
        <v>22</v>
      </c>
      <c r="O87" s="53">
        <f t="shared" si="3"/>
        <v>109464.86</v>
      </c>
      <c r="P87" s="53">
        <v>109464.86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26</v>
      </c>
      <c r="I88" s="57">
        <v>4</v>
      </c>
      <c r="J88" s="58">
        <v>4</v>
      </c>
      <c r="K88" s="59">
        <f t="shared" si="4"/>
        <v>13240.53</v>
      </c>
      <c r="L88" s="59">
        <v>13240.53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4187.48</v>
      </c>
      <c r="L90" s="112">
        <v>4187.48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73</v>
      </c>
      <c r="I93" s="51">
        <v>54</v>
      </c>
      <c r="J93" s="52">
        <v>59</v>
      </c>
      <c r="K93" s="53">
        <f t="shared" si="4"/>
        <v>113117.04</v>
      </c>
      <c r="L93" s="63">
        <v>113117.04</v>
      </c>
      <c r="M93" s="63"/>
      <c r="N93" s="51">
        <v>45</v>
      </c>
      <c r="O93" s="53">
        <f t="shared" si="3"/>
        <v>189320.14</v>
      </c>
      <c r="P93" s="53">
        <v>189320.14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26</v>
      </c>
      <c r="I95" s="57">
        <v>9</v>
      </c>
      <c r="J95" s="58">
        <v>9</v>
      </c>
      <c r="K95" s="59">
        <f t="shared" si="4"/>
        <v>22194.65</v>
      </c>
      <c r="L95" s="59">
        <v>22194.65</v>
      </c>
      <c r="M95" s="59"/>
      <c r="N95" s="57">
        <v>6</v>
      </c>
      <c r="O95" s="59">
        <f t="shared" si="3"/>
        <v>26751.13</v>
      </c>
      <c r="P95" s="96">
        <v>26751.13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41</v>
      </c>
      <c r="I98" s="51">
        <v>33</v>
      </c>
      <c r="J98" s="52">
        <v>36</v>
      </c>
      <c r="K98" s="53">
        <f t="shared" si="4"/>
        <v>53585.73</v>
      </c>
      <c r="L98" s="63">
        <v>53585.73</v>
      </c>
      <c r="M98" s="63"/>
      <c r="N98" s="51">
        <v>22</v>
      </c>
      <c r="O98" s="53">
        <f t="shared" si="3"/>
        <v>137831.13</v>
      </c>
      <c r="P98" s="53">
        <v>137831.13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15</v>
      </c>
      <c r="I100" s="97">
        <v>12</v>
      </c>
      <c r="J100" s="98">
        <v>13</v>
      </c>
      <c r="K100" s="53">
        <f t="shared" si="4"/>
        <v>11195.37</v>
      </c>
      <c r="L100" s="63">
        <v>11195.37</v>
      </c>
      <c r="M100" s="66"/>
      <c r="N100" s="97"/>
      <c r="O100" s="53">
        <f t="shared" si="3"/>
        <v>0</v>
      </c>
      <c r="P100" s="53">
        <v>0</v>
      </c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36</v>
      </c>
      <c r="I104" s="51">
        <v>22</v>
      </c>
      <c r="J104" s="52">
        <v>29</v>
      </c>
      <c r="K104" s="53">
        <f t="shared" si="4"/>
        <v>53616.08</v>
      </c>
      <c r="L104" s="63">
        <v>53616.08</v>
      </c>
      <c r="M104" s="63"/>
      <c r="N104" s="51">
        <v>7</v>
      </c>
      <c r="O104" s="53">
        <f t="shared" si="3"/>
        <v>56750.04</v>
      </c>
      <c r="P104" s="53">
        <v>56750.04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2</v>
      </c>
      <c r="J105" s="58">
        <v>2</v>
      </c>
      <c r="K105" s="59">
        <f t="shared" si="4"/>
        <v>4014</v>
      </c>
      <c r="L105" s="59">
        <v>4014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23</v>
      </c>
      <c r="I108" s="51">
        <v>16</v>
      </c>
      <c r="J108" s="52">
        <v>17</v>
      </c>
      <c r="K108" s="53">
        <f t="shared" si="4"/>
        <v>25626.11</v>
      </c>
      <c r="L108" s="63">
        <v>25626.11</v>
      </c>
      <c r="M108" s="63"/>
      <c r="N108" s="51">
        <v>6</v>
      </c>
      <c r="O108" s="53">
        <f t="shared" si="3"/>
        <v>64477</v>
      </c>
      <c r="P108" s="53">
        <v>64477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13710.83</v>
      </c>
      <c r="P111" s="53">
        <v>13710.83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5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28</v>
      </c>
      <c r="I114" s="51">
        <v>15</v>
      </c>
      <c r="J114" s="52">
        <v>16</v>
      </c>
      <c r="K114" s="53">
        <f t="shared" si="4"/>
        <v>19644.48</v>
      </c>
      <c r="L114" s="63">
        <v>19644.48</v>
      </c>
      <c r="M114" s="63"/>
      <c r="N114" s="51">
        <v>9</v>
      </c>
      <c r="O114" s="53">
        <f t="shared" si="3"/>
        <v>95708.39</v>
      </c>
      <c r="P114" s="53">
        <v>95708.39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30</v>
      </c>
      <c r="I115" s="51">
        <v>22</v>
      </c>
      <c r="J115" s="52">
        <v>22</v>
      </c>
      <c r="K115" s="53">
        <f t="shared" si="4"/>
        <v>38979.81</v>
      </c>
      <c r="L115" s="63">
        <v>38979.81</v>
      </c>
      <c r="M115" s="63"/>
      <c r="N115" s="51">
        <v>4</v>
      </c>
      <c r="O115" s="53">
        <f t="shared" si="3"/>
        <v>58499.92</v>
      </c>
      <c r="P115" s="53">
        <v>58499.92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13</v>
      </c>
      <c r="I116" s="57">
        <v>5</v>
      </c>
      <c r="J116" s="58">
        <v>5</v>
      </c>
      <c r="K116" s="59">
        <f t="shared" si="4"/>
        <v>7741.3</v>
      </c>
      <c r="L116" s="59">
        <v>7741.3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25</v>
      </c>
      <c r="J117" s="58">
        <v>25</v>
      </c>
      <c r="K117" s="59">
        <f t="shared" si="4"/>
        <v>47769.9</v>
      </c>
      <c r="L117" s="59">
        <v>47769.9</v>
      </c>
      <c r="M117" s="59"/>
      <c r="N117" s="57">
        <v>13</v>
      </c>
      <c r="O117" s="59">
        <f t="shared" si="3"/>
        <v>64938.53</v>
      </c>
      <c r="P117" s="95">
        <v>64938.53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17</v>
      </c>
      <c r="I118" s="51">
        <v>11</v>
      </c>
      <c r="J118" s="52">
        <v>12</v>
      </c>
      <c r="K118" s="53">
        <f t="shared" si="4"/>
        <v>11739.77</v>
      </c>
      <c r="L118" s="63">
        <v>11739.77</v>
      </c>
      <c r="M118" s="63"/>
      <c r="N118" s="51">
        <v>15</v>
      </c>
      <c r="O118" s="53">
        <f t="shared" si="3"/>
        <v>153327.77</v>
      </c>
      <c r="P118" s="63">
        <v>153327.77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69</v>
      </c>
      <c r="I119" s="57">
        <v>37</v>
      </c>
      <c r="J119" s="58">
        <v>37</v>
      </c>
      <c r="K119" s="59">
        <f t="shared" si="4"/>
        <v>66441.36</v>
      </c>
      <c r="L119" s="59">
        <v>66441.36</v>
      </c>
      <c r="M119" s="59"/>
      <c r="N119" s="57">
        <v>24</v>
      </c>
      <c r="O119" s="59">
        <f t="shared" si="3"/>
        <v>90276.42</v>
      </c>
      <c r="P119" s="100">
        <v>90276.42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42</v>
      </c>
      <c r="I120" s="57">
        <v>18</v>
      </c>
      <c r="J120" s="58">
        <v>18</v>
      </c>
      <c r="K120" s="59">
        <f t="shared" si="4"/>
        <v>52228.97</v>
      </c>
      <c r="L120" s="59">
        <v>52228.97</v>
      </c>
      <c r="M120" s="59"/>
      <c r="N120" s="57">
        <v>34</v>
      </c>
      <c r="O120" s="59">
        <f t="shared" si="3"/>
        <v>177783</v>
      </c>
      <c r="P120" s="99">
        <v>177783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16</v>
      </c>
      <c r="I122" s="57">
        <v>10</v>
      </c>
      <c r="J122" s="58">
        <v>10</v>
      </c>
      <c r="K122" s="59">
        <f t="shared" si="4"/>
        <v>29368.2</v>
      </c>
      <c r="L122" s="59">
        <v>29368.2</v>
      </c>
      <c r="M122" s="59"/>
      <c r="N122" s="57">
        <v>8</v>
      </c>
      <c r="O122" s="59">
        <f t="shared" si="3"/>
        <v>39341.82</v>
      </c>
      <c r="P122" s="101">
        <v>39341.82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11</v>
      </c>
      <c r="I123" s="57">
        <v>2</v>
      </c>
      <c r="J123" s="58">
        <v>2</v>
      </c>
      <c r="K123" s="59">
        <f t="shared" si="4"/>
        <v>5820.3</v>
      </c>
      <c r="L123" s="59">
        <v>5820.3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30</v>
      </c>
      <c r="K124" s="53">
        <f t="shared" si="4"/>
        <v>88965.91</v>
      </c>
      <c r="L124" s="63">
        <v>88965.91</v>
      </c>
      <c r="M124" s="63"/>
      <c r="N124" s="51">
        <v>8</v>
      </c>
      <c r="O124" s="53">
        <f t="shared" si="3"/>
        <v>65241.98</v>
      </c>
      <c r="P124" s="53">
        <v>65241.98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52498.61</v>
      </c>
      <c r="L125" s="59">
        <v>52498.61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31</v>
      </c>
      <c r="I127" s="51">
        <v>19</v>
      </c>
      <c r="J127" s="65">
        <v>23</v>
      </c>
      <c r="K127" s="53">
        <f t="shared" si="4"/>
        <v>31170.96</v>
      </c>
      <c r="L127" s="63">
        <v>31170.96</v>
      </c>
      <c r="M127" s="63"/>
      <c r="N127" s="51">
        <v>15</v>
      </c>
      <c r="O127" s="53">
        <f t="shared" si="3"/>
        <v>133334.97</v>
      </c>
      <c r="P127" s="53">
        <v>133334.97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11470.38</v>
      </c>
      <c r="M131" s="63"/>
      <c r="N131" s="51">
        <v>14</v>
      </c>
      <c r="O131" s="53">
        <f t="shared" si="3"/>
        <v>65343.06</v>
      </c>
      <c r="P131" s="53">
        <v>65343.06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>
        <v>0</v>
      </c>
      <c r="M132" s="59"/>
      <c r="N132" s="57"/>
      <c r="O132" s="59">
        <f t="shared" si="3"/>
        <v>0</v>
      </c>
      <c r="P132" s="59">
        <v>0</v>
      </c>
      <c r="Q132" s="59"/>
      <c r="S132" s="162"/>
      <c r="T132" s="162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47</v>
      </c>
      <c r="I133" s="51">
        <v>40</v>
      </c>
      <c r="J133" s="52">
        <v>43</v>
      </c>
      <c r="K133" s="53">
        <f t="shared" si="4"/>
        <v>68053.17</v>
      </c>
      <c r="L133" s="63">
        <v>68053.17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12</v>
      </c>
      <c r="I134" s="88">
        <v>1</v>
      </c>
      <c r="J134" s="89">
        <v>1</v>
      </c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>
        <v>0</v>
      </c>
      <c r="M135" s="59"/>
      <c r="N135" s="57"/>
      <c r="O135" s="59">
        <f t="shared" si="3"/>
        <v>0</v>
      </c>
      <c r="P135" s="59">
        <v>0</v>
      </c>
      <c r="Q135" s="59"/>
      <c r="S135" s="162"/>
      <c r="T135" s="162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>
        <v>14</v>
      </c>
      <c r="J136" s="58">
        <v>14</v>
      </c>
      <c r="K136" s="59">
        <f t="shared" si="4"/>
        <v>6021</v>
      </c>
      <c r="L136" s="59">
        <v>6021</v>
      </c>
      <c r="M136" s="59"/>
      <c r="N136" s="57">
        <v>14</v>
      </c>
      <c r="O136" s="59">
        <f t="shared" si="3"/>
        <v>36002.6</v>
      </c>
      <c r="P136" s="59">
        <v>36002.6</v>
      </c>
      <c r="Q136" s="59"/>
      <c r="S136" s="162"/>
      <c r="T136" s="162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>
        <v>0</v>
      </c>
      <c r="M137" s="63"/>
      <c r="N137" s="51"/>
      <c r="O137" s="53">
        <f t="shared" si="3"/>
        <v>0</v>
      </c>
      <c r="P137" s="53">
        <v>0</v>
      </c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25</v>
      </c>
      <c r="I138" s="51">
        <v>6</v>
      </c>
      <c r="J138" s="52">
        <v>7</v>
      </c>
      <c r="K138" s="53">
        <f t="shared" si="4"/>
        <v>11958.36</v>
      </c>
      <c r="L138" s="53">
        <v>11958.36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S139" s="162"/>
      <c r="T139" s="162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29</v>
      </c>
      <c r="I140" s="51">
        <v>23</v>
      </c>
      <c r="J140" s="52">
        <v>23</v>
      </c>
      <c r="K140" s="53">
        <f t="shared" si="4"/>
        <v>22308.3</v>
      </c>
      <c r="L140" s="53">
        <v>22308.3</v>
      </c>
      <c r="M140" s="63"/>
      <c r="N140" s="51">
        <v>15</v>
      </c>
      <c r="O140" s="53">
        <f t="shared" si="3"/>
        <v>83552.52</v>
      </c>
      <c r="P140" s="53">
        <v>83552.52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>
        <v>0</v>
      </c>
      <c r="M141" s="59"/>
      <c r="N141" s="57"/>
      <c r="O141" s="59">
        <f t="shared" si="3"/>
        <v>0</v>
      </c>
      <c r="P141" s="59">
        <v>0</v>
      </c>
      <c r="Q141" s="59"/>
      <c r="S141" s="162"/>
      <c r="T141" s="162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52</v>
      </c>
      <c r="I142" s="51">
        <v>42</v>
      </c>
      <c r="J142" s="52">
        <v>44</v>
      </c>
      <c r="K142" s="53">
        <f t="shared" si="4"/>
        <v>67287.56</v>
      </c>
      <c r="L142" s="63">
        <v>67287.56</v>
      </c>
      <c r="M142" s="63"/>
      <c r="N142" s="51">
        <v>15</v>
      </c>
      <c r="O142" s="53">
        <f t="shared" si="3"/>
        <v>81422.36</v>
      </c>
      <c r="P142" s="53">
        <v>81422.36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>
        <v>0</v>
      </c>
      <c r="M143" s="59"/>
      <c r="N143" s="57"/>
      <c r="O143" s="59">
        <f t="shared" si="3"/>
        <v>0</v>
      </c>
      <c r="P143" s="59">
        <v>0</v>
      </c>
      <c r="Q143" s="59"/>
      <c r="S143" s="162"/>
      <c r="T143" s="162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32</v>
      </c>
      <c r="I144" s="51">
        <v>14</v>
      </c>
      <c r="J144" s="52">
        <v>17</v>
      </c>
      <c r="K144" s="53">
        <f t="shared" si="4"/>
        <v>37241.33</v>
      </c>
      <c r="L144" s="53">
        <v>37241.33</v>
      </c>
      <c r="M144" s="63"/>
      <c r="N144" s="51">
        <v>12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16</v>
      </c>
      <c r="I145" s="57">
        <v>3</v>
      </c>
      <c r="J145" s="58">
        <v>4</v>
      </c>
      <c r="K145" s="59">
        <f t="shared" si="4"/>
        <v>8266</v>
      </c>
      <c r="L145" s="60">
        <v>8266</v>
      </c>
      <c r="M145" s="59"/>
      <c r="N145" s="57">
        <v>2</v>
      </c>
      <c r="O145" s="59">
        <f t="shared" si="3"/>
        <v>13670.6</v>
      </c>
      <c r="P145" s="59">
        <v>13670.6</v>
      </c>
      <c r="Q145" s="59"/>
      <c r="S145" s="162"/>
      <c r="T145" s="162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46</v>
      </c>
      <c r="I146" s="51">
        <v>35</v>
      </c>
      <c r="J146" s="52">
        <v>42</v>
      </c>
      <c r="K146" s="53">
        <f t="shared" si="4"/>
        <v>88570.18</v>
      </c>
      <c r="L146" s="53">
        <v>88570.18</v>
      </c>
      <c r="M146" s="63"/>
      <c r="N146" s="51">
        <v>18</v>
      </c>
      <c r="O146" s="53">
        <f t="shared" ref="O146:O209" si="5">P146+Q146</f>
        <v>82304.5</v>
      </c>
      <c r="P146" s="53">
        <v>82304.5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22</v>
      </c>
      <c r="I147" s="57">
        <v>15</v>
      </c>
      <c r="J147" s="58">
        <v>15</v>
      </c>
      <c r="K147" s="59">
        <f t="shared" si="4"/>
        <v>22676.25</v>
      </c>
      <c r="L147" s="59">
        <v>22676.25</v>
      </c>
      <c r="M147" s="59"/>
      <c r="N147" s="57">
        <v>29</v>
      </c>
      <c r="O147" s="59">
        <f t="shared" si="5"/>
        <v>105581.38</v>
      </c>
      <c r="P147" s="59">
        <v>105581.38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44</v>
      </c>
      <c r="I148" s="51">
        <v>32</v>
      </c>
      <c r="J148" s="52">
        <v>45</v>
      </c>
      <c r="K148" s="53">
        <f t="shared" si="4"/>
        <v>80789.04</v>
      </c>
      <c r="L148" s="53">
        <v>80789.04</v>
      </c>
      <c r="M148" s="63"/>
      <c r="N148" s="51">
        <v>37</v>
      </c>
      <c r="O148" s="53">
        <f t="shared" si="5"/>
        <v>239730.66</v>
      </c>
      <c r="P148" s="63">
        <v>239730.66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24</v>
      </c>
      <c r="I149" s="57">
        <v>16</v>
      </c>
      <c r="J149" s="58">
        <v>16</v>
      </c>
      <c r="K149" s="59">
        <f t="shared" si="4"/>
        <v>40772.8</v>
      </c>
      <c r="L149" s="59">
        <v>40772.8</v>
      </c>
      <c r="M149" s="59"/>
      <c r="N149" s="57">
        <v>11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>
        <v>0</v>
      </c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12</v>
      </c>
      <c r="J151" s="64">
        <v>12</v>
      </c>
      <c r="K151" s="59">
        <f t="shared" si="4"/>
        <v>19479.4</v>
      </c>
      <c r="L151" s="60">
        <v>19479.4</v>
      </c>
      <c r="M151" s="59"/>
      <c r="N151" s="57">
        <v>22</v>
      </c>
      <c r="O151" s="59">
        <f t="shared" si="5"/>
        <v>68124.96</v>
      </c>
      <c r="P151" s="59">
        <v>68124.96</v>
      </c>
      <c r="Q151" s="59"/>
      <c r="S151" s="162"/>
      <c r="T151" s="162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16</v>
      </c>
      <c r="O152" s="53">
        <f t="shared" si="5"/>
        <v>87908.34</v>
      </c>
      <c r="P152" s="53">
        <v>87908.34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5</v>
      </c>
      <c r="I153" s="57">
        <v>1</v>
      </c>
      <c r="J153" s="58">
        <v>1</v>
      </c>
      <c r="K153" s="59">
        <f t="shared" si="6"/>
        <v>1053.68</v>
      </c>
      <c r="L153" s="59">
        <v>1053.68</v>
      </c>
      <c r="M153" s="59"/>
      <c r="N153" s="57">
        <v>9</v>
      </c>
      <c r="O153" s="59">
        <f t="shared" si="5"/>
        <v>43410.22</v>
      </c>
      <c r="P153" s="113">
        <v>43410.22</v>
      </c>
      <c r="Q153" s="59"/>
      <c r="S153" s="162"/>
      <c r="T153" s="162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21</v>
      </c>
      <c r="I154" s="51">
        <v>16</v>
      </c>
      <c r="J154" s="52">
        <v>16</v>
      </c>
      <c r="K154" s="53">
        <f t="shared" si="6"/>
        <v>15746.27</v>
      </c>
      <c r="L154" s="53">
        <v>15746.27</v>
      </c>
      <c r="M154" s="63"/>
      <c r="N154" s="51">
        <v>8</v>
      </c>
      <c r="O154" s="53">
        <f t="shared" si="5"/>
        <v>81343.2</v>
      </c>
      <c r="P154" s="53">
        <v>81343.2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25</v>
      </c>
      <c r="I155" s="51">
        <v>13</v>
      </c>
      <c r="J155" s="52">
        <v>18</v>
      </c>
      <c r="K155" s="53">
        <f t="shared" si="6"/>
        <v>43886.02</v>
      </c>
      <c r="L155" s="53">
        <v>43886.02</v>
      </c>
      <c r="M155" s="63"/>
      <c r="N155" s="51">
        <v>20</v>
      </c>
      <c r="O155" s="53">
        <f t="shared" si="5"/>
        <v>67875.97</v>
      </c>
      <c r="P155" s="53">
        <v>67875.97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10</v>
      </c>
      <c r="I156" s="57">
        <v>3</v>
      </c>
      <c r="J156" s="58">
        <v>3</v>
      </c>
      <c r="K156" s="59">
        <f t="shared" si="6"/>
        <v>4974.5</v>
      </c>
      <c r="L156" s="59">
        <v>4974.5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S156" s="162"/>
      <c r="T156" s="162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2930.22</v>
      </c>
      <c r="L157" s="53">
        <v>2930.22</v>
      </c>
      <c r="M157" s="63"/>
      <c r="N157" s="51"/>
      <c r="O157" s="53">
        <f t="shared" si="5"/>
        <v>0</v>
      </c>
      <c r="P157" s="53">
        <v>0</v>
      </c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>
        <v>0</v>
      </c>
      <c r="M158" s="59"/>
      <c r="N158" s="57"/>
      <c r="O158" s="59">
        <f t="shared" si="5"/>
        <v>0</v>
      </c>
      <c r="P158" s="59">
        <v>0</v>
      </c>
      <c r="Q158" s="59"/>
      <c r="S158" s="162"/>
      <c r="T158" s="162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17</v>
      </c>
      <c r="I159" s="57">
        <v>7</v>
      </c>
      <c r="J159" s="58">
        <v>7</v>
      </c>
      <c r="K159" s="59">
        <f t="shared" si="6"/>
        <v>11038.5</v>
      </c>
      <c r="L159" s="60">
        <v>11038.5</v>
      </c>
      <c r="M159" s="59"/>
      <c r="N159" s="57">
        <v>6</v>
      </c>
      <c r="O159" s="59">
        <f t="shared" si="5"/>
        <v>14536.5</v>
      </c>
      <c r="P159" s="59">
        <v>14536.5</v>
      </c>
      <c r="Q159" s="59"/>
      <c r="S159" s="162"/>
      <c r="T159" s="162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19</v>
      </c>
      <c r="I160" s="51">
        <v>13</v>
      </c>
      <c r="J160" s="52">
        <v>14</v>
      </c>
      <c r="K160" s="53">
        <f t="shared" si="6"/>
        <v>22352.49</v>
      </c>
      <c r="L160" s="63">
        <v>22352.49</v>
      </c>
      <c r="M160" s="63"/>
      <c r="N160" s="51">
        <v>7</v>
      </c>
      <c r="O160" s="53">
        <f t="shared" si="5"/>
        <v>42974.28</v>
      </c>
      <c r="P160" s="53">
        <v>42974.28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>
        <v>0</v>
      </c>
      <c r="M161" s="59"/>
      <c r="N161" s="57"/>
      <c r="O161" s="59">
        <f t="shared" si="5"/>
        <v>0</v>
      </c>
      <c r="P161" s="59">
        <v>0</v>
      </c>
      <c r="Q161" s="59"/>
      <c r="S161" s="162"/>
      <c r="T161" s="162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32</v>
      </c>
      <c r="I162" s="57">
        <v>13</v>
      </c>
      <c r="J162" s="58">
        <v>13</v>
      </c>
      <c r="K162" s="59">
        <f t="shared" si="6"/>
        <v>19384.8</v>
      </c>
      <c r="L162" s="60">
        <v>19384.8</v>
      </c>
      <c r="M162" s="59"/>
      <c r="N162" s="57">
        <v>9</v>
      </c>
      <c r="O162" s="59">
        <f t="shared" si="5"/>
        <v>21348.01</v>
      </c>
      <c r="P162" s="59">
        <v>21348.01</v>
      </c>
      <c r="Q162" s="59"/>
      <c r="S162" s="162"/>
      <c r="T162" s="162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29</v>
      </c>
      <c r="I163" s="51">
        <v>23</v>
      </c>
      <c r="J163" s="52">
        <v>33</v>
      </c>
      <c r="K163" s="53">
        <f t="shared" si="6"/>
        <v>73229.78</v>
      </c>
      <c r="L163" s="53">
        <v>73229.78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8</v>
      </c>
      <c r="I164" s="57"/>
      <c r="J164" s="58"/>
      <c r="K164" s="59">
        <f t="shared" si="6"/>
        <v>0</v>
      </c>
      <c r="L164" s="59">
        <v>0</v>
      </c>
      <c r="M164" s="59"/>
      <c r="N164" s="57">
        <v>5</v>
      </c>
      <c r="O164" s="59">
        <f t="shared" si="5"/>
        <v>8545.58</v>
      </c>
      <c r="P164" s="59">
        <v>8545.58</v>
      </c>
      <c r="Q164" s="59"/>
      <c r="S164" s="162"/>
      <c r="T164" s="162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>
        <v>0</v>
      </c>
      <c r="M165" s="59"/>
      <c r="N165" s="57"/>
      <c r="O165" s="59">
        <f t="shared" si="5"/>
        <v>0</v>
      </c>
      <c r="P165" s="59">
        <v>0</v>
      </c>
      <c r="Q165" s="59"/>
      <c r="S165" s="162"/>
      <c r="T165" s="162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27</v>
      </c>
      <c r="I166" s="51">
        <v>18</v>
      </c>
      <c r="J166" s="52">
        <v>18</v>
      </c>
      <c r="K166" s="53">
        <f t="shared" si="6"/>
        <v>13211.38</v>
      </c>
      <c r="L166" s="53">
        <v>13211.38</v>
      </c>
      <c r="M166" s="63"/>
      <c r="N166" s="51">
        <v>5</v>
      </c>
      <c r="O166" s="53">
        <f t="shared" si="5"/>
        <v>51903.3</v>
      </c>
      <c r="P166" s="53">
        <v>51903.3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>
        <v>0</v>
      </c>
      <c r="M167" s="59"/>
      <c r="N167" s="57"/>
      <c r="O167" s="59">
        <f t="shared" si="5"/>
        <v>0</v>
      </c>
      <c r="P167" s="59">
        <v>0</v>
      </c>
      <c r="Q167" s="59"/>
      <c r="S167" s="162"/>
      <c r="T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22</v>
      </c>
      <c r="I168" s="57">
        <v>4</v>
      </c>
      <c r="J168" s="58">
        <v>4</v>
      </c>
      <c r="K168" s="59">
        <f t="shared" si="6"/>
        <v>5717.1</v>
      </c>
      <c r="L168" s="60">
        <v>5717.1</v>
      </c>
      <c r="M168" s="59"/>
      <c r="N168" s="57">
        <v>12</v>
      </c>
      <c r="O168" s="59">
        <f t="shared" si="5"/>
        <v>21885</v>
      </c>
      <c r="P168" s="59">
        <v>21885</v>
      </c>
      <c r="Q168" s="59"/>
      <c r="S168" s="162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9</v>
      </c>
      <c r="I169" s="57">
        <v>5</v>
      </c>
      <c r="J169" s="58">
        <v>5</v>
      </c>
      <c r="K169" s="59">
        <f t="shared" si="6"/>
        <v>6135.7</v>
      </c>
      <c r="L169" s="59">
        <v>6135.7</v>
      </c>
      <c r="M169" s="59"/>
      <c r="N169" s="57">
        <v>14</v>
      </c>
      <c r="O169" s="59">
        <f t="shared" si="5"/>
        <v>27475.2</v>
      </c>
      <c r="P169" s="59">
        <v>27475.2</v>
      </c>
      <c r="Q169" s="59"/>
      <c r="S169" s="162"/>
      <c r="T169" s="162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>
        <v>0</v>
      </c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32</v>
      </c>
      <c r="I171" s="51">
        <v>21</v>
      </c>
      <c r="J171" s="52">
        <v>25</v>
      </c>
      <c r="K171" s="53">
        <f t="shared" si="6"/>
        <v>27045.73</v>
      </c>
      <c r="L171" s="53">
        <v>27045.73</v>
      </c>
      <c r="M171" s="63"/>
      <c r="N171" s="51">
        <v>7</v>
      </c>
      <c r="O171" s="53">
        <f t="shared" si="5"/>
        <v>40407.98</v>
      </c>
      <c r="P171" s="53">
        <v>40407.98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>
        <v>0</v>
      </c>
      <c r="M172" s="63"/>
      <c r="N172" s="51">
        <v>2</v>
      </c>
      <c r="O172" s="53">
        <f t="shared" si="5"/>
        <v>9197.74</v>
      </c>
      <c r="P172" s="53">
        <v>9197.74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>
        <v>0</v>
      </c>
      <c r="M174" s="59"/>
      <c r="N174" s="57"/>
      <c r="O174" s="59">
        <f t="shared" si="5"/>
        <v>0</v>
      </c>
      <c r="P174" s="59">
        <v>0</v>
      </c>
      <c r="Q174" s="59"/>
      <c r="S174" s="162"/>
      <c r="T174" s="162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>
        <v>0</v>
      </c>
      <c r="M175" s="74"/>
      <c r="N175" s="51"/>
      <c r="O175" s="53">
        <f t="shared" si="5"/>
        <v>0</v>
      </c>
      <c r="P175" s="114">
        <v>0</v>
      </c>
      <c r="Q175" s="74"/>
      <c r="S175" s="162"/>
      <c r="T175" s="162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>
        <v>0</v>
      </c>
      <c r="M176" s="63"/>
      <c r="N176" s="51"/>
      <c r="O176" s="53">
        <f t="shared" si="5"/>
        <v>0</v>
      </c>
      <c r="P176" s="53">
        <v>0</v>
      </c>
      <c r="Q176" s="63"/>
      <c r="S176" s="162"/>
      <c r="T176" s="162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>
        <v>1</v>
      </c>
      <c r="O177" s="53">
        <f t="shared" si="5"/>
        <v>0</v>
      </c>
      <c r="P177" s="53">
        <v>0</v>
      </c>
      <c r="Q177" s="63"/>
      <c r="S177" s="162"/>
      <c r="T177" s="162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>
        <v>0</v>
      </c>
      <c r="M178" s="59"/>
      <c r="N178" s="57"/>
      <c r="O178" s="59">
        <f t="shared" si="5"/>
        <v>0</v>
      </c>
      <c r="P178" s="59">
        <v>0</v>
      </c>
      <c r="Q178" s="59"/>
      <c r="S178" s="162"/>
      <c r="T178" s="162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S180" s="162"/>
      <c r="T180" s="162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14</v>
      </c>
      <c r="I181" s="57">
        <v>1</v>
      </c>
      <c r="J181" s="58">
        <v>1</v>
      </c>
      <c r="K181" s="59">
        <f t="shared" si="6"/>
        <v>1404.9</v>
      </c>
      <c r="L181" s="60">
        <v>1404.9</v>
      </c>
      <c r="M181" s="59"/>
      <c r="N181" s="57">
        <v>6</v>
      </c>
      <c r="O181" s="59">
        <f t="shared" si="5"/>
        <v>9837.2</v>
      </c>
      <c r="P181" s="59">
        <v>9837.2</v>
      </c>
      <c r="Q181" s="59"/>
      <c r="S181" s="162"/>
      <c r="T181" s="162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19</v>
      </c>
      <c r="I182" s="51">
        <v>13</v>
      </c>
      <c r="J182" s="52">
        <v>14</v>
      </c>
      <c r="K182" s="53">
        <f t="shared" si="6"/>
        <v>10635.94</v>
      </c>
      <c r="L182" s="53">
        <v>10635.94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>
        <v>0</v>
      </c>
      <c r="M183" s="59"/>
      <c r="N183" s="57"/>
      <c r="O183" s="59">
        <f t="shared" si="5"/>
        <v>0</v>
      </c>
      <c r="P183" s="59">
        <v>0</v>
      </c>
      <c r="Q183" s="59"/>
      <c r="S183" s="162"/>
      <c r="T183" s="162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32</v>
      </c>
      <c r="I184" s="57">
        <v>15</v>
      </c>
      <c r="J184" s="58">
        <v>15</v>
      </c>
      <c r="K184" s="59">
        <f t="shared" si="6"/>
        <v>18282.38</v>
      </c>
      <c r="L184" s="59">
        <v>18282.38</v>
      </c>
      <c r="M184" s="59"/>
      <c r="N184" s="57">
        <v>13</v>
      </c>
      <c r="O184" s="59">
        <f t="shared" si="5"/>
        <v>68773.59</v>
      </c>
      <c r="P184" s="59">
        <v>68773.59</v>
      </c>
      <c r="Q184" s="59"/>
      <c r="S184" s="162"/>
      <c r="T184" s="162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8</v>
      </c>
      <c r="I185" s="57">
        <v>4</v>
      </c>
      <c r="J185" s="58">
        <v>4</v>
      </c>
      <c r="K185" s="59">
        <f t="shared" si="6"/>
        <v>7982.64</v>
      </c>
      <c r="L185" s="59">
        <v>7982.64</v>
      </c>
      <c r="M185" s="59"/>
      <c r="N185" s="57">
        <v>6</v>
      </c>
      <c r="O185" s="59">
        <v>23434.17</v>
      </c>
      <c r="P185" s="59">
        <v>23234.65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18</v>
      </c>
      <c r="I186" s="57">
        <v>7</v>
      </c>
      <c r="J186" s="58">
        <v>7</v>
      </c>
      <c r="K186" s="59">
        <f t="shared" si="6"/>
        <v>12936.6</v>
      </c>
      <c r="L186" s="60">
        <v>12936.6</v>
      </c>
      <c r="M186" s="59"/>
      <c r="N186" s="57">
        <v>5</v>
      </c>
      <c r="O186" s="59">
        <f t="shared" si="5"/>
        <v>9123.3</v>
      </c>
      <c r="P186" s="59">
        <v>9123.3</v>
      </c>
      <c r="Q186" s="59"/>
      <c r="S186" s="162"/>
      <c r="T186" s="162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>
        <v>0</v>
      </c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23</v>
      </c>
      <c r="I188" s="51">
        <v>16</v>
      </c>
      <c r="J188" s="52">
        <v>19</v>
      </c>
      <c r="K188" s="53">
        <f t="shared" si="6"/>
        <v>24136.34</v>
      </c>
      <c r="L188" s="53">
        <v>24136.34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>
        <v>0</v>
      </c>
      <c r="M189" s="59"/>
      <c r="N189" s="57"/>
      <c r="O189" s="59">
        <f t="shared" si="5"/>
        <v>0</v>
      </c>
      <c r="P189" s="59">
        <v>0</v>
      </c>
      <c r="Q189" s="59"/>
      <c r="S189" s="162"/>
      <c r="T189" s="162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>
        <v>0</v>
      </c>
      <c r="M190" s="63"/>
      <c r="N190" s="51"/>
      <c r="O190" s="53">
        <f t="shared" si="5"/>
        <v>0</v>
      </c>
      <c r="P190" s="53">
        <v>0</v>
      </c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>
        <v>0</v>
      </c>
      <c r="M191" s="63"/>
      <c r="N191" s="51">
        <v>3</v>
      </c>
      <c r="O191" s="53">
        <f t="shared" si="5"/>
        <v>28305.81</v>
      </c>
      <c r="P191" s="53">
        <v>28305.81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30</v>
      </c>
      <c r="I192" s="57">
        <v>4</v>
      </c>
      <c r="J192" s="58">
        <v>4</v>
      </c>
      <c r="K192" s="59">
        <f t="shared" si="6"/>
        <v>4355.19</v>
      </c>
      <c r="L192" s="59">
        <v>4355.19</v>
      </c>
      <c r="M192" s="59"/>
      <c r="N192" s="57">
        <v>5</v>
      </c>
      <c r="O192" s="59">
        <f t="shared" si="5"/>
        <v>21136.94</v>
      </c>
      <c r="P192" s="59">
        <v>21136.94</v>
      </c>
      <c r="Q192" s="59"/>
      <c r="S192" s="162"/>
      <c r="T192" s="162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18</v>
      </c>
      <c r="I193" s="57">
        <v>4</v>
      </c>
      <c r="J193" s="58">
        <v>4</v>
      </c>
      <c r="K193" s="59">
        <f t="shared" si="6"/>
        <v>6623.1</v>
      </c>
      <c r="L193" s="59">
        <v>6623.1</v>
      </c>
      <c r="M193" s="59"/>
      <c r="N193" s="57"/>
      <c r="O193" s="59">
        <f t="shared" si="5"/>
        <v>0</v>
      </c>
      <c r="P193" s="59">
        <v>0</v>
      </c>
      <c r="Q193" s="59"/>
      <c r="S193" s="162"/>
      <c r="T193" s="162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39</v>
      </c>
      <c r="I194" s="51">
        <v>26</v>
      </c>
      <c r="J194" s="52">
        <v>27</v>
      </c>
      <c r="K194" s="53">
        <f t="shared" si="6"/>
        <v>46764.74</v>
      </c>
      <c r="L194" s="63">
        <v>46764.74</v>
      </c>
      <c r="M194" s="63"/>
      <c r="N194" s="51">
        <v>6</v>
      </c>
      <c r="O194" s="53">
        <f t="shared" si="5"/>
        <v>32750.23</v>
      </c>
      <c r="P194" s="53">
        <v>32750.23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38</v>
      </c>
      <c r="I195" s="57">
        <v>16</v>
      </c>
      <c r="J195" s="58">
        <v>16</v>
      </c>
      <c r="K195" s="59">
        <f t="shared" si="6"/>
        <v>25156.4</v>
      </c>
      <c r="L195" s="60">
        <v>25156.4</v>
      </c>
      <c r="M195" s="59"/>
      <c r="N195" s="57">
        <v>12</v>
      </c>
      <c r="O195" s="59">
        <f t="shared" si="5"/>
        <v>28951.15</v>
      </c>
      <c r="P195" s="59">
        <v>28951.15</v>
      </c>
      <c r="Q195" s="59"/>
      <c r="S195" s="162"/>
      <c r="T195" s="162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74</v>
      </c>
      <c r="I196" s="51">
        <v>59</v>
      </c>
      <c r="J196" s="52">
        <v>61</v>
      </c>
      <c r="K196" s="53">
        <f t="shared" si="6"/>
        <v>139614.81</v>
      </c>
      <c r="L196" s="63">
        <v>139614.81</v>
      </c>
      <c r="M196" s="63"/>
      <c r="N196" s="51">
        <v>15</v>
      </c>
      <c r="O196" s="53">
        <f t="shared" si="5"/>
        <v>131838.24</v>
      </c>
      <c r="P196" s="53">
        <v>131838.24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15</v>
      </c>
      <c r="I197" s="91">
        <v>10</v>
      </c>
      <c r="J197" s="92">
        <v>10</v>
      </c>
      <c r="K197" s="59">
        <f t="shared" si="6"/>
        <v>20516.9</v>
      </c>
      <c r="L197" s="93">
        <v>20516.9</v>
      </c>
      <c r="M197" s="94"/>
      <c r="N197" s="91"/>
      <c r="O197" s="59">
        <f t="shared" si="5"/>
        <v>0</v>
      </c>
      <c r="P197" s="93">
        <v>0</v>
      </c>
      <c r="Q197" s="94"/>
      <c r="R197" s="7"/>
      <c r="S197" s="162"/>
      <c r="T197" s="162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36</v>
      </c>
      <c r="I198" s="91">
        <v>12</v>
      </c>
      <c r="J198" s="92">
        <v>12</v>
      </c>
      <c r="K198" s="59">
        <f t="shared" si="6"/>
        <v>33264.7</v>
      </c>
      <c r="L198" s="60">
        <v>33264.7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162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46</v>
      </c>
      <c r="I199" s="51">
        <v>38</v>
      </c>
      <c r="J199" s="65">
        <v>38</v>
      </c>
      <c r="K199" s="53">
        <f t="shared" si="6"/>
        <v>48173.58</v>
      </c>
      <c r="L199" s="53">
        <v>48173.58</v>
      </c>
      <c r="M199" s="63"/>
      <c r="N199" s="51">
        <v>12</v>
      </c>
      <c r="O199" s="53">
        <f t="shared" si="5"/>
        <v>115733.56</v>
      </c>
      <c r="P199" s="63">
        <v>115733.56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59</v>
      </c>
      <c r="I200" s="57">
        <v>32</v>
      </c>
      <c r="J200" s="64">
        <v>32</v>
      </c>
      <c r="K200" s="59">
        <f t="shared" si="6"/>
        <v>49035.54</v>
      </c>
      <c r="L200" s="60">
        <v>49035.54</v>
      </c>
      <c r="M200" s="59"/>
      <c r="N200" s="57">
        <v>27</v>
      </c>
      <c r="O200" s="59">
        <f t="shared" si="5"/>
        <v>73234.24</v>
      </c>
      <c r="P200" s="59">
        <v>73234.24</v>
      </c>
      <c r="Q200" s="59"/>
      <c r="S200" s="162"/>
      <c r="T200" s="162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>
        <v>0</v>
      </c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>
        <v>0</v>
      </c>
      <c r="M202" s="59"/>
      <c r="N202" s="57"/>
      <c r="O202" s="59">
        <f t="shared" si="5"/>
        <v>0</v>
      </c>
      <c r="P202" s="59">
        <v>0</v>
      </c>
      <c r="Q202" s="59"/>
      <c r="S202" s="162"/>
      <c r="T202" s="162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48</v>
      </c>
      <c r="I203" s="57">
        <v>19</v>
      </c>
      <c r="J203" s="58">
        <v>19</v>
      </c>
      <c r="K203" s="59">
        <f t="shared" si="6"/>
        <v>28464.31</v>
      </c>
      <c r="L203" s="60">
        <v>28464.31</v>
      </c>
      <c r="M203" s="59"/>
      <c r="N203" s="57">
        <v>12</v>
      </c>
      <c r="O203" s="59">
        <f t="shared" si="5"/>
        <v>36246.8</v>
      </c>
      <c r="P203" s="59">
        <v>36246.8</v>
      </c>
      <c r="Q203" s="59"/>
      <c r="S203" s="162"/>
      <c r="T203" s="162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>
        <v>0</v>
      </c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34</v>
      </c>
      <c r="I205" s="57">
        <v>14</v>
      </c>
      <c r="J205" s="58">
        <v>14</v>
      </c>
      <c r="K205" s="59">
        <f t="shared" si="6"/>
        <v>49101.07</v>
      </c>
      <c r="L205" s="60">
        <v>49101.07</v>
      </c>
      <c r="M205" s="59"/>
      <c r="N205" s="57">
        <v>11</v>
      </c>
      <c r="O205" s="59">
        <f t="shared" si="5"/>
        <v>58170.83</v>
      </c>
      <c r="P205" s="59">
        <v>58170.83</v>
      </c>
      <c r="Q205" s="59"/>
      <c r="S205" s="162"/>
      <c r="T205" s="162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12</v>
      </c>
      <c r="I206" s="51">
        <v>5</v>
      </c>
      <c r="J206" s="52">
        <v>5</v>
      </c>
      <c r="K206" s="53">
        <f t="shared" si="6"/>
        <v>12124.1</v>
      </c>
      <c r="L206" s="53">
        <v>12124.1</v>
      </c>
      <c r="M206" s="63"/>
      <c r="N206" s="51">
        <v>6</v>
      </c>
      <c r="O206" s="53">
        <f t="shared" si="5"/>
        <v>51733.91</v>
      </c>
      <c r="P206" s="53">
        <v>51733.91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9</v>
      </c>
      <c r="I207" s="57">
        <v>3</v>
      </c>
      <c r="J207" s="58">
        <v>3</v>
      </c>
      <c r="K207" s="59">
        <f t="shared" si="6"/>
        <v>11101.6</v>
      </c>
      <c r="L207" s="59">
        <v>11101.6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S207" s="162"/>
      <c r="T207" s="162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52</v>
      </c>
      <c r="I208" s="51">
        <v>35</v>
      </c>
      <c r="J208" s="52">
        <v>37</v>
      </c>
      <c r="K208" s="53">
        <f t="shared" si="6"/>
        <v>67260.47</v>
      </c>
      <c r="L208" s="63">
        <v>67260.47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19</v>
      </c>
      <c r="I209" s="57">
        <v>4</v>
      </c>
      <c r="J209" s="58">
        <v>4</v>
      </c>
      <c r="K209" s="59">
        <f t="shared" si="6"/>
        <v>12245.6</v>
      </c>
      <c r="L209" s="60">
        <v>12245.6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S209" s="162"/>
      <c r="T209" s="162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>
        <v>0</v>
      </c>
      <c r="M210" s="59"/>
      <c r="N210" s="57"/>
      <c r="O210" s="59">
        <f t="shared" ref="O210:O225" si="7">P210+Q210</f>
        <v>0</v>
      </c>
      <c r="P210" s="59">
        <v>0</v>
      </c>
      <c r="Q210" s="59"/>
      <c r="S210" s="162"/>
      <c r="T210" s="162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>
        <v>0</v>
      </c>
      <c r="M211" s="63"/>
      <c r="N211" s="51"/>
      <c r="O211" s="53">
        <f t="shared" si="7"/>
        <v>0</v>
      </c>
      <c r="P211" s="53">
        <v>0</v>
      </c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>
        <v>0</v>
      </c>
      <c r="M212" s="59"/>
      <c r="N212" s="57"/>
      <c r="O212" s="59">
        <f t="shared" si="7"/>
        <v>0</v>
      </c>
      <c r="P212" s="59">
        <v>0</v>
      </c>
      <c r="Q212" s="59"/>
      <c r="S212" s="162"/>
      <c r="T212" s="162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33</v>
      </c>
      <c r="I213" s="51">
        <v>24</v>
      </c>
      <c r="J213" s="65">
        <v>26</v>
      </c>
      <c r="K213" s="53">
        <f t="shared" si="6"/>
        <v>54758.2</v>
      </c>
      <c r="L213" s="63">
        <v>54758.2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24</v>
      </c>
      <c r="I214" s="51">
        <v>11</v>
      </c>
      <c r="J214" s="65">
        <v>11</v>
      </c>
      <c r="K214" s="53">
        <f t="shared" si="6"/>
        <v>8012.58</v>
      </c>
      <c r="L214" s="53">
        <v>8012.58</v>
      </c>
      <c r="M214" s="63"/>
      <c r="N214" s="51"/>
      <c r="O214" s="53">
        <f t="shared" si="7"/>
        <v>0</v>
      </c>
      <c r="P214" s="53">
        <v>0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11</v>
      </c>
      <c r="I215" s="57">
        <v>1</v>
      </c>
      <c r="J215" s="64">
        <v>1</v>
      </c>
      <c r="K215" s="59">
        <f t="shared" si="6"/>
        <v>1545.39</v>
      </c>
      <c r="L215" s="144">
        <v>1545.39</v>
      </c>
      <c r="M215" s="59"/>
      <c r="N215" s="57"/>
      <c r="O215" s="59">
        <f t="shared" si="7"/>
        <v>0</v>
      </c>
      <c r="P215" s="59">
        <v>0</v>
      </c>
      <c r="Q215" s="59"/>
      <c r="S215" s="162"/>
      <c r="T215" s="162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>
        <v>0</v>
      </c>
      <c r="M216" s="63"/>
      <c r="N216" s="51"/>
      <c r="O216" s="53">
        <f t="shared" si="7"/>
        <v>0</v>
      </c>
      <c r="P216" s="53">
        <v>0</v>
      </c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29</v>
      </c>
      <c r="I217" s="51">
        <v>20</v>
      </c>
      <c r="J217" s="65">
        <v>24</v>
      </c>
      <c r="K217" s="53">
        <f t="shared" si="8"/>
        <v>21820.18</v>
      </c>
      <c r="L217" s="53">
        <v>21820.18</v>
      </c>
      <c r="M217" s="63"/>
      <c r="N217" s="51">
        <v>15</v>
      </c>
      <c r="O217" s="53">
        <f t="shared" si="7"/>
        <v>39844.98</v>
      </c>
      <c r="P217" s="63">
        <v>39844.98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>
        <v>0</v>
      </c>
      <c r="M218" s="59"/>
      <c r="N218" s="57">
        <v>1</v>
      </c>
      <c r="O218" s="59">
        <f t="shared" si="7"/>
        <v>3457.8</v>
      </c>
      <c r="P218" s="59">
        <v>3457.8</v>
      </c>
      <c r="Q218" s="59"/>
      <c r="S218" s="162"/>
      <c r="T218" s="162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>
        <v>0</v>
      </c>
      <c r="M219" s="59"/>
      <c r="N219" s="57"/>
      <c r="O219" s="59">
        <f t="shared" si="7"/>
        <v>1574.43</v>
      </c>
      <c r="P219" s="59">
        <v>1574.43</v>
      </c>
      <c r="Q219" s="59"/>
      <c r="S219" s="162"/>
      <c r="T219" s="162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29</v>
      </c>
      <c r="I220" s="145">
        <v>16</v>
      </c>
      <c r="J220" s="146">
        <v>19</v>
      </c>
      <c r="K220" s="53">
        <f t="shared" si="8"/>
        <v>16144.09</v>
      </c>
      <c r="L220" s="114">
        <v>16144.09</v>
      </c>
      <c r="M220" s="114"/>
      <c r="N220" s="145">
        <v>2</v>
      </c>
      <c r="O220" s="53">
        <f t="shared" si="7"/>
        <v>4170.84</v>
      </c>
      <c r="P220" s="114">
        <v>4170.84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1204.2</v>
      </c>
      <c r="L221" s="150">
        <v>1204.2</v>
      </c>
      <c r="M221" s="150"/>
      <c r="N221" s="148">
        <v>1</v>
      </c>
      <c r="O221" s="93">
        <f t="shared" si="7"/>
        <v>0</v>
      </c>
      <c r="P221" s="150">
        <v>0</v>
      </c>
      <c r="Q221" s="150"/>
      <c r="S221" s="162"/>
      <c r="T221" s="162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24</v>
      </c>
      <c r="I222" s="151">
        <v>11</v>
      </c>
      <c r="J222" s="152">
        <v>11</v>
      </c>
      <c r="K222" s="59">
        <f t="shared" si="8"/>
        <v>15588.7</v>
      </c>
      <c r="L222" s="153">
        <v>15588.7</v>
      </c>
      <c r="M222" s="153"/>
      <c r="N222" s="151">
        <v>5</v>
      </c>
      <c r="O222" s="93">
        <f t="shared" si="7"/>
        <v>7744.2</v>
      </c>
      <c r="P222" s="153">
        <v>7744.2</v>
      </c>
      <c r="Q222" s="153"/>
      <c r="S222" s="162"/>
      <c r="T222" s="162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30446.29</v>
      </c>
      <c r="L223" s="114">
        <v>30446.29</v>
      </c>
      <c r="M223" s="74"/>
      <c r="N223" s="145">
        <v>1</v>
      </c>
      <c r="O223" s="53">
        <f t="shared" si="7"/>
        <v>16537.34</v>
      </c>
      <c r="P223" s="114">
        <v>16537.34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>
        <v>0</v>
      </c>
      <c r="M224" s="59"/>
      <c r="N224" s="57"/>
      <c r="O224" s="59">
        <f t="shared" si="7"/>
        <v>0</v>
      </c>
      <c r="P224" s="59">
        <v>0</v>
      </c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19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2</v>
      </c>
      <c r="O225" s="59">
        <f t="shared" si="7"/>
        <v>7361</v>
      </c>
      <c r="P225" s="157">
        <v>7361</v>
      </c>
      <c r="Q225" s="157"/>
      <c r="T225" s="162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3339</v>
      </c>
      <c r="I226" s="138">
        <f t="shared" ref="I226:Q226" si="9">SUM(I10:I225)</f>
        <v>1820</v>
      </c>
      <c r="J226" s="138">
        <f t="shared" si="9"/>
        <v>2020</v>
      </c>
      <c r="K226" s="158">
        <f t="shared" si="9"/>
        <v>3608638.87</v>
      </c>
      <c r="L226" s="158">
        <f t="shared" si="9"/>
        <v>3608638.87</v>
      </c>
      <c r="M226" s="158">
        <f t="shared" si="9"/>
        <v>0</v>
      </c>
      <c r="N226" s="138">
        <f t="shared" si="9"/>
        <v>1339</v>
      </c>
      <c r="O226" s="158">
        <f t="shared" si="9"/>
        <v>7669128.75</v>
      </c>
      <c r="P226" s="158">
        <f t="shared" si="9"/>
        <v>7668929.23</v>
      </c>
      <c r="Q226" s="158">
        <f t="shared" si="9"/>
        <v>0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63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0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0"/>
      <c r="N238" s="160"/>
      <c r="O238" s="160"/>
      <c r="P238" s="161"/>
      <c r="Q238" s="160"/>
      <c r="R238" s="160"/>
      <c r="S238" s="161"/>
      <c r="T238" s="160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7"/>
      <c r="M240" s="12"/>
      <c r="O240" s="163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63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90" zoomScaleNormal="90" topLeftCell="U2" workbookViewId="0">
      <selection activeCell="AQ140" sqref="AQ140:AR140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2.5666666666667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37" width="11.5666666666667" style="8" customWidth="1"/>
    <col min="38" max="38" width="12.425" style="8" customWidth="1"/>
    <col min="39" max="39" width="10.7083333333333" style="8" customWidth="1"/>
    <col min="40" max="40" width="11.2833333333333" style="8" customWidth="1"/>
    <col min="41" max="41" width="11.8583333333333" style="8" customWidth="1"/>
    <col min="42" max="42" width="11.1416666666667" style="8" customWidth="1"/>
    <col min="43" max="43" width="9" style="8"/>
    <col min="44" max="44" width="13.425" style="8" customWidth="1"/>
    <col min="45" max="45" width="9" style="8"/>
    <col min="46" max="46" width="13" style="12" customWidth="1"/>
    <col min="47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46</v>
      </c>
      <c r="I11" s="57">
        <v>18</v>
      </c>
      <c r="J11" s="58">
        <v>18</v>
      </c>
      <c r="K11" s="59">
        <f t="shared" si="1"/>
        <v>40235.26</v>
      </c>
      <c r="L11" s="60">
        <v>40235.26</v>
      </c>
      <c r="M11" s="61"/>
      <c r="N11" s="57">
        <v>16</v>
      </c>
      <c r="O11" s="59">
        <f t="shared" si="2"/>
        <v>72771.4</v>
      </c>
      <c r="P11" s="59">
        <v>72771.4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2651652.35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2651652.35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5550416.58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5550416.58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0</v>
      </c>
      <c r="AQ11" s="180"/>
      <c r="AR11" s="181">
        <f>AN11+AK11</f>
        <v>8202068.93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40</v>
      </c>
      <c r="I12" s="51">
        <v>26</v>
      </c>
      <c r="J12" s="52">
        <v>37</v>
      </c>
      <c r="K12" s="53">
        <f t="shared" si="1"/>
        <v>65356.07</v>
      </c>
      <c r="L12" s="53">
        <v>65356.07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394009.06</v>
      </c>
      <c r="AL12" s="181">
        <f>L11+L25+L29+L39+L45+L49+L51+L53+L66+L68+L72+L78+L83+L90+L92+L99+L110+L112+L123+L126+L129+L132+L139+L141+L145+L151+L153+L159+L162+L168+L174+L178+L180+L181+L186+L195+L198+L200+L203+L205+L209+L212+L215+L221</f>
        <v>394009.06</v>
      </c>
      <c r="AM12" s="181">
        <f>M11+M25+M29+M39+M45+M49+M51+M53+M66+M68+M72+M78+M83+M90+M92+M99+M110+M112+M123+M126+M129+M132+M139+M141+M145+M151+M153+M159+M162+M168+M174+M178+M180+M181+M186+M195+M198+M200+M203+M205+M209+M212+M215+M221</f>
        <v>0</v>
      </c>
      <c r="AN12" s="181">
        <f>O11+O25+O29+O39+O45+O49+O51+O53+O66+O68+O72+O78+O83+O90+O92+O99+O110+O112+O123+O126+O129+O132+O139+O141+O145+O151+O153+O159+O162+O168+O174+O178+O180+O181+O186+O195+O198+O200+O203+O205+O209+O212+O215+O221</f>
        <v>777606.76</v>
      </c>
      <c r="AO12" s="181">
        <f>P11+P25+P29+P39+P45+P49+P51+P53+P66+P68+P72+P78+P83+P90+P92+P99+P110+P112+P123+P126+P129+P132+P139+P141+P145+P151+P153+P159+P162+P168+P174+P178+P180+P181+P186+P195+P198+P200+P203+P205+P209+P212+P215+P221</f>
        <v>777606.76</v>
      </c>
      <c r="AP12" s="181">
        <f>Q11+Q25+Q29+Q39+Q45+Q49+Q51+Q53+Q66+Q68+Q72+Q78+Q83+Q90+Q92+Q99+Q110+Q112+Q123+Q126+Q129+Q132+Q139+Q141+Q145+Q151+Q153+Q159+Q162+Q168+Q174+Q178+Q180+Q181+Q186+Q195+Q198+Q200+Q203+Q205+Q209+Q212+Q215+Q221</f>
        <v>0</v>
      </c>
      <c r="AQ12" s="180"/>
      <c r="AR12" s="181">
        <f>AN12+AK12</f>
        <v>1171615.82</v>
      </c>
    </row>
    <row r="13" s="7" customFormat="1" ht="15" customHeight="1" spans="1:46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2</v>
      </c>
      <c r="I13" s="57">
        <v>2</v>
      </c>
      <c r="J13" s="58">
        <v>2</v>
      </c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K17+K24+K69+K85+K95+K116+K119+K122+K125+K128+K135+K143+K147+K149+K158+K161+K165+K167+K183+K185+K197</f>
        <v>273604.61</v>
      </c>
      <c r="AL13" s="181">
        <f>L17+L24+L69+L85+L95+L116+L119+L122+L125+L128+L135+L143+L147+L149+L158+L161+L165+L167+L183+L185+L197</f>
        <v>273604.61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495246.64</v>
      </c>
      <c r="AO13" s="181">
        <f>P17+P24+P69+P85+P95+P116+P119+P122+P125+P128+P135+P143+P147+P149+P158+P161+P165+P167+P183+P185+P197</f>
        <v>495047.12</v>
      </c>
      <c r="AP13" s="181">
        <f>Q17+Q24+Q69+Q85+Q95+Q116+Q119+Q122+Q125+Q128+Q135+Q143+Q147+Q149+Q158+Q161+Q165+Q167+Q183+Q185+Q197</f>
        <v>0</v>
      </c>
      <c r="AQ13" s="180"/>
      <c r="AR13" s="181">
        <f>AN13+AK13</f>
        <v>768851.25</v>
      </c>
      <c r="AT13" s="162"/>
    </row>
    <row r="14" s="9" customFormat="1" ht="15" customHeight="1" spans="1:46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18</v>
      </c>
      <c r="I14" s="51">
        <v>11</v>
      </c>
      <c r="J14" s="52">
        <v>11</v>
      </c>
      <c r="K14" s="53">
        <f t="shared" si="1"/>
        <v>18735.14</v>
      </c>
      <c r="L14" s="53">
        <v>18735.14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257826.87</v>
      </c>
      <c r="AL14" s="181">
        <f>L13+L15+L21+L26+L28+L32+L35+L41+L43+L58+L60+L74+L76+L80+L84+L88+L94+L97+L102+L105+L117+L120+L136+L156+L169+L184+L192+L202+L207+L219+L225</f>
        <v>257826.87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787297.21</v>
      </c>
      <c r="AO14" s="181">
        <f>P13+P15+P21+P26+P28+P32+P35+P41+P43+P58+P60+P74+P76+P80+P84+P88+P94+P97+P102+P105+P117+P120+P136+P156+P169+P184+P192+P202+P207+P219+P225</f>
        <v>787297.21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1045124.08</v>
      </c>
      <c r="AT14" s="171"/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14</v>
      </c>
      <c r="I15" s="57">
        <v>2</v>
      </c>
      <c r="J15" s="58">
        <v>2</v>
      </c>
      <c r="K15" s="59">
        <f t="shared" si="1"/>
        <v>0</v>
      </c>
      <c r="L15" s="59">
        <v>0</v>
      </c>
      <c r="M15" s="59"/>
      <c r="N15" s="57">
        <v>2</v>
      </c>
      <c r="O15" s="59">
        <f t="shared" si="2"/>
        <v>2007</v>
      </c>
      <c r="P15" s="59">
        <v>2007</v>
      </c>
      <c r="Q15" s="59"/>
      <c r="T15" s="162"/>
      <c r="AG15" s="73"/>
      <c r="AJ15" s="180" t="s">
        <v>349</v>
      </c>
      <c r="AK15" s="181">
        <f>K22+K34+K37+K47+K59+K82+K103+K106+K164+K193+K210+K218+K222+K224</f>
        <v>31545.98</v>
      </c>
      <c r="AL15" s="181">
        <f>L22+L34+L37+L47+L59+L82+L103+L106+L164+L193+L210+L218+L222+L224</f>
        <v>31545.98</v>
      </c>
      <c r="AM15" s="181">
        <f>M22+M34+M37+M47+M59+M82+M103+M106+M164+M193+M210+M218+M222+M224</f>
        <v>0</v>
      </c>
      <c r="AN15" s="181">
        <f>O22+O34+O37+O47+O59+O82+O103+O106+O164+O193+O210+O218+O222+O224</f>
        <v>58561.56</v>
      </c>
      <c r="AO15" s="181">
        <f>P22+P34+P37+P47+P59+P82+P103+P106+P164+P193+P210+P218+P222+P224</f>
        <v>58561.56</v>
      </c>
      <c r="AP15" s="181">
        <f>Q22+Q34+Q37+Q47+Q59+Q82+Q103+Q106+Q164+Q193+Q210+Q218+Q222+Q224</f>
        <v>0</v>
      </c>
      <c r="AQ15" s="180"/>
      <c r="AR15" s="181">
        <f>AN15+AK15</f>
        <v>90107.54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73</v>
      </c>
      <c r="I16" s="51">
        <v>45</v>
      </c>
      <c r="J16" s="52">
        <v>56</v>
      </c>
      <c r="K16" s="53">
        <f t="shared" si="1"/>
        <v>106015.5</v>
      </c>
      <c r="L16" s="53">
        <v>106015.5</v>
      </c>
      <c r="M16" s="63"/>
      <c r="N16" s="51">
        <v>32</v>
      </c>
      <c r="O16" s="53">
        <f t="shared" si="2"/>
        <v>179342.88</v>
      </c>
      <c r="P16" s="53">
        <v>179342.88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11277767.62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54</v>
      </c>
      <c r="I20" s="51">
        <v>36</v>
      </c>
      <c r="J20" s="52">
        <v>41</v>
      </c>
      <c r="K20" s="53">
        <f t="shared" si="1"/>
        <v>69867.78</v>
      </c>
      <c r="L20" s="53">
        <v>69867.78</v>
      </c>
      <c r="M20" s="63"/>
      <c r="N20" s="51">
        <v>34</v>
      </c>
      <c r="O20" s="53">
        <f t="shared" si="2"/>
        <v>339474.82</v>
      </c>
      <c r="P20" s="53">
        <v>339474.82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10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8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2</v>
      </c>
      <c r="O22" s="59">
        <f t="shared" si="2"/>
        <v>17766.38</v>
      </c>
      <c r="P22" s="59">
        <v>17766.38</v>
      </c>
      <c r="Q22" s="59"/>
      <c r="S22" s="162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S25" s="162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S26" s="162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33</v>
      </c>
      <c r="I27" s="51">
        <v>16</v>
      </c>
      <c r="J27" s="65">
        <v>16</v>
      </c>
      <c r="K27" s="53">
        <f t="shared" si="1"/>
        <v>19755.46</v>
      </c>
      <c r="L27" s="53">
        <v>19755.46</v>
      </c>
      <c r="M27" s="53"/>
      <c r="N27" s="51"/>
      <c r="O27" s="53">
        <f t="shared" si="2"/>
        <v>0</v>
      </c>
      <c r="P27" s="53">
        <v>0</v>
      </c>
      <c r="Q27" s="53"/>
      <c r="S27" s="162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7</v>
      </c>
      <c r="J28" s="58">
        <v>7</v>
      </c>
      <c r="K28" s="59">
        <f t="shared" si="1"/>
        <v>6761.92</v>
      </c>
      <c r="L28" s="59">
        <v>6761.92</v>
      </c>
      <c r="M28" s="59"/>
      <c r="N28" s="57"/>
      <c r="O28" s="59">
        <f t="shared" si="2"/>
        <v>0</v>
      </c>
      <c r="P28" s="59">
        <v>0</v>
      </c>
      <c r="Q28" s="59"/>
      <c r="S28" s="162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42</v>
      </c>
      <c r="I29" s="57">
        <v>13</v>
      </c>
      <c r="J29" s="58">
        <v>13</v>
      </c>
      <c r="K29" s="59">
        <f t="shared" si="1"/>
        <v>18928.83</v>
      </c>
      <c r="L29" s="60">
        <v>18928.83</v>
      </c>
      <c r="M29" s="59"/>
      <c r="N29" s="57">
        <v>7</v>
      </c>
      <c r="O29" s="59">
        <f t="shared" si="2"/>
        <v>26874.31</v>
      </c>
      <c r="P29" s="59">
        <v>26874.31</v>
      </c>
      <c r="Q29" s="59"/>
      <c r="S29" s="162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S30" s="162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23</v>
      </c>
      <c r="I31" s="51">
        <v>9</v>
      </c>
      <c r="J31" s="65">
        <v>15</v>
      </c>
      <c r="K31" s="53">
        <f t="shared" si="1"/>
        <v>21377.86</v>
      </c>
      <c r="L31" s="63">
        <v>21377.86</v>
      </c>
      <c r="M31" s="63"/>
      <c r="N31" s="51">
        <v>11</v>
      </c>
      <c r="O31" s="53">
        <f t="shared" si="2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S32" s="162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21</v>
      </c>
      <c r="I33" s="51">
        <v>11</v>
      </c>
      <c r="J33" s="52">
        <v>13</v>
      </c>
      <c r="K33" s="53">
        <f t="shared" si="1"/>
        <v>27093.77</v>
      </c>
      <c r="L33" s="63">
        <v>27093.77</v>
      </c>
      <c r="M33" s="63"/>
      <c r="N33" s="51">
        <v>33</v>
      </c>
      <c r="O33" s="53">
        <f t="shared" si="2"/>
        <v>181675</v>
      </c>
      <c r="P33" s="63">
        <v>181675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S34" s="162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S35" s="162"/>
      <c r="T35" s="162"/>
      <c r="AG35" s="73"/>
    </row>
    <row r="36" s="9" customFormat="1" ht="15.7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34</v>
      </c>
      <c r="I36" s="51">
        <v>12</v>
      </c>
      <c r="J36" s="52">
        <v>27</v>
      </c>
      <c r="K36" s="53">
        <f t="shared" si="1"/>
        <v>65317.42</v>
      </c>
      <c r="L36" s="63">
        <v>65317.42</v>
      </c>
      <c r="M36" s="63"/>
      <c r="N36" s="51">
        <v>8</v>
      </c>
      <c r="O36" s="53">
        <f t="shared" si="2"/>
        <v>102111.7</v>
      </c>
      <c r="P36" s="53">
        <v>102111.7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4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2</v>
      </c>
      <c r="O38" s="53">
        <f t="shared" si="2"/>
        <v>61087.44</v>
      </c>
      <c r="P38" s="53">
        <v>61087.44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16</v>
      </c>
      <c r="I39" s="57">
        <v>1</v>
      </c>
      <c r="J39" s="58">
        <v>1</v>
      </c>
      <c r="K39" s="59">
        <f t="shared" si="1"/>
        <v>1404.9</v>
      </c>
      <c r="L39" s="59">
        <v>1404.9</v>
      </c>
      <c r="M39" s="59"/>
      <c r="N39" s="57">
        <v>7</v>
      </c>
      <c r="O39" s="59">
        <f t="shared" si="2"/>
        <v>20670.99</v>
      </c>
      <c r="P39" s="59">
        <v>20670.99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18</v>
      </c>
      <c r="I40" s="51">
        <v>6</v>
      </c>
      <c r="J40" s="52">
        <v>9</v>
      </c>
      <c r="K40" s="53">
        <f t="shared" si="1"/>
        <v>11531.17</v>
      </c>
      <c r="L40" s="63">
        <v>11531.17</v>
      </c>
      <c r="M40" s="63"/>
      <c r="N40" s="51">
        <v>11</v>
      </c>
      <c r="O40" s="53">
        <f t="shared" si="2"/>
        <v>90634.88</v>
      </c>
      <c r="P40" s="53">
        <v>90634.88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16</v>
      </c>
      <c r="I41" s="57">
        <v>5</v>
      </c>
      <c r="J41" s="58">
        <v>5</v>
      </c>
      <c r="K41" s="59">
        <f t="shared" si="1"/>
        <v>3211.2</v>
      </c>
      <c r="L41" s="59">
        <v>3211.2</v>
      </c>
      <c r="M41" s="59"/>
      <c r="N41" s="57">
        <v>7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38</v>
      </c>
      <c r="I42" s="51">
        <v>25</v>
      </c>
      <c r="J42" s="52">
        <v>29</v>
      </c>
      <c r="K42" s="53">
        <f t="shared" si="1"/>
        <v>51753.39</v>
      </c>
      <c r="L42" s="63">
        <v>51753.39</v>
      </c>
      <c r="M42" s="63"/>
      <c r="N42" s="51">
        <v>13</v>
      </c>
      <c r="O42" s="53">
        <f t="shared" si="2"/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19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11</v>
      </c>
      <c r="O43" s="59">
        <f t="shared" si="2"/>
        <v>82535.4</v>
      </c>
      <c r="P43" s="59">
        <v>82535.4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23</v>
      </c>
      <c r="I44" s="51">
        <v>8</v>
      </c>
      <c r="J44" s="52">
        <v>9</v>
      </c>
      <c r="K44" s="53">
        <f t="shared" si="1"/>
        <v>9853.97</v>
      </c>
      <c r="L44" s="63">
        <v>9853.97</v>
      </c>
      <c r="M44" s="63"/>
      <c r="N44" s="51">
        <v>8</v>
      </c>
      <c r="O44" s="53">
        <f t="shared" si="2"/>
        <v>26174.67</v>
      </c>
      <c r="P44" s="53">
        <v>26174.67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30</v>
      </c>
      <c r="I45" s="57">
        <v>3</v>
      </c>
      <c r="J45" s="58">
        <v>3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35942.64</v>
      </c>
      <c r="P45" s="68">
        <v>35942.64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33</v>
      </c>
      <c r="I46" s="51">
        <v>19</v>
      </c>
      <c r="J46" s="52">
        <v>27</v>
      </c>
      <c r="K46" s="53">
        <f t="shared" si="1"/>
        <v>26376.94</v>
      </c>
      <c r="L46" s="63">
        <v>26376.94</v>
      </c>
      <c r="M46" s="63"/>
      <c r="N46" s="51">
        <v>13</v>
      </c>
      <c r="O46" s="53">
        <f t="shared" si="2"/>
        <v>60271.1</v>
      </c>
      <c r="P46" s="53">
        <v>60271.1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>
        <v>1</v>
      </c>
      <c r="O48" s="53">
        <f t="shared" si="2"/>
        <v>25176.75</v>
      </c>
      <c r="P48" s="53">
        <v>25176.75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46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12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4</v>
      </c>
      <c r="O49" s="59">
        <f t="shared" si="2"/>
        <v>8406.5</v>
      </c>
      <c r="P49" s="59">
        <v>8406.5</v>
      </c>
      <c r="Q49" s="59"/>
      <c r="S49" s="162"/>
      <c r="T49" s="162"/>
      <c r="AF49" s="12"/>
      <c r="AG49" s="73"/>
      <c r="AT49" s="7">
        <v>1171615.82</v>
      </c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4</v>
      </c>
      <c r="J51" s="58">
        <v>4</v>
      </c>
      <c r="K51" s="59">
        <f t="shared" si="1"/>
        <v>8518.3</v>
      </c>
      <c r="L51" s="60">
        <v>8518.3</v>
      </c>
      <c r="M51" s="59"/>
      <c r="N51" s="57">
        <v>7</v>
      </c>
      <c r="O51" s="59">
        <f t="shared" si="2"/>
        <v>10711.7</v>
      </c>
      <c r="P51" s="59">
        <v>10711.7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24</v>
      </c>
      <c r="I52" s="51">
        <v>17</v>
      </c>
      <c r="J52" s="52">
        <v>22</v>
      </c>
      <c r="K52" s="53">
        <f t="shared" si="1"/>
        <v>32821.52</v>
      </c>
      <c r="L52" s="63">
        <v>32821.52</v>
      </c>
      <c r="M52" s="63"/>
      <c r="N52" s="51"/>
      <c r="O52" s="53">
        <f t="shared" si="2"/>
        <v>14481.55</v>
      </c>
      <c r="P52" s="63">
        <v>14481.55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15</v>
      </c>
      <c r="I53" s="57">
        <v>4</v>
      </c>
      <c r="J53" s="58">
        <v>4</v>
      </c>
      <c r="K53" s="59">
        <f t="shared" si="1"/>
        <v>6422.4</v>
      </c>
      <c r="L53" s="60">
        <v>6422.4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57</v>
      </c>
      <c r="I57" s="51">
        <v>42</v>
      </c>
      <c r="J57" s="52">
        <v>44</v>
      </c>
      <c r="K57" s="53">
        <f t="shared" si="1"/>
        <v>69663.61</v>
      </c>
      <c r="L57" s="63">
        <v>69663.61</v>
      </c>
      <c r="M57" s="63"/>
      <c r="N57" s="51">
        <v>23</v>
      </c>
      <c r="O57" s="53">
        <f t="shared" si="2"/>
        <v>170304.42</v>
      </c>
      <c r="P57" s="53">
        <v>170304.42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14</v>
      </c>
      <c r="I58" s="57">
        <v>4</v>
      </c>
      <c r="J58" s="58">
        <v>4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12</v>
      </c>
      <c r="J60" s="58">
        <v>12</v>
      </c>
      <c r="K60" s="59">
        <f t="shared" si="1"/>
        <v>28123.85</v>
      </c>
      <c r="L60" s="59">
        <v>28123.85</v>
      </c>
      <c r="M60" s="59"/>
      <c r="N60" s="57">
        <v>4</v>
      </c>
      <c r="O60" s="59">
        <f t="shared" si="2"/>
        <v>42243.85</v>
      </c>
      <c r="P60" s="59">
        <v>42243.85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63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63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39</v>
      </c>
      <c r="I63" s="52">
        <v>23</v>
      </c>
      <c r="J63" s="52">
        <v>25</v>
      </c>
      <c r="K63" s="53">
        <f t="shared" si="1"/>
        <v>39043.45</v>
      </c>
      <c r="L63" s="63">
        <v>39043.45</v>
      </c>
      <c r="M63" s="63"/>
      <c r="N63" s="52">
        <v>4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33</v>
      </c>
      <c r="I64" s="51">
        <v>23</v>
      </c>
      <c r="J64" s="52">
        <v>24</v>
      </c>
      <c r="K64" s="53">
        <f t="shared" si="1"/>
        <v>53414.5</v>
      </c>
      <c r="L64" s="63">
        <v>53414.5</v>
      </c>
      <c r="M64" s="63"/>
      <c r="N64" s="51">
        <v>11</v>
      </c>
      <c r="O64" s="53">
        <f t="shared" si="2"/>
        <v>93090.9</v>
      </c>
      <c r="P64" s="53">
        <v>93090.9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30</v>
      </c>
      <c r="I65" s="51">
        <v>27</v>
      </c>
      <c r="J65" s="52">
        <v>31</v>
      </c>
      <c r="K65" s="53">
        <f t="shared" si="1"/>
        <v>59376.36</v>
      </c>
      <c r="L65" s="63">
        <v>59376.36</v>
      </c>
      <c r="M65" s="63"/>
      <c r="N65" s="51">
        <v>14</v>
      </c>
      <c r="O65" s="53">
        <f t="shared" si="2"/>
        <v>70443.33</v>
      </c>
      <c r="P65" s="53">
        <v>70443.33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14</v>
      </c>
      <c r="I66" s="57">
        <v>1</v>
      </c>
      <c r="J66" s="58">
        <v>1</v>
      </c>
      <c r="K66" s="59">
        <f t="shared" si="1"/>
        <v>602.1</v>
      </c>
      <c r="L66" s="59">
        <v>602.1</v>
      </c>
      <c r="M66" s="59"/>
      <c r="N66" s="57">
        <v>6</v>
      </c>
      <c r="O66" s="59">
        <f t="shared" si="2"/>
        <v>22408.29</v>
      </c>
      <c r="P66" s="59">
        <v>22408.29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15" customHeight="1" spans="1:33">
      <c r="A70" s="33">
        <v>34</v>
      </c>
      <c r="B70" s="34" t="s">
        <v>86</v>
      </c>
      <c r="C70" s="33" t="s">
        <v>54</v>
      </c>
      <c r="D70" s="34" t="s">
        <v>87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14</v>
      </c>
      <c r="J70" s="52">
        <v>18</v>
      </c>
      <c r="K70" s="53">
        <f t="shared" si="1"/>
        <v>34798.99</v>
      </c>
      <c r="L70" s="53">
        <v>34798.99</v>
      </c>
      <c r="M70" s="63"/>
      <c r="N70" s="51">
        <v>7</v>
      </c>
      <c r="O70" s="53">
        <f t="shared" si="2"/>
        <v>11542.64</v>
      </c>
      <c r="P70" s="53">
        <v>11542.64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20</v>
      </c>
      <c r="I71" s="51">
        <v>6</v>
      </c>
      <c r="J71" s="52">
        <v>6</v>
      </c>
      <c r="K71" s="53">
        <f t="shared" si="1"/>
        <v>18753.07</v>
      </c>
      <c r="L71" s="63">
        <v>18753.07</v>
      </c>
      <c r="M71" s="63"/>
      <c r="N71" s="51">
        <v>4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38</v>
      </c>
      <c r="I73" s="51">
        <v>27</v>
      </c>
      <c r="J73" s="52">
        <v>37</v>
      </c>
      <c r="K73" s="53">
        <f t="shared" si="1"/>
        <v>83702.09</v>
      </c>
      <c r="L73" s="53">
        <v>83702.09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34</v>
      </c>
      <c r="I75" s="51">
        <v>26</v>
      </c>
      <c r="J75" s="52">
        <v>30</v>
      </c>
      <c r="K75" s="53">
        <f>L75+M75</f>
        <v>45613.31</v>
      </c>
      <c r="L75" s="63">
        <v>45613.31</v>
      </c>
      <c r="M75" s="63"/>
      <c r="N75" s="51">
        <v>19</v>
      </c>
      <c r="O75" s="53">
        <f t="shared" si="2"/>
        <v>99290.66</v>
      </c>
      <c r="P75" s="53">
        <v>99290.66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16</v>
      </c>
      <c r="J76" s="58">
        <v>16</v>
      </c>
      <c r="K76" s="59">
        <f>L76+M76</f>
        <v>21216.9</v>
      </c>
      <c r="L76" s="59">
        <v>21216.9</v>
      </c>
      <c r="M76" s="59"/>
      <c r="N76" s="57">
        <v>9</v>
      </c>
      <c r="O76" s="59">
        <f>P76+Q76</f>
        <v>22410.65</v>
      </c>
      <c r="P76" s="59">
        <v>22410.65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36</v>
      </c>
      <c r="I77" s="51">
        <v>24</v>
      </c>
      <c r="J77" s="52">
        <v>26</v>
      </c>
      <c r="K77" s="53">
        <f>L77+M77</f>
        <v>42029.47</v>
      </c>
      <c r="L77" s="63">
        <v>42029.47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29</v>
      </c>
      <c r="I79" s="51">
        <v>15</v>
      </c>
      <c r="J79" s="52">
        <v>15</v>
      </c>
      <c r="K79" s="53">
        <f>L79+M79</f>
        <v>26870.71</v>
      </c>
      <c r="L79" s="63">
        <v>26870.71</v>
      </c>
      <c r="M79" s="63"/>
      <c r="N79" s="51">
        <v>21</v>
      </c>
      <c r="O79" s="53">
        <f t="shared" ref="O79:O145" si="3">P79+Q79</f>
        <v>198675.79</v>
      </c>
      <c r="P79" s="53">
        <v>198675.79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41</v>
      </c>
      <c r="I81" s="51">
        <v>19</v>
      </c>
      <c r="J81" s="52">
        <v>19</v>
      </c>
      <c r="K81" s="53">
        <f>L81+M81</f>
        <v>65140.22</v>
      </c>
      <c r="L81" s="63">
        <v>65140.22</v>
      </c>
      <c r="M81" s="63"/>
      <c r="N81" s="51">
        <v>16</v>
      </c>
      <c r="O81" s="53">
        <f t="shared" si="3"/>
        <v>237872.76</v>
      </c>
      <c r="P81" s="63">
        <v>237872.76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26</v>
      </c>
      <c r="I83" s="57">
        <v>5</v>
      </c>
      <c r="J83" s="58">
        <v>5</v>
      </c>
      <c r="K83" s="59">
        <f>L83+M83</f>
        <v>8535.6</v>
      </c>
      <c r="L83" s="112">
        <v>8535.6</v>
      </c>
      <c r="M83" s="59"/>
      <c r="N83" s="57">
        <v>8</v>
      </c>
      <c r="O83" s="59">
        <f t="shared" si="3"/>
        <v>60434.9</v>
      </c>
      <c r="P83" s="59">
        <v>60434.9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>
        <v>0</v>
      </c>
      <c r="M85" s="59"/>
      <c r="N85" s="57">
        <v>13</v>
      </c>
      <c r="O85" s="59">
        <f t="shared" si="3"/>
        <v>118711.08</v>
      </c>
      <c r="P85" s="59">
        <v>118711.08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36</v>
      </c>
      <c r="I86" s="51">
        <v>28</v>
      </c>
      <c r="J86" s="52">
        <v>29</v>
      </c>
      <c r="K86" s="53">
        <f t="shared" si="4"/>
        <v>45607.31</v>
      </c>
      <c r="L86" s="53">
        <v>45607.31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11</v>
      </c>
      <c r="I87" s="51">
        <v>9</v>
      </c>
      <c r="J87" s="52">
        <v>10</v>
      </c>
      <c r="K87" s="53">
        <f t="shared" si="4"/>
        <v>13605.1</v>
      </c>
      <c r="L87" s="63">
        <v>13605.1</v>
      </c>
      <c r="M87" s="63"/>
      <c r="N87" s="51">
        <v>26</v>
      </c>
      <c r="O87" s="53">
        <f t="shared" si="3"/>
        <v>109464.86</v>
      </c>
      <c r="P87" s="53">
        <v>109464.86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28</v>
      </c>
      <c r="I88" s="57">
        <v>4</v>
      </c>
      <c r="J88" s="58">
        <v>4</v>
      </c>
      <c r="K88" s="59">
        <f t="shared" si="4"/>
        <v>13240.53</v>
      </c>
      <c r="L88" s="59">
        <v>13240.53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4187.48</v>
      </c>
      <c r="L90" s="112">
        <v>4187.48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74</v>
      </c>
      <c r="I93" s="51">
        <v>56</v>
      </c>
      <c r="J93" s="52">
        <v>62</v>
      </c>
      <c r="K93" s="53">
        <f t="shared" si="4"/>
        <v>113117.04</v>
      </c>
      <c r="L93" s="63">
        <v>113117.04</v>
      </c>
      <c r="M93" s="63"/>
      <c r="N93" s="51">
        <v>47</v>
      </c>
      <c r="O93" s="53">
        <f t="shared" si="3"/>
        <v>189320.14</v>
      </c>
      <c r="P93" s="53">
        <v>189320.14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27</v>
      </c>
      <c r="I95" s="57">
        <v>9</v>
      </c>
      <c r="J95" s="58">
        <v>9</v>
      </c>
      <c r="K95" s="59">
        <f t="shared" si="4"/>
        <v>22194.65</v>
      </c>
      <c r="L95" s="59">
        <v>22194.65</v>
      </c>
      <c r="M95" s="59"/>
      <c r="N95" s="57">
        <v>6</v>
      </c>
      <c r="O95" s="59">
        <f t="shared" si="3"/>
        <v>26751.13</v>
      </c>
      <c r="P95" s="96">
        <v>26751.13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42</v>
      </c>
      <c r="I98" s="51">
        <v>34</v>
      </c>
      <c r="J98" s="52">
        <v>37</v>
      </c>
      <c r="K98" s="53">
        <f t="shared" si="4"/>
        <v>53585.73</v>
      </c>
      <c r="L98" s="63">
        <v>53585.73</v>
      </c>
      <c r="M98" s="63"/>
      <c r="N98" s="51">
        <v>25</v>
      </c>
      <c r="O98" s="53">
        <f t="shared" si="3"/>
        <v>137831.13</v>
      </c>
      <c r="P98" s="53">
        <v>137831.13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20</v>
      </c>
      <c r="I100" s="97">
        <v>13</v>
      </c>
      <c r="J100" s="98">
        <v>14</v>
      </c>
      <c r="K100" s="53">
        <f t="shared" si="4"/>
        <v>11195.37</v>
      </c>
      <c r="L100" s="63">
        <v>11195.37</v>
      </c>
      <c r="M100" s="66"/>
      <c r="N100" s="97"/>
      <c r="O100" s="53">
        <f t="shared" si="3"/>
        <v>0</v>
      </c>
      <c r="P100" s="53">
        <v>0</v>
      </c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36</v>
      </c>
      <c r="I104" s="51">
        <v>22</v>
      </c>
      <c r="J104" s="52">
        <v>29</v>
      </c>
      <c r="K104" s="53">
        <f t="shared" si="4"/>
        <v>53616.08</v>
      </c>
      <c r="L104" s="63">
        <v>53616.08</v>
      </c>
      <c r="M104" s="63"/>
      <c r="N104" s="51">
        <v>7</v>
      </c>
      <c r="O104" s="53">
        <f t="shared" si="3"/>
        <v>56750.04</v>
      </c>
      <c r="P104" s="53">
        <v>56750.04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2</v>
      </c>
      <c r="J105" s="58">
        <v>2</v>
      </c>
      <c r="K105" s="59">
        <f t="shared" si="4"/>
        <v>4014</v>
      </c>
      <c r="L105" s="59">
        <v>4014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24</v>
      </c>
      <c r="I108" s="51">
        <v>16</v>
      </c>
      <c r="J108" s="52">
        <v>17</v>
      </c>
      <c r="K108" s="53">
        <f t="shared" si="4"/>
        <v>25626.11</v>
      </c>
      <c r="L108" s="63">
        <v>25626.11</v>
      </c>
      <c r="M108" s="63"/>
      <c r="N108" s="51">
        <v>6</v>
      </c>
      <c r="O108" s="53">
        <f t="shared" si="3"/>
        <v>64477</v>
      </c>
      <c r="P108" s="53">
        <v>64477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13710.83</v>
      </c>
      <c r="P111" s="53">
        <v>13710.83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5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30</v>
      </c>
      <c r="I114" s="51">
        <v>15</v>
      </c>
      <c r="J114" s="52">
        <v>16</v>
      </c>
      <c r="K114" s="53">
        <f t="shared" si="4"/>
        <v>19644.48</v>
      </c>
      <c r="L114" s="63">
        <v>19644.48</v>
      </c>
      <c r="M114" s="63"/>
      <c r="N114" s="51">
        <v>9</v>
      </c>
      <c r="O114" s="53">
        <f t="shared" si="3"/>
        <v>95708.39</v>
      </c>
      <c r="P114" s="53">
        <v>95708.39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31</v>
      </c>
      <c r="I115" s="51">
        <v>23</v>
      </c>
      <c r="J115" s="52">
        <v>23</v>
      </c>
      <c r="K115" s="53">
        <f t="shared" si="4"/>
        <v>38979.81</v>
      </c>
      <c r="L115" s="63">
        <v>38979.81</v>
      </c>
      <c r="M115" s="63"/>
      <c r="N115" s="51">
        <v>5</v>
      </c>
      <c r="O115" s="53">
        <f t="shared" si="3"/>
        <v>58499.92</v>
      </c>
      <c r="P115" s="53">
        <v>58499.92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13</v>
      </c>
      <c r="I116" s="57">
        <v>5</v>
      </c>
      <c r="J116" s="58">
        <v>5</v>
      </c>
      <c r="K116" s="59">
        <f t="shared" si="4"/>
        <v>7741.3</v>
      </c>
      <c r="L116" s="59">
        <v>7741.3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41</v>
      </c>
      <c r="I117" s="57">
        <v>25</v>
      </c>
      <c r="J117" s="58">
        <v>25</v>
      </c>
      <c r="K117" s="59">
        <f t="shared" si="4"/>
        <v>47769.9</v>
      </c>
      <c r="L117" s="59">
        <v>47769.9</v>
      </c>
      <c r="M117" s="59"/>
      <c r="N117" s="57">
        <v>13</v>
      </c>
      <c r="O117" s="59">
        <f t="shared" si="3"/>
        <v>64938.53</v>
      </c>
      <c r="P117" s="95">
        <v>64938.53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17</v>
      </c>
      <c r="I118" s="51">
        <v>11</v>
      </c>
      <c r="J118" s="52">
        <v>12</v>
      </c>
      <c r="K118" s="53">
        <f t="shared" si="4"/>
        <v>11739.77</v>
      </c>
      <c r="L118" s="63">
        <v>11739.77</v>
      </c>
      <c r="M118" s="63"/>
      <c r="N118" s="51">
        <v>15</v>
      </c>
      <c r="O118" s="53">
        <f t="shared" si="3"/>
        <v>153327.77</v>
      </c>
      <c r="P118" s="63">
        <v>153327.77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73</v>
      </c>
      <c r="I119" s="57">
        <v>37</v>
      </c>
      <c r="J119" s="58">
        <v>37</v>
      </c>
      <c r="K119" s="59">
        <f t="shared" si="4"/>
        <v>66441.36</v>
      </c>
      <c r="L119" s="59">
        <v>66441.36</v>
      </c>
      <c r="M119" s="59"/>
      <c r="N119" s="57">
        <v>24</v>
      </c>
      <c r="O119" s="59">
        <f t="shared" si="3"/>
        <v>90276.42</v>
      </c>
      <c r="P119" s="100">
        <v>90276.42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43</v>
      </c>
      <c r="I120" s="57">
        <v>18</v>
      </c>
      <c r="J120" s="58">
        <v>18</v>
      </c>
      <c r="K120" s="59">
        <f t="shared" si="4"/>
        <v>52228.97</v>
      </c>
      <c r="L120" s="59">
        <v>52228.97</v>
      </c>
      <c r="M120" s="59"/>
      <c r="N120" s="57">
        <v>34</v>
      </c>
      <c r="O120" s="59">
        <f t="shared" si="3"/>
        <v>177783</v>
      </c>
      <c r="P120" s="99">
        <v>177783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16</v>
      </c>
      <c r="I122" s="57">
        <v>10</v>
      </c>
      <c r="J122" s="58">
        <v>10</v>
      </c>
      <c r="K122" s="59">
        <f t="shared" si="4"/>
        <v>29368.2</v>
      </c>
      <c r="L122" s="59">
        <v>29368.2</v>
      </c>
      <c r="M122" s="59"/>
      <c r="N122" s="57">
        <v>8</v>
      </c>
      <c r="O122" s="59">
        <f t="shared" si="3"/>
        <v>39341.82</v>
      </c>
      <c r="P122" s="101">
        <v>39341.82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11</v>
      </c>
      <c r="I123" s="57">
        <v>2</v>
      </c>
      <c r="J123" s="58">
        <v>2</v>
      </c>
      <c r="K123" s="59">
        <f t="shared" si="4"/>
        <v>5820.3</v>
      </c>
      <c r="L123" s="59">
        <v>5820.3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30</v>
      </c>
      <c r="K124" s="53">
        <f t="shared" si="4"/>
        <v>88965.91</v>
      </c>
      <c r="L124" s="63">
        <v>88965.91</v>
      </c>
      <c r="M124" s="63"/>
      <c r="N124" s="51">
        <v>8</v>
      </c>
      <c r="O124" s="53">
        <f t="shared" si="3"/>
        <v>65241.98</v>
      </c>
      <c r="P124" s="53">
        <v>65241.98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52498.61</v>
      </c>
      <c r="L125" s="59">
        <v>52498.61</v>
      </c>
      <c r="M125" s="59"/>
      <c r="N125" s="57">
        <v>8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32</v>
      </c>
      <c r="I127" s="51">
        <v>19</v>
      </c>
      <c r="J127" s="65">
        <v>23</v>
      </c>
      <c r="K127" s="53">
        <f t="shared" si="4"/>
        <v>31170.96</v>
      </c>
      <c r="L127" s="63">
        <v>31170.96</v>
      </c>
      <c r="M127" s="63"/>
      <c r="N127" s="51">
        <v>15</v>
      </c>
      <c r="O127" s="53">
        <f t="shared" si="3"/>
        <v>133334.97</v>
      </c>
      <c r="P127" s="53">
        <v>133334.97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11470.38</v>
      </c>
      <c r="M131" s="63"/>
      <c r="N131" s="51">
        <v>14</v>
      </c>
      <c r="O131" s="53">
        <f t="shared" si="3"/>
        <v>65343.06</v>
      </c>
      <c r="P131" s="53">
        <v>65343.06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>
        <v>0</v>
      </c>
      <c r="M132" s="59"/>
      <c r="N132" s="57"/>
      <c r="O132" s="59">
        <f t="shared" si="3"/>
        <v>0</v>
      </c>
      <c r="P132" s="59">
        <v>0</v>
      </c>
      <c r="Q132" s="59"/>
      <c r="S132" s="162"/>
      <c r="T132" s="162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47</v>
      </c>
      <c r="I133" s="51">
        <v>40</v>
      </c>
      <c r="J133" s="52">
        <v>43</v>
      </c>
      <c r="K133" s="53">
        <f t="shared" si="4"/>
        <v>68053.17</v>
      </c>
      <c r="L133" s="63">
        <v>68053.17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12</v>
      </c>
      <c r="I134" s="88">
        <v>4</v>
      </c>
      <c r="J134" s="89">
        <v>4</v>
      </c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>
        <v>0</v>
      </c>
      <c r="M135" s="59"/>
      <c r="N135" s="57"/>
      <c r="O135" s="59">
        <f t="shared" si="3"/>
        <v>0</v>
      </c>
      <c r="P135" s="59">
        <v>0</v>
      </c>
      <c r="Q135" s="59"/>
      <c r="S135" s="162"/>
      <c r="T135" s="162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>
        <v>14</v>
      </c>
      <c r="J136" s="58">
        <v>14</v>
      </c>
      <c r="K136" s="59">
        <f t="shared" si="4"/>
        <v>6021</v>
      </c>
      <c r="L136" s="59">
        <v>6021</v>
      </c>
      <c r="M136" s="59"/>
      <c r="N136" s="57">
        <v>14</v>
      </c>
      <c r="O136" s="59">
        <f t="shared" si="3"/>
        <v>36002.6</v>
      </c>
      <c r="P136" s="59">
        <v>36002.6</v>
      </c>
      <c r="Q136" s="59"/>
      <c r="S136" s="162"/>
      <c r="T136" s="162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>
        <v>0</v>
      </c>
      <c r="M137" s="63"/>
      <c r="N137" s="51"/>
      <c r="O137" s="53">
        <f t="shared" si="3"/>
        <v>0</v>
      </c>
      <c r="P137" s="53">
        <v>0</v>
      </c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25</v>
      </c>
      <c r="I138" s="51">
        <v>6</v>
      </c>
      <c r="J138" s="52">
        <v>7</v>
      </c>
      <c r="K138" s="53">
        <f t="shared" si="4"/>
        <v>11958.36</v>
      </c>
      <c r="L138" s="53">
        <v>11958.36</v>
      </c>
      <c r="M138" s="63"/>
      <c r="N138" s="51">
        <v>6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S139" s="162"/>
      <c r="T139" s="162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30</v>
      </c>
      <c r="I140" s="51">
        <v>23</v>
      </c>
      <c r="J140" s="52">
        <v>23</v>
      </c>
      <c r="K140" s="53">
        <f t="shared" si="4"/>
        <v>22308.3</v>
      </c>
      <c r="L140" s="53">
        <v>22308.3</v>
      </c>
      <c r="M140" s="63"/>
      <c r="N140" s="51">
        <v>15</v>
      </c>
      <c r="O140" s="53">
        <f t="shared" si="3"/>
        <v>83552.52</v>
      </c>
      <c r="P140" s="53">
        <v>83552.52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>
        <v>0</v>
      </c>
      <c r="M141" s="59"/>
      <c r="N141" s="57"/>
      <c r="O141" s="59">
        <f t="shared" si="3"/>
        <v>0</v>
      </c>
      <c r="P141" s="59">
        <v>0</v>
      </c>
      <c r="Q141" s="59"/>
      <c r="S141" s="162"/>
      <c r="T141" s="162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53</v>
      </c>
      <c r="I142" s="51">
        <v>42</v>
      </c>
      <c r="J142" s="52">
        <v>44</v>
      </c>
      <c r="K142" s="53">
        <f t="shared" si="4"/>
        <v>67287.56</v>
      </c>
      <c r="L142" s="63">
        <v>67287.56</v>
      </c>
      <c r="M142" s="63"/>
      <c r="N142" s="51">
        <v>15</v>
      </c>
      <c r="O142" s="53">
        <f t="shared" si="3"/>
        <v>81422.36</v>
      </c>
      <c r="P142" s="53">
        <v>81422.36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>
        <v>0</v>
      </c>
      <c r="M143" s="59"/>
      <c r="N143" s="57"/>
      <c r="O143" s="59">
        <f t="shared" si="3"/>
        <v>0</v>
      </c>
      <c r="P143" s="59">
        <v>0</v>
      </c>
      <c r="Q143" s="59"/>
      <c r="S143" s="162"/>
      <c r="T143" s="162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32</v>
      </c>
      <c r="I144" s="51">
        <v>15</v>
      </c>
      <c r="J144" s="52">
        <v>18</v>
      </c>
      <c r="K144" s="53">
        <f t="shared" si="4"/>
        <v>37241.33</v>
      </c>
      <c r="L144" s="53">
        <v>37241.33</v>
      </c>
      <c r="M144" s="63"/>
      <c r="N144" s="51">
        <v>13</v>
      </c>
      <c r="O144" s="53">
        <f t="shared" si="3"/>
        <v>30269.11</v>
      </c>
      <c r="P144" s="53">
        <v>30269.11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16</v>
      </c>
      <c r="I145" s="57">
        <v>3</v>
      </c>
      <c r="J145" s="58">
        <v>4</v>
      </c>
      <c r="K145" s="59">
        <f t="shared" si="4"/>
        <v>8266</v>
      </c>
      <c r="L145" s="60">
        <v>8266</v>
      </c>
      <c r="M145" s="59"/>
      <c r="N145" s="57">
        <v>2</v>
      </c>
      <c r="O145" s="59">
        <f t="shared" si="3"/>
        <v>13670.6</v>
      </c>
      <c r="P145" s="59">
        <v>13670.6</v>
      </c>
      <c r="Q145" s="59"/>
      <c r="S145" s="162"/>
      <c r="T145" s="162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47</v>
      </c>
      <c r="I146" s="51">
        <v>35</v>
      </c>
      <c r="J146" s="52">
        <v>42</v>
      </c>
      <c r="K146" s="53">
        <f t="shared" si="4"/>
        <v>88570.18</v>
      </c>
      <c r="L146" s="53">
        <v>88570.18</v>
      </c>
      <c r="M146" s="63"/>
      <c r="N146" s="51">
        <v>18</v>
      </c>
      <c r="O146" s="53">
        <f t="shared" ref="O146:O209" si="5">P146+Q146</f>
        <v>82304.5</v>
      </c>
      <c r="P146" s="53">
        <v>82304.5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24</v>
      </c>
      <c r="I147" s="57">
        <v>15</v>
      </c>
      <c r="J147" s="58">
        <v>15</v>
      </c>
      <c r="K147" s="59">
        <f t="shared" si="4"/>
        <v>22676.25</v>
      </c>
      <c r="L147" s="59">
        <v>22676.25</v>
      </c>
      <c r="M147" s="59"/>
      <c r="N147" s="57">
        <v>29</v>
      </c>
      <c r="O147" s="59">
        <f t="shared" si="5"/>
        <v>105581.38</v>
      </c>
      <c r="P147" s="59">
        <v>105581.38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44</v>
      </c>
      <c r="I148" s="51">
        <v>32</v>
      </c>
      <c r="J148" s="52">
        <v>45</v>
      </c>
      <c r="K148" s="53">
        <f t="shared" si="4"/>
        <v>80789.04</v>
      </c>
      <c r="L148" s="53">
        <v>80789.04</v>
      </c>
      <c r="M148" s="63"/>
      <c r="N148" s="51">
        <v>37</v>
      </c>
      <c r="O148" s="53">
        <f t="shared" si="5"/>
        <v>239730.66</v>
      </c>
      <c r="P148" s="63">
        <v>239730.66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27</v>
      </c>
      <c r="I149" s="57">
        <v>16</v>
      </c>
      <c r="J149" s="58">
        <v>16</v>
      </c>
      <c r="K149" s="59">
        <f t="shared" si="4"/>
        <v>40772.8</v>
      </c>
      <c r="L149" s="59">
        <v>40772.8</v>
      </c>
      <c r="M149" s="59"/>
      <c r="N149" s="57">
        <v>11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>
        <v>0</v>
      </c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12</v>
      </c>
      <c r="J151" s="64">
        <v>12</v>
      </c>
      <c r="K151" s="59">
        <f t="shared" si="4"/>
        <v>19479.4</v>
      </c>
      <c r="L151" s="60">
        <v>19479.4</v>
      </c>
      <c r="M151" s="59"/>
      <c r="N151" s="57">
        <v>22</v>
      </c>
      <c r="O151" s="59">
        <f t="shared" si="5"/>
        <v>68124.96</v>
      </c>
      <c r="P151" s="59">
        <v>68124.96</v>
      </c>
      <c r="Q151" s="59"/>
      <c r="S151" s="162"/>
      <c r="T151" s="162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16</v>
      </c>
      <c r="O152" s="53">
        <f t="shared" si="5"/>
        <v>87908.34</v>
      </c>
      <c r="P152" s="53">
        <v>87908.34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5</v>
      </c>
      <c r="I153" s="57">
        <v>1</v>
      </c>
      <c r="J153" s="58">
        <v>1</v>
      </c>
      <c r="K153" s="59">
        <f t="shared" si="6"/>
        <v>1053.68</v>
      </c>
      <c r="L153" s="59">
        <v>1053.68</v>
      </c>
      <c r="M153" s="59"/>
      <c r="N153" s="57">
        <v>9</v>
      </c>
      <c r="O153" s="59">
        <f t="shared" si="5"/>
        <v>43410.22</v>
      </c>
      <c r="P153" s="113">
        <v>43410.22</v>
      </c>
      <c r="Q153" s="59"/>
      <c r="S153" s="162"/>
      <c r="T153" s="162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22</v>
      </c>
      <c r="I154" s="51">
        <v>16</v>
      </c>
      <c r="J154" s="52">
        <v>16</v>
      </c>
      <c r="K154" s="53">
        <f t="shared" si="6"/>
        <v>15746.27</v>
      </c>
      <c r="L154" s="53">
        <v>15746.27</v>
      </c>
      <c r="M154" s="63"/>
      <c r="N154" s="51">
        <v>8</v>
      </c>
      <c r="O154" s="53">
        <f t="shared" si="5"/>
        <v>81343.2</v>
      </c>
      <c r="P154" s="53">
        <v>81343.2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28</v>
      </c>
      <c r="I155" s="51">
        <v>13</v>
      </c>
      <c r="J155" s="52">
        <v>18</v>
      </c>
      <c r="K155" s="53">
        <f t="shared" si="6"/>
        <v>43886.02</v>
      </c>
      <c r="L155" s="53">
        <v>43886.02</v>
      </c>
      <c r="M155" s="63"/>
      <c r="N155" s="51">
        <v>20</v>
      </c>
      <c r="O155" s="53">
        <f t="shared" si="5"/>
        <v>67875.97</v>
      </c>
      <c r="P155" s="53">
        <v>67875.97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10</v>
      </c>
      <c r="I156" s="57">
        <v>3</v>
      </c>
      <c r="J156" s="58">
        <v>3</v>
      </c>
      <c r="K156" s="59">
        <f t="shared" si="6"/>
        <v>4974.5</v>
      </c>
      <c r="L156" s="59">
        <v>4974.5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S156" s="162"/>
      <c r="T156" s="162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2930.22</v>
      </c>
      <c r="L157" s="53">
        <v>2930.22</v>
      </c>
      <c r="M157" s="63"/>
      <c r="N157" s="51"/>
      <c r="O157" s="53">
        <f t="shared" si="5"/>
        <v>0</v>
      </c>
      <c r="P157" s="53">
        <v>0</v>
      </c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>
        <v>0</v>
      </c>
      <c r="M158" s="59"/>
      <c r="N158" s="57"/>
      <c r="O158" s="59">
        <f t="shared" si="5"/>
        <v>0</v>
      </c>
      <c r="P158" s="59">
        <v>0</v>
      </c>
      <c r="Q158" s="59"/>
      <c r="S158" s="162"/>
      <c r="T158" s="162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17</v>
      </c>
      <c r="I159" s="57">
        <v>7</v>
      </c>
      <c r="J159" s="58">
        <v>7</v>
      </c>
      <c r="K159" s="59">
        <f t="shared" si="6"/>
        <v>11038.5</v>
      </c>
      <c r="L159" s="60">
        <v>11038.5</v>
      </c>
      <c r="M159" s="59"/>
      <c r="N159" s="57">
        <v>6</v>
      </c>
      <c r="O159" s="59">
        <f t="shared" si="5"/>
        <v>14536.5</v>
      </c>
      <c r="P159" s="59">
        <v>14536.5</v>
      </c>
      <c r="Q159" s="59"/>
      <c r="S159" s="162"/>
      <c r="T159" s="162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19</v>
      </c>
      <c r="I160" s="51">
        <v>13</v>
      </c>
      <c r="J160" s="52">
        <v>14</v>
      </c>
      <c r="K160" s="53">
        <f t="shared" si="6"/>
        <v>22352.49</v>
      </c>
      <c r="L160" s="63">
        <v>22352.49</v>
      </c>
      <c r="M160" s="63"/>
      <c r="N160" s="51">
        <v>7</v>
      </c>
      <c r="O160" s="53">
        <f t="shared" si="5"/>
        <v>42974.28</v>
      </c>
      <c r="P160" s="53">
        <v>42974.28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>
        <v>0</v>
      </c>
      <c r="M161" s="59"/>
      <c r="N161" s="57"/>
      <c r="O161" s="59">
        <f t="shared" si="5"/>
        <v>0</v>
      </c>
      <c r="P161" s="59">
        <v>0</v>
      </c>
      <c r="Q161" s="59"/>
      <c r="S161" s="162"/>
      <c r="T161" s="162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32</v>
      </c>
      <c r="I162" s="57">
        <v>13</v>
      </c>
      <c r="J162" s="58">
        <v>13</v>
      </c>
      <c r="K162" s="59">
        <f t="shared" si="6"/>
        <v>19384.8</v>
      </c>
      <c r="L162" s="60">
        <v>19384.8</v>
      </c>
      <c r="M162" s="59"/>
      <c r="N162" s="57">
        <v>9</v>
      </c>
      <c r="O162" s="59">
        <f t="shared" si="5"/>
        <v>21348.01</v>
      </c>
      <c r="P162" s="59">
        <v>21348.01</v>
      </c>
      <c r="Q162" s="59"/>
      <c r="S162" s="162"/>
      <c r="T162" s="162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32</v>
      </c>
      <c r="I163" s="51">
        <v>23</v>
      </c>
      <c r="J163" s="52">
        <v>33</v>
      </c>
      <c r="K163" s="53">
        <f t="shared" si="6"/>
        <v>73229.78</v>
      </c>
      <c r="L163" s="53">
        <v>73229.78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8</v>
      </c>
      <c r="I164" s="57"/>
      <c r="J164" s="58"/>
      <c r="K164" s="59">
        <f t="shared" si="6"/>
        <v>0</v>
      </c>
      <c r="L164" s="59">
        <v>0</v>
      </c>
      <c r="M164" s="59"/>
      <c r="N164" s="57">
        <v>5</v>
      </c>
      <c r="O164" s="59">
        <f t="shared" si="5"/>
        <v>8545.58</v>
      </c>
      <c r="P164" s="59">
        <v>8545.58</v>
      </c>
      <c r="Q164" s="59"/>
      <c r="S164" s="162"/>
      <c r="T164" s="162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>
        <v>0</v>
      </c>
      <c r="M165" s="59"/>
      <c r="N165" s="57"/>
      <c r="O165" s="59">
        <f t="shared" si="5"/>
        <v>0</v>
      </c>
      <c r="P165" s="59">
        <v>0</v>
      </c>
      <c r="Q165" s="59"/>
      <c r="S165" s="162"/>
      <c r="T165" s="162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27</v>
      </c>
      <c r="I166" s="51">
        <v>18</v>
      </c>
      <c r="J166" s="52">
        <v>18</v>
      </c>
      <c r="K166" s="53">
        <f t="shared" si="6"/>
        <v>13211.38</v>
      </c>
      <c r="L166" s="53">
        <v>13211.38</v>
      </c>
      <c r="M166" s="63"/>
      <c r="N166" s="51">
        <v>6</v>
      </c>
      <c r="O166" s="53">
        <f t="shared" si="5"/>
        <v>51903.3</v>
      </c>
      <c r="P166" s="53">
        <v>51903.3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>
        <v>0</v>
      </c>
      <c r="M167" s="59"/>
      <c r="N167" s="57"/>
      <c r="O167" s="59">
        <f t="shared" si="5"/>
        <v>0</v>
      </c>
      <c r="P167" s="59">
        <v>0</v>
      </c>
      <c r="Q167" s="59"/>
      <c r="S167" s="162"/>
      <c r="T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22</v>
      </c>
      <c r="I168" s="57">
        <v>4</v>
      </c>
      <c r="J168" s="58">
        <v>4</v>
      </c>
      <c r="K168" s="59">
        <f t="shared" si="6"/>
        <v>5717.1</v>
      </c>
      <c r="L168" s="60">
        <v>5717.1</v>
      </c>
      <c r="M168" s="59"/>
      <c r="N168" s="57">
        <v>12</v>
      </c>
      <c r="O168" s="59">
        <f t="shared" si="5"/>
        <v>21885</v>
      </c>
      <c r="P168" s="59">
        <v>21885</v>
      </c>
      <c r="Q168" s="59"/>
      <c r="S168" s="162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11</v>
      </c>
      <c r="I169" s="57">
        <v>5</v>
      </c>
      <c r="J169" s="58">
        <v>5</v>
      </c>
      <c r="K169" s="59">
        <f t="shared" si="6"/>
        <v>6135.7</v>
      </c>
      <c r="L169" s="59">
        <v>6135.7</v>
      </c>
      <c r="M169" s="59"/>
      <c r="N169" s="57">
        <v>14</v>
      </c>
      <c r="O169" s="59">
        <f t="shared" si="5"/>
        <v>27475.2</v>
      </c>
      <c r="P169" s="59">
        <v>27475.2</v>
      </c>
      <c r="Q169" s="59"/>
      <c r="S169" s="162"/>
      <c r="T169" s="162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>
        <v>0</v>
      </c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32</v>
      </c>
      <c r="I171" s="51">
        <v>21</v>
      </c>
      <c r="J171" s="52">
        <v>25</v>
      </c>
      <c r="K171" s="53">
        <f t="shared" si="6"/>
        <v>27045.73</v>
      </c>
      <c r="L171" s="53">
        <v>27045.73</v>
      </c>
      <c r="M171" s="63"/>
      <c r="N171" s="51">
        <v>7</v>
      </c>
      <c r="O171" s="53">
        <f t="shared" si="5"/>
        <v>40407.98</v>
      </c>
      <c r="P171" s="53">
        <v>40407.98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>
        <v>0</v>
      </c>
      <c r="M172" s="63"/>
      <c r="N172" s="51">
        <v>2</v>
      </c>
      <c r="O172" s="53">
        <f t="shared" si="5"/>
        <v>9197.74</v>
      </c>
      <c r="P172" s="53">
        <v>9197.74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>
        <v>0</v>
      </c>
      <c r="M174" s="59"/>
      <c r="N174" s="57"/>
      <c r="O174" s="59">
        <f t="shared" si="5"/>
        <v>0</v>
      </c>
      <c r="P174" s="59">
        <v>0</v>
      </c>
      <c r="Q174" s="59"/>
      <c r="S174" s="162"/>
      <c r="T174" s="162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>
        <v>0</v>
      </c>
      <c r="M175" s="74"/>
      <c r="N175" s="51"/>
      <c r="O175" s="53">
        <f t="shared" si="5"/>
        <v>0</v>
      </c>
      <c r="P175" s="114">
        <v>0</v>
      </c>
      <c r="Q175" s="74"/>
      <c r="S175" s="162"/>
      <c r="T175" s="162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>
        <v>0</v>
      </c>
      <c r="M176" s="63"/>
      <c r="N176" s="51"/>
      <c r="O176" s="53">
        <f t="shared" si="5"/>
        <v>0</v>
      </c>
      <c r="P176" s="53">
        <v>0</v>
      </c>
      <c r="Q176" s="63"/>
      <c r="S176" s="162"/>
      <c r="T176" s="162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>
        <v>1</v>
      </c>
      <c r="O177" s="53">
        <f t="shared" si="5"/>
        <v>0</v>
      </c>
      <c r="P177" s="53">
        <v>0</v>
      </c>
      <c r="Q177" s="63"/>
      <c r="S177" s="162"/>
      <c r="T177" s="162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>
        <v>0</v>
      </c>
      <c r="M178" s="59"/>
      <c r="N178" s="57"/>
      <c r="O178" s="59">
        <f t="shared" si="5"/>
        <v>0</v>
      </c>
      <c r="P178" s="59">
        <v>0</v>
      </c>
      <c r="Q178" s="59"/>
      <c r="S178" s="162"/>
      <c r="T178" s="162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S180" s="162"/>
      <c r="T180" s="162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14</v>
      </c>
      <c r="I181" s="57">
        <v>1</v>
      </c>
      <c r="J181" s="58">
        <v>1</v>
      </c>
      <c r="K181" s="59">
        <f t="shared" si="6"/>
        <v>1404.9</v>
      </c>
      <c r="L181" s="60">
        <v>1404.9</v>
      </c>
      <c r="M181" s="59"/>
      <c r="N181" s="57">
        <v>6</v>
      </c>
      <c r="O181" s="59">
        <f t="shared" si="5"/>
        <v>9837.2</v>
      </c>
      <c r="P181" s="59">
        <v>9837.2</v>
      </c>
      <c r="Q181" s="59"/>
      <c r="S181" s="162"/>
      <c r="T181" s="162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20</v>
      </c>
      <c r="I182" s="51">
        <v>13</v>
      </c>
      <c r="J182" s="52">
        <v>14</v>
      </c>
      <c r="K182" s="53">
        <f t="shared" si="6"/>
        <v>10635.94</v>
      </c>
      <c r="L182" s="53">
        <v>10635.94</v>
      </c>
      <c r="M182" s="63"/>
      <c r="N182" s="51">
        <v>4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>
        <v>0</v>
      </c>
      <c r="M183" s="59"/>
      <c r="N183" s="57"/>
      <c r="O183" s="59">
        <f t="shared" si="5"/>
        <v>0</v>
      </c>
      <c r="P183" s="59">
        <v>0</v>
      </c>
      <c r="Q183" s="59"/>
      <c r="S183" s="162"/>
      <c r="T183" s="162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33</v>
      </c>
      <c r="I184" s="57">
        <v>15</v>
      </c>
      <c r="J184" s="58">
        <v>15</v>
      </c>
      <c r="K184" s="59">
        <f t="shared" si="6"/>
        <v>18282.38</v>
      </c>
      <c r="L184" s="59">
        <v>18282.38</v>
      </c>
      <c r="M184" s="59"/>
      <c r="N184" s="57">
        <v>13</v>
      </c>
      <c r="O184" s="59">
        <f t="shared" si="5"/>
        <v>68773.59</v>
      </c>
      <c r="P184" s="59">
        <v>68773.59</v>
      </c>
      <c r="Q184" s="59"/>
      <c r="S184" s="162"/>
      <c r="T184" s="162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8</v>
      </c>
      <c r="I185" s="57">
        <v>4</v>
      </c>
      <c r="J185" s="58">
        <v>4</v>
      </c>
      <c r="K185" s="59">
        <f t="shared" si="6"/>
        <v>7982.64</v>
      </c>
      <c r="L185" s="59">
        <v>7982.64</v>
      </c>
      <c r="M185" s="59"/>
      <c r="N185" s="57">
        <v>6</v>
      </c>
      <c r="O185" s="59">
        <v>23434.17</v>
      </c>
      <c r="P185" s="59">
        <v>23234.65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18</v>
      </c>
      <c r="I186" s="57">
        <v>7</v>
      </c>
      <c r="J186" s="58">
        <v>7</v>
      </c>
      <c r="K186" s="59">
        <f t="shared" si="6"/>
        <v>12936.6</v>
      </c>
      <c r="L186" s="60">
        <v>12936.6</v>
      </c>
      <c r="M186" s="59"/>
      <c r="N186" s="57">
        <v>5</v>
      </c>
      <c r="O186" s="59">
        <f t="shared" si="5"/>
        <v>9123.3</v>
      </c>
      <c r="P186" s="59">
        <v>9123.3</v>
      </c>
      <c r="Q186" s="59"/>
      <c r="S186" s="162"/>
      <c r="T186" s="162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>
        <v>0</v>
      </c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25</v>
      </c>
      <c r="I188" s="51">
        <v>19</v>
      </c>
      <c r="J188" s="52">
        <v>22</v>
      </c>
      <c r="K188" s="53">
        <f t="shared" si="6"/>
        <v>24136.34</v>
      </c>
      <c r="L188" s="53">
        <v>24136.34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>
        <v>0</v>
      </c>
      <c r="M189" s="59"/>
      <c r="N189" s="57"/>
      <c r="O189" s="59">
        <f t="shared" si="5"/>
        <v>0</v>
      </c>
      <c r="P189" s="59">
        <v>0</v>
      </c>
      <c r="Q189" s="59"/>
      <c r="S189" s="162"/>
      <c r="T189" s="162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>
        <v>0</v>
      </c>
      <c r="M190" s="63"/>
      <c r="N190" s="51"/>
      <c r="O190" s="53">
        <f t="shared" si="5"/>
        <v>0</v>
      </c>
      <c r="P190" s="53">
        <v>0</v>
      </c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>
        <v>0</v>
      </c>
      <c r="M191" s="63"/>
      <c r="N191" s="51">
        <v>3</v>
      </c>
      <c r="O191" s="53">
        <f t="shared" si="5"/>
        <v>28305.81</v>
      </c>
      <c r="P191" s="53">
        <v>28305.81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31</v>
      </c>
      <c r="I192" s="57">
        <v>4</v>
      </c>
      <c r="J192" s="58">
        <v>4</v>
      </c>
      <c r="K192" s="59">
        <f t="shared" si="6"/>
        <v>4355.19</v>
      </c>
      <c r="L192" s="59">
        <v>4355.19</v>
      </c>
      <c r="M192" s="59"/>
      <c r="N192" s="57">
        <v>5</v>
      </c>
      <c r="O192" s="59">
        <f t="shared" si="5"/>
        <v>21136.94</v>
      </c>
      <c r="P192" s="59">
        <v>21136.94</v>
      </c>
      <c r="Q192" s="59"/>
      <c r="S192" s="162"/>
      <c r="T192" s="162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18</v>
      </c>
      <c r="I193" s="57">
        <v>4</v>
      </c>
      <c r="J193" s="58">
        <v>4</v>
      </c>
      <c r="K193" s="59">
        <f t="shared" si="6"/>
        <v>6623.1</v>
      </c>
      <c r="L193" s="59">
        <v>6623.1</v>
      </c>
      <c r="M193" s="59"/>
      <c r="N193" s="57"/>
      <c r="O193" s="59">
        <f t="shared" si="5"/>
        <v>0</v>
      </c>
      <c r="P193" s="59">
        <v>0</v>
      </c>
      <c r="Q193" s="59"/>
      <c r="S193" s="162"/>
      <c r="T193" s="162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40</v>
      </c>
      <c r="I194" s="51">
        <v>27</v>
      </c>
      <c r="J194" s="52">
        <v>28</v>
      </c>
      <c r="K194" s="53">
        <f t="shared" si="6"/>
        <v>46764.74</v>
      </c>
      <c r="L194" s="63">
        <v>46764.74</v>
      </c>
      <c r="M194" s="63"/>
      <c r="N194" s="51">
        <v>6</v>
      </c>
      <c r="O194" s="53">
        <f t="shared" si="5"/>
        <v>32750.23</v>
      </c>
      <c r="P194" s="53">
        <v>32750.23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38</v>
      </c>
      <c r="I195" s="57">
        <v>16</v>
      </c>
      <c r="J195" s="58">
        <v>16</v>
      </c>
      <c r="K195" s="59">
        <f t="shared" si="6"/>
        <v>25156.4</v>
      </c>
      <c r="L195" s="60">
        <v>25156.4</v>
      </c>
      <c r="M195" s="59"/>
      <c r="N195" s="57">
        <v>12</v>
      </c>
      <c r="O195" s="59">
        <f t="shared" si="5"/>
        <v>28951.15</v>
      </c>
      <c r="P195" s="59">
        <v>28951.15</v>
      </c>
      <c r="Q195" s="59"/>
      <c r="S195" s="162"/>
      <c r="T195" s="162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76</v>
      </c>
      <c r="I196" s="51">
        <v>59</v>
      </c>
      <c r="J196" s="52">
        <v>61</v>
      </c>
      <c r="K196" s="53">
        <f t="shared" si="6"/>
        <v>139614.81</v>
      </c>
      <c r="L196" s="63">
        <v>139614.81</v>
      </c>
      <c r="M196" s="63"/>
      <c r="N196" s="51">
        <v>15</v>
      </c>
      <c r="O196" s="53">
        <f t="shared" si="5"/>
        <v>131838.24</v>
      </c>
      <c r="P196" s="53">
        <v>131838.24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15</v>
      </c>
      <c r="I197" s="91">
        <v>10</v>
      </c>
      <c r="J197" s="92">
        <v>10</v>
      </c>
      <c r="K197" s="59">
        <f t="shared" si="6"/>
        <v>20516.9</v>
      </c>
      <c r="L197" s="93">
        <v>20516.9</v>
      </c>
      <c r="M197" s="94"/>
      <c r="N197" s="91"/>
      <c r="O197" s="59">
        <f t="shared" si="5"/>
        <v>0</v>
      </c>
      <c r="P197" s="93">
        <v>0</v>
      </c>
      <c r="Q197" s="94"/>
      <c r="R197" s="7"/>
      <c r="S197" s="162"/>
      <c r="T197" s="162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36</v>
      </c>
      <c r="I198" s="91">
        <v>12</v>
      </c>
      <c r="J198" s="92">
        <v>12</v>
      </c>
      <c r="K198" s="59">
        <f t="shared" si="6"/>
        <v>33264.7</v>
      </c>
      <c r="L198" s="60">
        <v>33264.7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162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47</v>
      </c>
      <c r="I199" s="51">
        <v>38</v>
      </c>
      <c r="J199" s="65">
        <v>38</v>
      </c>
      <c r="K199" s="53">
        <f t="shared" si="6"/>
        <v>48173.58</v>
      </c>
      <c r="L199" s="53">
        <v>48173.58</v>
      </c>
      <c r="M199" s="63"/>
      <c r="N199" s="51">
        <v>14</v>
      </c>
      <c r="O199" s="53">
        <f t="shared" si="5"/>
        <v>115733.56</v>
      </c>
      <c r="P199" s="63">
        <v>115733.56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59</v>
      </c>
      <c r="I200" s="57">
        <v>32</v>
      </c>
      <c r="J200" s="64">
        <v>32</v>
      </c>
      <c r="K200" s="59">
        <f t="shared" si="6"/>
        <v>49035.54</v>
      </c>
      <c r="L200" s="60">
        <v>49035.54</v>
      </c>
      <c r="M200" s="59"/>
      <c r="N200" s="57">
        <v>27</v>
      </c>
      <c r="O200" s="59">
        <f t="shared" si="5"/>
        <v>73234.24</v>
      </c>
      <c r="P200" s="59">
        <v>73234.24</v>
      </c>
      <c r="Q200" s="59"/>
      <c r="S200" s="162"/>
      <c r="T200" s="162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>
        <v>0</v>
      </c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>
        <v>0</v>
      </c>
      <c r="M202" s="59"/>
      <c r="N202" s="57"/>
      <c r="O202" s="59">
        <f t="shared" si="5"/>
        <v>0</v>
      </c>
      <c r="P202" s="59">
        <v>0</v>
      </c>
      <c r="Q202" s="59"/>
      <c r="S202" s="162"/>
      <c r="T202" s="162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48</v>
      </c>
      <c r="I203" s="57">
        <v>19</v>
      </c>
      <c r="J203" s="58">
        <v>19</v>
      </c>
      <c r="K203" s="59">
        <f t="shared" si="6"/>
        <v>28464.31</v>
      </c>
      <c r="L203" s="60">
        <v>28464.31</v>
      </c>
      <c r="M203" s="59"/>
      <c r="N203" s="57">
        <v>12</v>
      </c>
      <c r="O203" s="59">
        <f t="shared" si="5"/>
        <v>36246.8</v>
      </c>
      <c r="P203" s="59">
        <v>36246.8</v>
      </c>
      <c r="Q203" s="59"/>
      <c r="S203" s="162"/>
      <c r="T203" s="162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>
        <v>0</v>
      </c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34</v>
      </c>
      <c r="I205" s="57">
        <v>15</v>
      </c>
      <c r="J205" s="58">
        <v>15</v>
      </c>
      <c r="K205" s="59">
        <f t="shared" si="6"/>
        <v>49101.07</v>
      </c>
      <c r="L205" s="60">
        <v>49101.07</v>
      </c>
      <c r="M205" s="59"/>
      <c r="N205" s="57">
        <v>12</v>
      </c>
      <c r="O205" s="59">
        <f t="shared" si="5"/>
        <v>58170.83</v>
      </c>
      <c r="P205" s="59">
        <v>58170.83</v>
      </c>
      <c r="Q205" s="59"/>
      <c r="S205" s="162"/>
      <c r="T205" s="162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12</v>
      </c>
      <c r="I206" s="51">
        <v>5</v>
      </c>
      <c r="J206" s="52">
        <v>5</v>
      </c>
      <c r="K206" s="53">
        <f t="shared" si="6"/>
        <v>12124.1</v>
      </c>
      <c r="L206" s="53">
        <v>12124.1</v>
      </c>
      <c r="M206" s="63"/>
      <c r="N206" s="51">
        <v>6</v>
      </c>
      <c r="O206" s="53">
        <f t="shared" si="5"/>
        <v>51733.91</v>
      </c>
      <c r="P206" s="53">
        <v>51733.91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9</v>
      </c>
      <c r="I207" s="57">
        <v>3</v>
      </c>
      <c r="J207" s="58">
        <v>3</v>
      </c>
      <c r="K207" s="59">
        <f t="shared" si="6"/>
        <v>11101.6</v>
      </c>
      <c r="L207" s="59">
        <v>11101.6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S207" s="162"/>
      <c r="T207" s="162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53</v>
      </c>
      <c r="I208" s="51">
        <v>37</v>
      </c>
      <c r="J208" s="52">
        <v>39</v>
      </c>
      <c r="K208" s="53">
        <f t="shared" si="6"/>
        <v>67260.47</v>
      </c>
      <c r="L208" s="63">
        <v>67260.47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19</v>
      </c>
      <c r="I209" s="57">
        <v>4</v>
      </c>
      <c r="J209" s="58">
        <v>4</v>
      </c>
      <c r="K209" s="59">
        <f t="shared" si="6"/>
        <v>12245.6</v>
      </c>
      <c r="L209" s="60">
        <v>12245.6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S209" s="162"/>
      <c r="T209" s="162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>
        <v>0</v>
      </c>
      <c r="M210" s="59"/>
      <c r="N210" s="57"/>
      <c r="O210" s="59">
        <f t="shared" ref="O210:O225" si="7">P210+Q210</f>
        <v>0</v>
      </c>
      <c r="P210" s="59">
        <v>0</v>
      </c>
      <c r="Q210" s="59"/>
      <c r="S210" s="162"/>
      <c r="T210" s="162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>
        <v>0</v>
      </c>
      <c r="M211" s="63"/>
      <c r="N211" s="51"/>
      <c r="O211" s="53">
        <f t="shared" si="7"/>
        <v>0</v>
      </c>
      <c r="P211" s="53">
        <v>0</v>
      </c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>
        <v>0</v>
      </c>
      <c r="M212" s="59"/>
      <c r="N212" s="57"/>
      <c r="O212" s="59">
        <f t="shared" si="7"/>
        <v>0</v>
      </c>
      <c r="P212" s="59">
        <v>0</v>
      </c>
      <c r="Q212" s="59"/>
      <c r="S212" s="162"/>
      <c r="T212" s="162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33</v>
      </c>
      <c r="I213" s="51">
        <v>24</v>
      </c>
      <c r="J213" s="65">
        <v>26</v>
      </c>
      <c r="K213" s="53">
        <f t="shared" si="6"/>
        <v>54758.2</v>
      </c>
      <c r="L213" s="63">
        <v>54758.2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25</v>
      </c>
      <c r="I214" s="51">
        <v>14</v>
      </c>
      <c r="J214" s="65">
        <v>15</v>
      </c>
      <c r="K214" s="53">
        <f t="shared" si="6"/>
        <v>8012.58</v>
      </c>
      <c r="L214" s="53">
        <v>8012.58</v>
      </c>
      <c r="M214" s="63"/>
      <c r="N214" s="51"/>
      <c r="O214" s="53">
        <f t="shared" si="7"/>
        <v>0</v>
      </c>
      <c r="P214" s="53">
        <v>0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11</v>
      </c>
      <c r="I215" s="57">
        <v>1</v>
      </c>
      <c r="J215" s="64">
        <v>1</v>
      </c>
      <c r="K215" s="59">
        <f t="shared" si="6"/>
        <v>1545.39</v>
      </c>
      <c r="L215" s="144">
        <v>1545.39</v>
      </c>
      <c r="M215" s="59"/>
      <c r="N215" s="57"/>
      <c r="O215" s="59">
        <f t="shared" si="7"/>
        <v>0</v>
      </c>
      <c r="P215" s="59">
        <v>0</v>
      </c>
      <c r="Q215" s="59"/>
      <c r="S215" s="162"/>
      <c r="T215" s="162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>
        <v>0</v>
      </c>
      <c r="M216" s="63"/>
      <c r="N216" s="51"/>
      <c r="O216" s="53">
        <f t="shared" si="7"/>
        <v>0</v>
      </c>
      <c r="P216" s="53">
        <v>0</v>
      </c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29</v>
      </c>
      <c r="I217" s="51">
        <v>21</v>
      </c>
      <c r="J217" s="65">
        <v>25</v>
      </c>
      <c r="K217" s="53">
        <f t="shared" si="8"/>
        <v>21820.18</v>
      </c>
      <c r="L217" s="53">
        <v>21820.18</v>
      </c>
      <c r="M217" s="63"/>
      <c r="N217" s="51">
        <v>16</v>
      </c>
      <c r="O217" s="53">
        <f t="shared" si="7"/>
        <v>39844.98</v>
      </c>
      <c r="P217" s="63">
        <v>39844.98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>
        <v>0</v>
      </c>
      <c r="M218" s="59"/>
      <c r="N218" s="57">
        <v>1</v>
      </c>
      <c r="O218" s="59">
        <f t="shared" si="7"/>
        <v>3457.8</v>
      </c>
      <c r="P218" s="59">
        <v>3457.8</v>
      </c>
      <c r="Q218" s="59"/>
      <c r="S218" s="162"/>
      <c r="T218" s="162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>
        <v>0</v>
      </c>
      <c r="M219" s="59"/>
      <c r="N219" s="57"/>
      <c r="O219" s="59">
        <f t="shared" si="7"/>
        <v>1574.43</v>
      </c>
      <c r="P219" s="59">
        <v>1574.43</v>
      </c>
      <c r="Q219" s="59"/>
      <c r="S219" s="162"/>
      <c r="T219" s="162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29</v>
      </c>
      <c r="I220" s="145">
        <v>16</v>
      </c>
      <c r="J220" s="146">
        <v>19</v>
      </c>
      <c r="K220" s="53">
        <f t="shared" si="8"/>
        <v>16144.09</v>
      </c>
      <c r="L220" s="114">
        <v>16144.09</v>
      </c>
      <c r="M220" s="114"/>
      <c r="N220" s="145">
        <v>2</v>
      </c>
      <c r="O220" s="53">
        <f t="shared" si="7"/>
        <v>4170.84</v>
      </c>
      <c r="P220" s="114">
        <v>4170.84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1204.2</v>
      </c>
      <c r="L221" s="150">
        <v>1204.2</v>
      </c>
      <c r="M221" s="150"/>
      <c r="N221" s="148">
        <v>1</v>
      </c>
      <c r="O221" s="93">
        <f t="shared" si="7"/>
        <v>0</v>
      </c>
      <c r="P221" s="150">
        <v>0</v>
      </c>
      <c r="Q221" s="150"/>
      <c r="S221" s="162"/>
      <c r="T221" s="162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24</v>
      </c>
      <c r="I222" s="151">
        <v>11</v>
      </c>
      <c r="J222" s="152">
        <v>11</v>
      </c>
      <c r="K222" s="59">
        <f t="shared" si="8"/>
        <v>15588.7</v>
      </c>
      <c r="L222" s="153">
        <v>15588.7</v>
      </c>
      <c r="M222" s="153"/>
      <c r="N222" s="151">
        <v>5</v>
      </c>
      <c r="O222" s="93">
        <f t="shared" si="7"/>
        <v>7744.2</v>
      </c>
      <c r="P222" s="153">
        <v>7744.2</v>
      </c>
      <c r="Q222" s="153"/>
      <c r="S222" s="162"/>
      <c r="T222" s="162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22</v>
      </c>
      <c r="I223" s="145">
        <v>17</v>
      </c>
      <c r="J223" s="154">
        <v>18</v>
      </c>
      <c r="K223" s="53">
        <f t="shared" si="8"/>
        <v>30446.29</v>
      </c>
      <c r="L223" s="114">
        <v>30446.29</v>
      </c>
      <c r="M223" s="74"/>
      <c r="N223" s="145">
        <v>1</v>
      </c>
      <c r="O223" s="53">
        <f t="shared" si="7"/>
        <v>16537.34</v>
      </c>
      <c r="P223" s="114">
        <v>16537.34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>
        <v>0</v>
      </c>
      <c r="M224" s="59"/>
      <c r="N224" s="57"/>
      <c r="O224" s="59">
        <f t="shared" si="7"/>
        <v>0</v>
      </c>
      <c r="P224" s="59">
        <v>0</v>
      </c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20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2</v>
      </c>
      <c r="O225" s="59">
        <f t="shared" si="7"/>
        <v>7361</v>
      </c>
      <c r="P225" s="157">
        <v>7361</v>
      </c>
      <c r="Q225" s="157"/>
      <c r="T225" s="162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3416</v>
      </c>
      <c r="I226" s="138">
        <f t="shared" ref="I226:Q226" si="9">SUM(I10:I225)</f>
        <v>1866</v>
      </c>
      <c r="J226" s="138">
        <f t="shared" si="9"/>
        <v>2073</v>
      </c>
      <c r="K226" s="158">
        <f t="shared" si="9"/>
        <v>3608638.87</v>
      </c>
      <c r="L226" s="158">
        <f t="shared" si="9"/>
        <v>3608638.87</v>
      </c>
      <c r="M226" s="158">
        <f t="shared" si="9"/>
        <v>0</v>
      </c>
      <c r="N226" s="138">
        <f t="shared" si="9"/>
        <v>1360</v>
      </c>
      <c r="O226" s="158">
        <f t="shared" si="9"/>
        <v>7669128.75</v>
      </c>
      <c r="P226" s="158">
        <f t="shared" si="9"/>
        <v>7668929.23</v>
      </c>
      <c r="Q226" s="158">
        <f t="shared" si="9"/>
        <v>0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63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0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0"/>
      <c r="N238" s="160"/>
      <c r="O238" s="160"/>
      <c r="P238" s="161"/>
      <c r="Q238" s="160"/>
      <c r="R238" s="160"/>
      <c r="S238" s="161"/>
      <c r="T238" s="160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7"/>
      <c r="M240" s="12"/>
      <c r="O240" s="163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63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1"/>
  <sheetViews>
    <sheetView zoomScale="90" zoomScaleNormal="90" topLeftCell="D210" workbookViewId="0">
      <selection activeCell="H10" sqref="H10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2.5666666666667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37" width="11.5666666666667" style="8" customWidth="1"/>
    <col min="38" max="38" width="12.425" style="8" customWidth="1"/>
    <col min="39" max="39" width="10.7083333333333" style="8" customWidth="1"/>
    <col min="40" max="40" width="11.2833333333333" style="8" customWidth="1"/>
    <col min="41" max="41" width="11.8583333333333" style="8" customWidth="1"/>
    <col min="42" max="42" width="11.1416666666667" style="8" customWidth="1"/>
    <col min="43" max="43" width="9" style="8"/>
    <col min="44" max="44" width="13.425" style="8" customWidth="1"/>
    <col min="45" max="45" width="9" style="8"/>
    <col min="46" max="46" width="13" style="12" customWidth="1"/>
    <col min="47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50</v>
      </c>
      <c r="I11" s="57">
        <v>21</v>
      </c>
      <c r="J11" s="58">
        <v>21</v>
      </c>
      <c r="K11" s="59">
        <f t="shared" si="1"/>
        <v>40235.26</v>
      </c>
      <c r="L11" s="60">
        <v>40235.26</v>
      </c>
      <c r="M11" s="61"/>
      <c r="N11" s="57">
        <v>17</v>
      </c>
      <c r="O11" s="59">
        <f t="shared" si="2"/>
        <v>72771.4</v>
      </c>
      <c r="P11" s="59">
        <v>72771.4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131+K133+K137+K138+K140+K142+K144+K146+K148+K150+K152+K154+K155+K157+K160+K163+K166+K170+K171+K172+K173+K175+K176+K177+K179+K182+K187+K188+K190+K191+K194+K196+K199+K201+K204+K206+K208+K211+K213+K214+K216+K217+K220+K223</f>
        <v>2756651.9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131+L133+L137+L138+L140+L142+L144+L146+L148+L150+L152+L154+L155+L157+L160+L163+L166+L170+L171+L172+L173+L175+L176+L177+L179+L182+L187+L188+L190+L191+L194+L196+L199+L201+L204+L206+L208+L211+L213+L214+L216+L217+L220+L223</f>
        <v>2756651.9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131+M133+M137+M138+M140+M142+M144+M146+M148+M150+M152+M154+M155+M157+M160+M163+M166+M170+M171+M172+M173+M175+M176+M177+M179+M182+M187+M188+M190+M191+M194+M196+M199+M201+M204+M206+M208+M211+M213+M214+M216+M217+M220+M223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131+O133+O137+O138+O140+O142+O144+O146+O148+O150+O152+O154+O155+O157+O160+O163+O166+O170+O171+O172+O173+O175+O176+O177+O179+O182+O187+O188+O190+O191+O194+O196+O199+O201+O204+O206+O208+O211+O213+O214+O216+O217+O220+O223</f>
        <v>5675453.41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131+P133+P137+P138+P140+P142+P144+P146+P148+P150+P152+P154+P155+P157+P160+P163+P166+P170+P171+P172+P173+P175+P176+P177+P179+P182+P187+P188+P190+P191+P194+P196+P199+P201+P204+P206+P208+P211+P213+P214+P216+P217+P220+P223</f>
        <v>5675453.41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131+Q133+Q137+Q138+Q140+Q142+Q144+Q146+Q148+Q150+Q152+Q154+Q155+Q157+Q160+Q163+Q166+Q170+Q171+Q172+Q173+Q175+Q176+Q177+Q179+Q182+Q187+Q188+Q190+Q191+Q194+Q196+Q199+Q201+Q204+Q206+Q208+Q211+Q213+Q214+Q216+Q217+Q220+Q223</f>
        <v>0</v>
      </c>
      <c r="AQ11" s="180"/>
      <c r="AR11" s="181">
        <f>AN11+AK11</f>
        <v>8432105.31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41</v>
      </c>
      <c r="I12" s="51">
        <v>26</v>
      </c>
      <c r="J12" s="52">
        <v>37</v>
      </c>
      <c r="K12" s="53">
        <f t="shared" si="1"/>
        <v>65356.07</v>
      </c>
      <c r="L12" s="53">
        <v>65356.07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K11+K25+K29+K39+K45+K49+K51+K53+K55+K66+K68+K72+K78+K83+K90+K92+K99+K110+K112+K123+K126+K129+K132+K139+K141+K145+K151+K153+K159+K162+K168+K174+K178+K180+K181+K186+K195+K198+K200+K203+K205+K209+K212+K215+K221</f>
        <v>394009.06</v>
      </c>
      <c r="AL12" s="181">
        <f>L11+L25+L29+L39+L45+L49+L51+L53+L66+L68+L72+L78+L83+L90+L92+L99+L110+L112+L123+L126+L129+L132+L139+L141+L145+L151+L153+L159+L162+L168+L174+L178+L180+L181+L186+L195+L198+L200+L203+L205+L209+L212+L215+L221</f>
        <v>394009.06</v>
      </c>
      <c r="AM12" s="181">
        <f>M11+M25+M29+M39+M45+M49+M51+M53+M66+M68+M72+M78+M83+M90+M92+M99+M110+M112+M123+M126+M129+M132+M139+M141+M145+M151+M153+M159+M162+M168+M174+M178+M180+M181+M186+M195+M198+M200+M203+M205+M209+M212+M215+M221</f>
        <v>0</v>
      </c>
      <c r="AN12" s="181">
        <f>O11+O25+O29+O39+O45+O49+O51+O53+O66+O68+O72+O78+O83+O90+O92+O99+O110+O112+O123+O126+O129+O132+O139+O141+O145+O151+O153+O159+O162+O168+O174+O178+O180+O181+O186+O195+O198+O200+O203+O205+O209+O212+O215+O221</f>
        <v>777606.76</v>
      </c>
      <c r="AO12" s="181">
        <f>P11+P25+P29+P39+P45+P49+P51+P53+P66+P68+P72+P78+P83+P90+P92+P99+P110+P112+P123+P126+P129+P132+P139+P141+P145+P151+P153+P159+P162+P168+P174+P178+P180+P181+P186+P195+P198+P200+P203+P205+P209+P212+P215+P221</f>
        <v>777606.76</v>
      </c>
      <c r="AP12" s="181">
        <f>Q11+Q25+Q29+Q39+Q45+Q49+Q51+Q53+Q66+Q68+Q72+Q78+Q83+Q90+Q92+Q99+Q110+Q112+Q123+Q126+Q129+Q132+Q139+Q141+Q145+Q151+Q153+Q159+Q162+Q168+Q174+Q178+Q180+Q181+Q186+Q195+Q198+Q200+Q203+Q205+Q209+Q212+Q215+Q221</f>
        <v>0</v>
      </c>
      <c r="AQ12" s="180"/>
      <c r="AR12" s="181">
        <f>AN12+AK12</f>
        <v>1171615.82</v>
      </c>
    </row>
    <row r="13" s="7" customFormat="1" ht="15" customHeight="1" spans="1:46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3</v>
      </c>
      <c r="I13" s="57">
        <v>2</v>
      </c>
      <c r="J13" s="58">
        <v>2</v>
      </c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K17+K24+K69+K85+K95+K116+K119+K122+K125+K128+K135+K143+K147+K149+K158+K161+K165+K167+K183+K185+K197</f>
        <v>273604.61</v>
      </c>
      <c r="AL13" s="181">
        <f>L17+L24+L69+L85+L95+L116+L119+L122+L125+L128+L135+L143+L147+L149+L158+L161+L165+L167+L183+L185+L197</f>
        <v>273604.61</v>
      </c>
      <c r="AM13" s="181">
        <f>M17+M24+M69+M85+M95+M116+M119+M122+M125+M128+M135+M143+M147+M149+M158+M161+M165+M167+M183+M185+M197</f>
        <v>0</v>
      </c>
      <c r="AN13" s="181">
        <f>O17+O24+O69+O85+O95+O116+O119+O122+O125+O128+O135+O143+O147+O149+O158+O161+O165+O167+O183+O185+O197</f>
        <v>495246.64</v>
      </c>
      <c r="AO13" s="181">
        <f>P17+P24+P69+P85+P95+P116+P119+P122+P125+P128+P135+P143+P147+P149+P158+P161+P165+P167+P183+P185+P197</f>
        <v>495246.64</v>
      </c>
      <c r="AP13" s="181">
        <f>Q17+Q24+Q69+Q85+Q95+Q116+Q119+Q122+Q125+Q128+Q135+Q143+Q147+Q149+Q158+Q161+Q165+Q167+Q183+Q185+Q197</f>
        <v>0</v>
      </c>
      <c r="AQ13" s="180"/>
      <c r="AR13" s="181">
        <f>AN13+AK13</f>
        <v>768851.25</v>
      </c>
      <c r="AT13" s="162"/>
    </row>
    <row r="14" s="9" customFormat="1" ht="15" customHeight="1" spans="1:46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21</v>
      </c>
      <c r="I14" s="51">
        <v>11</v>
      </c>
      <c r="J14" s="52">
        <v>11</v>
      </c>
      <c r="K14" s="53">
        <f t="shared" si="1"/>
        <v>18735.14</v>
      </c>
      <c r="L14" s="53">
        <v>18735.14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K13+K15+K21+K26+K28+K32+K35+K41+K43+K58+K60+K74+K76+K80+K84+K88+K94+K97+K102+K105+K117+K120+K136+K156+K169+K184+K192+K202+K207+K219+K225</f>
        <v>257826.87</v>
      </c>
      <c r="AL14" s="181">
        <f>L13+L15+L21+L26+L28+L32+L35+L41+L43+L58+L60+L74+L76+L80+L84+L88+L94+L97+L102+L105+L117+L120+L136+L156+L169+L184+L192+L202+L207+L219+L225</f>
        <v>257826.87</v>
      </c>
      <c r="AM14" s="181">
        <f>M13+M15+M21+M26+M28+M32+M35+M41+M43+M58+M60+M74+M76+M80+M84+M88+M94+M97+M102+M105+M117+M120+M136+M156+M169+M184+M192+M202+M207+M219+M225</f>
        <v>0</v>
      </c>
      <c r="AN14" s="181">
        <f>O13+O15+O21+O26+O28+O32+O35+O41+O43+O58+O60+O74+O76+O80+O84+O88+O94+O97+O102+O105+O117+O120+O136+O156+O169+O184+O192+O202+O207+O219+O225</f>
        <v>801948.31</v>
      </c>
      <c r="AO14" s="181">
        <f>P13+P15+P21+P26+P28+P32+P35+P41+P43+P58+P60+P74+P76+P80+P84+P88+P94+P97+P102+P105+P117+P120+P136+P156+P169+P184+P192+P202+P207+P219+P225</f>
        <v>801948.31</v>
      </c>
      <c r="AP14" s="181">
        <f>Q13+Q15+Q21+Q26+Q28+Q32+Q35+Q41+Q43+Q58+Q60+Q74+Q76+Q80+Q84+Q88+Q94+Q97+Q102+Q105+Q117+Q120+Q136+Q156+Q169+Q184+Q192+Q202+Q207+Q219+Q225</f>
        <v>0</v>
      </c>
      <c r="AQ14" s="181"/>
      <c r="AR14" s="181">
        <f>AN14+AK14</f>
        <v>1059775.18</v>
      </c>
      <c r="AT14" s="171"/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15</v>
      </c>
      <c r="I15" s="57">
        <v>2</v>
      </c>
      <c r="J15" s="58">
        <v>2</v>
      </c>
      <c r="K15" s="59">
        <f t="shared" si="1"/>
        <v>0</v>
      </c>
      <c r="L15" s="59">
        <v>0</v>
      </c>
      <c r="M15" s="59"/>
      <c r="N15" s="57">
        <v>2</v>
      </c>
      <c r="O15" s="59">
        <f t="shared" si="2"/>
        <v>2007</v>
      </c>
      <c r="P15" s="59">
        <v>2007</v>
      </c>
      <c r="Q15" s="59"/>
      <c r="T15" s="162"/>
      <c r="AG15" s="73"/>
      <c r="AJ15" s="180" t="s">
        <v>349</v>
      </c>
      <c r="AK15" s="181">
        <f>K22+K34+K37+K47+K59+K82+K103+K106+K164+K193+K210+K218+K222+K224</f>
        <v>31545.98</v>
      </c>
      <c r="AL15" s="181">
        <f>L22+L34+L37+L47+L59+L82+L103+L106+L164+L193+L210+L218+L222+L224</f>
        <v>31545.98</v>
      </c>
      <c r="AM15" s="181">
        <f>M22+M34+M37+M47+M59+M82+M103+M106+M164+M193+M210+M218+M222+M224</f>
        <v>0</v>
      </c>
      <c r="AN15" s="181">
        <f>O22+O34+O37+O47+O59+O82+O103+O106+O164+O193+O210+O218+O222+O224</f>
        <v>58561.56</v>
      </c>
      <c r="AO15" s="181">
        <f>P22+P34+P37+P47+P59+P82+P103+P106+P164+P193+P210+P218+P222+P224</f>
        <v>58561.56</v>
      </c>
      <c r="AP15" s="181">
        <f>Q22+Q34+Q37+Q47+Q59+Q82+Q103+Q106+Q164+Q193+Q210+Q218+Q222+Q224</f>
        <v>0</v>
      </c>
      <c r="AQ15" s="180"/>
      <c r="AR15" s="181">
        <f>AN15+AK15</f>
        <v>90107.54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75</v>
      </c>
      <c r="I16" s="51">
        <v>48</v>
      </c>
      <c r="J16" s="52">
        <v>60</v>
      </c>
      <c r="K16" s="53">
        <f t="shared" si="1"/>
        <v>118026.37</v>
      </c>
      <c r="L16" s="53">
        <v>118026.37</v>
      </c>
      <c r="M16" s="63"/>
      <c r="N16" s="51">
        <v>32</v>
      </c>
      <c r="O16" s="53">
        <f t="shared" si="2"/>
        <v>179342.88</v>
      </c>
      <c r="P16" s="53">
        <v>179342.88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11522455.1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58</v>
      </c>
      <c r="I20" s="51">
        <v>36</v>
      </c>
      <c r="J20" s="52">
        <v>41</v>
      </c>
      <c r="K20" s="53">
        <f t="shared" si="1"/>
        <v>69867.78</v>
      </c>
      <c r="L20" s="53">
        <v>69867.78</v>
      </c>
      <c r="M20" s="63"/>
      <c r="N20" s="51">
        <v>34</v>
      </c>
      <c r="O20" s="53">
        <f t="shared" si="2"/>
        <v>339474.82</v>
      </c>
      <c r="P20" s="53">
        <v>339474.82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10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9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2</v>
      </c>
      <c r="O22" s="59">
        <f t="shared" si="2"/>
        <v>17766.38</v>
      </c>
      <c r="P22" s="59">
        <v>17766.38</v>
      </c>
      <c r="Q22" s="59"/>
      <c r="S22" s="162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S25" s="162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S26" s="162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33</v>
      </c>
      <c r="I27" s="51">
        <v>16</v>
      </c>
      <c r="J27" s="65">
        <v>16</v>
      </c>
      <c r="K27" s="53">
        <f t="shared" si="1"/>
        <v>20638.54</v>
      </c>
      <c r="L27" s="53">
        <v>20638.54</v>
      </c>
      <c r="M27" s="53"/>
      <c r="N27" s="51"/>
      <c r="O27" s="53">
        <f t="shared" si="2"/>
        <v>0</v>
      </c>
      <c r="P27" s="53">
        <v>0</v>
      </c>
      <c r="Q27" s="53"/>
      <c r="S27" s="162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7</v>
      </c>
      <c r="J28" s="58">
        <v>7</v>
      </c>
      <c r="K28" s="59">
        <f t="shared" si="1"/>
        <v>6761.92</v>
      </c>
      <c r="L28" s="59">
        <v>6761.92</v>
      </c>
      <c r="M28" s="59"/>
      <c r="N28" s="57"/>
      <c r="O28" s="59">
        <f t="shared" si="2"/>
        <v>0</v>
      </c>
      <c r="P28" s="59">
        <v>0</v>
      </c>
      <c r="Q28" s="59"/>
      <c r="S28" s="162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49</v>
      </c>
      <c r="I29" s="57">
        <v>12</v>
      </c>
      <c r="J29" s="58">
        <v>12</v>
      </c>
      <c r="K29" s="59">
        <f t="shared" si="1"/>
        <v>18928.83</v>
      </c>
      <c r="L29" s="60">
        <v>18928.83</v>
      </c>
      <c r="M29" s="59"/>
      <c r="N29" s="57">
        <v>7</v>
      </c>
      <c r="O29" s="59">
        <f t="shared" si="2"/>
        <v>26874.31</v>
      </c>
      <c r="P29" s="59">
        <v>26874.31</v>
      </c>
      <c r="Q29" s="59"/>
      <c r="S29" s="162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S30" s="162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23</v>
      </c>
      <c r="I31" s="51">
        <v>9</v>
      </c>
      <c r="J31" s="65">
        <v>15</v>
      </c>
      <c r="K31" s="53">
        <f t="shared" si="1"/>
        <v>21377.86</v>
      </c>
      <c r="L31" s="63">
        <v>21377.86</v>
      </c>
      <c r="M31" s="63"/>
      <c r="N31" s="51">
        <v>11</v>
      </c>
      <c r="O31" s="53">
        <f t="shared" si="2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S32" s="162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24</v>
      </c>
      <c r="I33" s="51">
        <v>13</v>
      </c>
      <c r="J33" s="52">
        <v>15</v>
      </c>
      <c r="K33" s="53">
        <f t="shared" si="1"/>
        <v>27093.77</v>
      </c>
      <c r="L33" s="63">
        <v>27093.77</v>
      </c>
      <c r="M33" s="63"/>
      <c r="N33" s="51">
        <v>34</v>
      </c>
      <c r="O33" s="53">
        <f t="shared" si="2"/>
        <v>181675</v>
      </c>
      <c r="P33" s="63">
        <v>181675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S34" s="162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S35" s="162"/>
      <c r="T35" s="162"/>
      <c r="AG35" s="73"/>
    </row>
    <row r="36" s="9" customFormat="1" ht="15.7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34</v>
      </c>
      <c r="I36" s="51">
        <v>15</v>
      </c>
      <c r="J36" s="52">
        <v>30</v>
      </c>
      <c r="K36" s="53">
        <f t="shared" si="1"/>
        <v>75904.2</v>
      </c>
      <c r="L36" s="63">
        <v>75904.2</v>
      </c>
      <c r="M36" s="63"/>
      <c r="N36" s="51">
        <v>8</v>
      </c>
      <c r="O36" s="53">
        <f t="shared" si="2"/>
        <v>104865.1</v>
      </c>
      <c r="P36" s="53">
        <v>104865.1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4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2</v>
      </c>
      <c r="O38" s="53">
        <f t="shared" si="2"/>
        <v>61087.44</v>
      </c>
      <c r="P38" s="53">
        <v>61087.44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16</v>
      </c>
      <c r="I39" s="57">
        <v>1</v>
      </c>
      <c r="J39" s="58">
        <v>1</v>
      </c>
      <c r="K39" s="59">
        <f t="shared" si="1"/>
        <v>1404.9</v>
      </c>
      <c r="L39" s="59">
        <v>1404.9</v>
      </c>
      <c r="M39" s="59"/>
      <c r="N39" s="57">
        <v>7</v>
      </c>
      <c r="O39" s="59">
        <f t="shared" si="2"/>
        <v>20670.99</v>
      </c>
      <c r="P39" s="59">
        <v>20670.99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18</v>
      </c>
      <c r="I40" s="51">
        <v>6</v>
      </c>
      <c r="J40" s="52">
        <v>9</v>
      </c>
      <c r="K40" s="53">
        <f t="shared" si="1"/>
        <v>11531.17</v>
      </c>
      <c r="L40" s="63">
        <v>11531.17</v>
      </c>
      <c r="M40" s="63"/>
      <c r="N40" s="51">
        <v>11</v>
      </c>
      <c r="O40" s="53">
        <f t="shared" si="2"/>
        <v>90634.88</v>
      </c>
      <c r="P40" s="53">
        <v>90634.88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16</v>
      </c>
      <c r="I41" s="57">
        <v>5</v>
      </c>
      <c r="J41" s="58">
        <v>5</v>
      </c>
      <c r="K41" s="59">
        <f t="shared" si="1"/>
        <v>3211.2</v>
      </c>
      <c r="L41" s="59">
        <v>3211.2</v>
      </c>
      <c r="M41" s="59"/>
      <c r="N41" s="57">
        <v>7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38</v>
      </c>
      <c r="I42" s="51">
        <v>25</v>
      </c>
      <c r="J42" s="52">
        <v>29</v>
      </c>
      <c r="K42" s="53">
        <f t="shared" si="1"/>
        <v>51753.39</v>
      </c>
      <c r="L42" s="63">
        <v>51753.39</v>
      </c>
      <c r="M42" s="63"/>
      <c r="N42" s="51">
        <v>13</v>
      </c>
      <c r="O42" s="53">
        <f t="shared" si="2"/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19</v>
      </c>
      <c r="I43" s="57">
        <v>1</v>
      </c>
      <c r="J43" s="58">
        <v>1</v>
      </c>
      <c r="K43" s="59">
        <f t="shared" si="1"/>
        <v>2305.2</v>
      </c>
      <c r="L43" s="59">
        <v>2305.2</v>
      </c>
      <c r="M43" s="59"/>
      <c r="N43" s="57">
        <v>11</v>
      </c>
      <c r="O43" s="59">
        <f t="shared" si="2"/>
        <v>82535.4</v>
      </c>
      <c r="P43" s="59">
        <v>82535.4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25</v>
      </c>
      <c r="I44" s="51">
        <v>9</v>
      </c>
      <c r="J44" s="52">
        <v>10</v>
      </c>
      <c r="K44" s="53">
        <f t="shared" si="1"/>
        <v>9853.97</v>
      </c>
      <c r="L44" s="63">
        <v>9853.97</v>
      </c>
      <c r="M44" s="63"/>
      <c r="N44" s="51">
        <v>8</v>
      </c>
      <c r="O44" s="53">
        <f t="shared" si="2"/>
        <v>26174.67</v>
      </c>
      <c r="P44" s="53">
        <v>26174.67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34</v>
      </c>
      <c r="I45" s="57">
        <v>4</v>
      </c>
      <c r="J45" s="58">
        <v>4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35942.64</v>
      </c>
      <c r="P45" s="68">
        <v>35942.64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33</v>
      </c>
      <c r="I46" s="51">
        <v>19</v>
      </c>
      <c r="J46" s="52">
        <v>27</v>
      </c>
      <c r="K46" s="53">
        <f t="shared" si="1"/>
        <v>26376.94</v>
      </c>
      <c r="L46" s="63">
        <v>26376.94</v>
      </c>
      <c r="M46" s="63"/>
      <c r="N46" s="51">
        <v>13</v>
      </c>
      <c r="O46" s="53">
        <f t="shared" si="2"/>
        <v>60526.99</v>
      </c>
      <c r="P46" s="53">
        <v>60526.99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>
        <v>1</v>
      </c>
      <c r="O48" s="53">
        <f t="shared" si="2"/>
        <v>25176.75</v>
      </c>
      <c r="P48" s="53">
        <v>25176.75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46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13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5</v>
      </c>
      <c r="O49" s="59">
        <f t="shared" si="2"/>
        <v>8406.5</v>
      </c>
      <c r="P49" s="59">
        <v>8406.5</v>
      </c>
      <c r="Q49" s="59"/>
      <c r="S49" s="162"/>
      <c r="T49" s="162"/>
      <c r="AF49" s="12"/>
      <c r="AG49" s="73"/>
      <c r="AT49" s="7">
        <v>1171615.82</v>
      </c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12</v>
      </c>
      <c r="I51" s="57">
        <v>5</v>
      </c>
      <c r="J51" s="58">
        <v>5</v>
      </c>
      <c r="K51" s="59">
        <f t="shared" si="1"/>
        <v>8518.3</v>
      </c>
      <c r="L51" s="60">
        <v>8518.3</v>
      </c>
      <c r="M51" s="59"/>
      <c r="N51" s="57">
        <v>7</v>
      </c>
      <c r="O51" s="59">
        <f t="shared" si="2"/>
        <v>10711.7</v>
      </c>
      <c r="P51" s="59">
        <v>10711.7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24</v>
      </c>
      <c r="I52" s="51">
        <v>18</v>
      </c>
      <c r="J52" s="52">
        <v>23</v>
      </c>
      <c r="K52" s="53">
        <f t="shared" si="1"/>
        <v>32821.52</v>
      </c>
      <c r="L52" s="63">
        <v>32821.52</v>
      </c>
      <c r="M52" s="63"/>
      <c r="N52" s="51"/>
      <c r="O52" s="53">
        <f t="shared" si="2"/>
        <v>14481.55</v>
      </c>
      <c r="P52" s="63">
        <v>14481.55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18</v>
      </c>
      <c r="I53" s="57">
        <v>4</v>
      </c>
      <c r="J53" s="58">
        <v>4</v>
      </c>
      <c r="K53" s="59">
        <f t="shared" si="1"/>
        <v>6422.4</v>
      </c>
      <c r="L53" s="60">
        <v>6422.4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1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58</v>
      </c>
      <c r="I57" s="51">
        <v>42</v>
      </c>
      <c r="J57" s="52">
        <v>44</v>
      </c>
      <c r="K57" s="53">
        <f t="shared" si="1"/>
        <v>74104.1</v>
      </c>
      <c r="L57" s="63">
        <v>74104.1</v>
      </c>
      <c r="M57" s="63"/>
      <c r="N57" s="51">
        <v>23</v>
      </c>
      <c r="O57" s="53">
        <f t="shared" si="2"/>
        <v>175856.27</v>
      </c>
      <c r="P57" s="53">
        <v>175856.27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14</v>
      </c>
      <c r="I58" s="57">
        <v>4</v>
      </c>
      <c r="J58" s="58">
        <v>4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14</v>
      </c>
      <c r="J60" s="58">
        <v>14</v>
      </c>
      <c r="K60" s="59">
        <f t="shared" si="1"/>
        <v>28123.85</v>
      </c>
      <c r="L60" s="59">
        <v>28123.85</v>
      </c>
      <c r="M60" s="59"/>
      <c r="N60" s="57">
        <v>4</v>
      </c>
      <c r="O60" s="59">
        <f t="shared" si="2"/>
        <v>56894.95</v>
      </c>
      <c r="P60" s="59">
        <v>56894.95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63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63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39</v>
      </c>
      <c r="I63" s="52">
        <v>24</v>
      </c>
      <c r="J63" s="52">
        <v>26</v>
      </c>
      <c r="K63" s="53">
        <f t="shared" si="1"/>
        <v>39043.45</v>
      </c>
      <c r="L63" s="63">
        <v>39043.45</v>
      </c>
      <c r="M63" s="63"/>
      <c r="N63" s="52">
        <v>5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34</v>
      </c>
      <c r="I64" s="51">
        <v>24</v>
      </c>
      <c r="J64" s="52">
        <v>25</v>
      </c>
      <c r="K64" s="53">
        <f t="shared" si="1"/>
        <v>53414.5</v>
      </c>
      <c r="L64" s="63">
        <v>53414.5</v>
      </c>
      <c r="M64" s="63"/>
      <c r="N64" s="51">
        <v>12</v>
      </c>
      <c r="O64" s="53">
        <f t="shared" si="2"/>
        <v>93090.9</v>
      </c>
      <c r="P64" s="53">
        <v>93090.9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30</v>
      </c>
      <c r="I65" s="51">
        <v>27</v>
      </c>
      <c r="J65" s="52">
        <v>31</v>
      </c>
      <c r="K65" s="53">
        <f t="shared" si="1"/>
        <v>75680.5</v>
      </c>
      <c r="L65" s="63">
        <v>75680.5</v>
      </c>
      <c r="M65" s="63"/>
      <c r="N65" s="51">
        <v>14</v>
      </c>
      <c r="O65" s="53">
        <f t="shared" si="2"/>
        <v>70443.33</v>
      </c>
      <c r="P65" s="53">
        <v>70443.33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14</v>
      </c>
      <c r="I66" s="57">
        <v>1</v>
      </c>
      <c r="J66" s="58">
        <v>1</v>
      </c>
      <c r="K66" s="59">
        <f t="shared" si="1"/>
        <v>602.1</v>
      </c>
      <c r="L66" s="59">
        <v>602.1</v>
      </c>
      <c r="M66" s="59"/>
      <c r="N66" s="57">
        <v>6</v>
      </c>
      <c r="O66" s="59">
        <f t="shared" si="2"/>
        <v>22408.29</v>
      </c>
      <c r="P66" s="59">
        <v>22408.29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25.5" spans="1:33">
      <c r="A70" s="33">
        <v>34</v>
      </c>
      <c r="B70" s="34" t="s">
        <v>86</v>
      </c>
      <c r="C70" s="33" t="s">
        <v>54</v>
      </c>
      <c r="D70" s="34" t="s">
        <v>353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14</v>
      </c>
      <c r="J70" s="52">
        <v>18</v>
      </c>
      <c r="K70" s="53">
        <f t="shared" si="1"/>
        <v>35891.8</v>
      </c>
      <c r="L70" s="53">
        <v>35891.8</v>
      </c>
      <c r="M70" s="63"/>
      <c r="N70" s="51">
        <v>7</v>
      </c>
      <c r="O70" s="53">
        <f t="shared" si="2"/>
        <v>32250.69</v>
      </c>
      <c r="P70" s="53">
        <v>32250.69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21</v>
      </c>
      <c r="I71" s="51">
        <v>7</v>
      </c>
      <c r="J71" s="52">
        <v>7</v>
      </c>
      <c r="K71" s="53">
        <f t="shared" si="1"/>
        <v>18753.07</v>
      </c>
      <c r="L71" s="63">
        <v>18753.07</v>
      </c>
      <c r="M71" s="63"/>
      <c r="N71" s="51">
        <v>4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39</v>
      </c>
      <c r="I73" s="51">
        <v>29</v>
      </c>
      <c r="J73" s="52">
        <v>39</v>
      </c>
      <c r="K73" s="53">
        <f t="shared" si="1"/>
        <v>90809.8</v>
      </c>
      <c r="L73" s="53">
        <v>90809.8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35</v>
      </c>
      <c r="I75" s="51">
        <v>26</v>
      </c>
      <c r="J75" s="52">
        <v>30</v>
      </c>
      <c r="K75" s="53">
        <f>L75+M75</f>
        <v>57510.28</v>
      </c>
      <c r="L75" s="63">
        <v>57510.28</v>
      </c>
      <c r="M75" s="63"/>
      <c r="N75" s="51">
        <v>19</v>
      </c>
      <c r="O75" s="53">
        <f t="shared" si="2"/>
        <v>108053.04</v>
      </c>
      <c r="P75" s="53">
        <v>108053.04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16</v>
      </c>
      <c r="J76" s="58">
        <v>16</v>
      </c>
      <c r="K76" s="59">
        <f>L76+M76</f>
        <v>21216.9</v>
      </c>
      <c r="L76" s="59">
        <v>21216.9</v>
      </c>
      <c r="M76" s="59"/>
      <c r="N76" s="57">
        <v>10</v>
      </c>
      <c r="O76" s="59">
        <f>P76+Q76</f>
        <v>22410.65</v>
      </c>
      <c r="P76" s="59">
        <v>22410.65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39</v>
      </c>
      <c r="I77" s="51">
        <v>24</v>
      </c>
      <c r="J77" s="52">
        <v>26</v>
      </c>
      <c r="K77" s="53">
        <f>L77+M77</f>
        <v>43795.63</v>
      </c>
      <c r="L77" s="63">
        <v>43795.63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31</v>
      </c>
      <c r="I79" s="51">
        <v>15</v>
      </c>
      <c r="J79" s="52">
        <v>15</v>
      </c>
      <c r="K79" s="53">
        <f>L79+M79</f>
        <v>26870.71</v>
      </c>
      <c r="L79" s="63">
        <v>26870.71</v>
      </c>
      <c r="M79" s="63"/>
      <c r="N79" s="51">
        <v>21</v>
      </c>
      <c r="O79" s="53">
        <f t="shared" ref="O79:O145" si="3">P79+Q79</f>
        <v>254115.63</v>
      </c>
      <c r="P79" s="53">
        <v>254115.63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42</v>
      </c>
      <c r="I81" s="51">
        <v>20</v>
      </c>
      <c r="J81" s="52">
        <v>20</v>
      </c>
      <c r="K81" s="53">
        <f>L81+M81</f>
        <v>65140.22</v>
      </c>
      <c r="L81" s="63">
        <v>65140.22</v>
      </c>
      <c r="M81" s="63"/>
      <c r="N81" s="51">
        <v>17</v>
      </c>
      <c r="O81" s="53">
        <f t="shared" si="3"/>
        <v>237872.76</v>
      </c>
      <c r="P81" s="63">
        <v>237872.76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26</v>
      </c>
      <c r="I83" s="57">
        <v>6</v>
      </c>
      <c r="J83" s="58">
        <v>6</v>
      </c>
      <c r="K83" s="59">
        <f>L83+M83</f>
        <v>8535.6</v>
      </c>
      <c r="L83" s="112">
        <v>8535.6</v>
      </c>
      <c r="M83" s="59"/>
      <c r="N83" s="57">
        <v>9</v>
      </c>
      <c r="O83" s="59">
        <f t="shared" si="3"/>
        <v>60434.9</v>
      </c>
      <c r="P83" s="59">
        <v>60434.9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95</v>
      </c>
      <c r="H85" s="105">
        <v>0</v>
      </c>
      <c r="I85" s="57"/>
      <c r="J85" s="58"/>
      <c r="K85" s="59">
        <f t="shared" ref="K85:K151" si="4">L85+M85</f>
        <v>0</v>
      </c>
      <c r="L85" s="59">
        <v>0</v>
      </c>
      <c r="M85" s="59"/>
      <c r="N85" s="57">
        <v>13</v>
      </c>
      <c r="O85" s="59">
        <f t="shared" si="3"/>
        <v>118711.08</v>
      </c>
      <c r="P85" s="59">
        <v>118711.08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38</v>
      </c>
      <c r="I86" s="51">
        <v>29</v>
      </c>
      <c r="J86" s="52">
        <v>30</v>
      </c>
      <c r="K86" s="53">
        <f t="shared" si="4"/>
        <v>45607.31</v>
      </c>
      <c r="L86" s="53">
        <v>45607.31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11</v>
      </c>
      <c r="I87" s="51">
        <v>9</v>
      </c>
      <c r="J87" s="52">
        <v>10</v>
      </c>
      <c r="K87" s="53">
        <f t="shared" si="4"/>
        <v>19140.41</v>
      </c>
      <c r="L87" s="63">
        <v>19140.41</v>
      </c>
      <c r="M87" s="63"/>
      <c r="N87" s="51">
        <v>26</v>
      </c>
      <c r="O87" s="53">
        <f t="shared" si="3"/>
        <v>110519.14</v>
      </c>
      <c r="P87" s="53">
        <v>110519.14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28</v>
      </c>
      <c r="I88" s="57">
        <v>4</v>
      </c>
      <c r="J88" s="58">
        <v>4</v>
      </c>
      <c r="K88" s="59">
        <f t="shared" si="4"/>
        <v>13240.53</v>
      </c>
      <c r="L88" s="59">
        <v>13240.53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2</v>
      </c>
      <c r="J90" s="58">
        <v>2</v>
      </c>
      <c r="K90" s="59">
        <f t="shared" si="4"/>
        <v>4187.48</v>
      </c>
      <c r="L90" s="112">
        <v>4187.48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78</v>
      </c>
      <c r="I93" s="51">
        <v>57</v>
      </c>
      <c r="J93" s="52">
        <v>63</v>
      </c>
      <c r="K93" s="53">
        <f t="shared" si="4"/>
        <v>117992.38</v>
      </c>
      <c r="L93" s="63">
        <v>117992.38</v>
      </c>
      <c r="M93" s="63"/>
      <c r="N93" s="51">
        <v>49</v>
      </c>
      <c r="O93" s="53">
        <f t="shared" si="3"/>
        <v>189320.14</v>
      </c>
      <c r="P93" s="53">
        <v>189320.14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27</v>
      </c>
      <c r="I95" s="57">
        <v>10</v>
      </c>
      <c r="J95" s="58">
        <v>10</v>
      </c>
      <c r="K95" s="59">
        <f t="shared" si="4"/>
        <v>22194.65</v>
      </c>
      <c r="L95" s="59">
        <v>22194.65</v>
      </c>
      <c r="M95" s="59"/>
      <c r="N95" s="57">
        <v>6</v>
      </c>
      <c r="O95" s="59">
        <f t="shared" si="3"/>
        <v>26751.13</v>
      </c>
      <c r="P95" s="96">
        <v>26751.13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43</v>
      </c>
      <c r="I98" s="51">
        <v>34</v>
      </c>
      <c r="J98" s="52">
        <v>37</v>
      </c>
      <c r="K98" s="53">
        <f t="shared" si="4"/>
        <v>54275.96</v>
      </c>
      <c r="L98" s="63">
        <v>54275.96</v>
      </c>
      <c r="M98" s="63"/>
      <c r="N98" s="51">
        <v>25</v>
      </c>
      <c r="O98" s="53">
        <f t="shared" si="3"/>
        <v>137831.13</v>
      </c>
      <c r="P98" s="53">
        <v>137831.13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22</v>
      </c>
      <c r="I100" s="97">
        <v>13</v>
      </c>
      <c r="J100" s="98">
        <v>14</v>
      </c>
      <c r="K100" s="53">
        <f t="shared" si="4"/>
        <v>20276.25</v>
      </c>
      <c r="L100" s="63">
        <v>20276.25</v>
      </c>
      <c r="M100" s="66"/>
      <c r="N100" s="97"/>
      <c r="O100" s="53">
        <f t="shared" si="3"/>
        <v>0</v>
      </c>
      <c r="P100" s="53">
        <v>0</v>
      </c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36</v>
      </c>
      <c r="I104" s="51">
        <v>22</v>
      </c>
      <c r="J104" s="52">
        <v>29</v>
      </c>
      <c r="K104" s="53">
        <f t="shared" si="4"/>
        <v>53616.08</v>
      </c>
      <c r="L104" s="63">
        <v>53616.08</v>
      </c>
      <c r="M104" s="63"/>
      <c r="N104" s="51">
        <v>7</v>
      </c>
      <c r="O104" s="53">
        <f t="shared" si="3"/>
        <v>56750.04</v>
      </c>
      <c r="P104" s="53">
        <v>56750.04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2</v>
      </c>
      <c r="J105" s="58">
        <v>2</v>
      </c>
      <c r="K105" s="59">
        <f t="shared" si="4"/>
        <v>4014</v>
      </c>
      <c r="L105" s="59">
        <v>4014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24</v>
      </c>
      <c r="I108" s="51">
        <v>16</v>
      </c>
      <c r="J108" s="52">
        <v>17</v>
      </c>
      <c r="K108" s="53">
        <f t="shared" si="4"/>
        <v>25626.11</v>
      </c>
      <c r="L108" s="63">
        <v>25626.11</v>
      </c>
      <c r="M108" s="63"/>
      <c r="N108" s="51">
        <v>6</v>
      </c>
      <c r="O108" s="53">
        <f t="shared" si="3"/>
        <v>64477</v>
      </c>
      <c r="P108" s="53">
        <v>64477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13710.83</v>
      </c>
      <c r="P111" s="53">
        <v>13710.83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5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30</v>
      </c>
      <c r="I114" s="51">
        <v>15</v>
      </c>
      <c r="J114" s="52">
        <v>16</v>
      </c>
      <c r="K114" s="53">
        <f t="shared" si="4"/>
        <v>19644.48</v>
      </c>
      <c r="L114" s="63">
        <v>19644.48</v>
      </c>
      <c r="M114" s="63"/>
      <c r="N114" s="51">
        <v>9</v>
      </c>
      <c r="O114" s="53">
        <f t="shared" si="3"/>
        <v>95708.39</v>
      </c>
      <c r="P114" s="53">
        <v>95708.39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31</v>
      </c>
      <c r="I115" s="51">
        <v>23</v>
      </c>
      <c r="J115" s="52">
        <v>23</v>
      </c>
      <c r="K115" s="53">
        <f t="shared" si="4"/>
        <v>40304.43</v>
      </c>
      <c r="L115" s="63">
        <v>40304.43</v>
      </c>
      <c r="M115" s="63"/>
      <c r="N115" s="51">
        <v>6</v>
      </c>
      <c r="O115" s="53">
        <f t="shared" si="3"/>
        <v>62204.77</v>
      </c>
      <c r="P115" s="53">
        <v>62204.77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13</v>
      </c>
      <c r="I116" s="57">
        <v>6</v>
      </c>
      <c r="J116" s="58">
        <v>6</v>
      </c>
      <c r="K116" s="59">
        <f t="shared" si="4"/>
        <v>7741.3</v>
      </c>
      <c r="L116" s="59">
        <v>7741.3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42</v>
      </c>
      <c r="I117" s="57">
        <v>29</v>
      </c>
      <c r="J117" s="58">
        <v>29</v>
      </c>
      <c r="K117" s="59">
        <f t="shared" si="4"/>
        <v>47769.9</v>
      </c>
      <c r="L117" s="59">
        <v>47769.9</v>
      </c>
      <c r="M117" s="59"/>
      <c r="N117" s="57">
        <v>13</v>
      </c>
      <c r="O117" s="59">
        <f t="shared" si="3"/>
        <v>64938.53</v>
      </c>
      <c r="P117" s="95">
        <v>64938.53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17</v>
      </c>
      <c r="I118" s="51">
        <v>11</v>
      </c>
      <c r="J118" s="52">
        <v>12</v>
      </c>
      <c r="K118" s="53">
        <f t="shared" si="4"/>
        <v>11739.77</v>
      </c>
      <c r="L118" s="63">
        <v>11739.77</v>
      </c>
      <c r="M118" s="63"/>
      <c r="N118" s="51">
        <v>15</v>
      </c>
      <c r="O118" s="53">
        <f t="shared" si="3"/>
        <v>156235.91</v>
      </c>
      <c r="P118" s="63">
        <v>156235.91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75</v>
      </c>
      <c r="I119" s="57">
        <v>38</v>
      </c>
      <c r="J119" s="58">
        <v>38</v>
      </c>
      <c r="K119" s="59">
        <f t="shared" si="4"/>
        <v>66441.36</v>
      </c>
      <c r="L119" s="59">
        <v>66441.36</v>
      </c>
      <c r="M119" s="59"/>
      <c r="N119" s="57">
        <v>24</v>
      </c>
      <c r="O119" s="59">
        <f t="shared" si="3"/>
        <v>90276.42</v>
      </c>
      <c r="P119" s="100">
        <v>90276.42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45</v>
      </c>
      <c r="I120" s="57">
        <v>20</v>
      </c>
      <c r="J120" s="58">
        <v>20</v>
      </c>
      <c r="K120" s="59">
        <f t="shared" si="4"/>
        <v>52228.97</v>
      </c>
      <c r="L120" s="59">
        <v>52228.97</v>
      </c>
      <c r="M120" s="59"/>
      <c r="N120" s="57">
        <v>34</v>
      </c>
      <c r="O120" s="59">
        <f t="shared" si="3"/>
        <v>177783</v>
      </c>
      <c r="P120" s="99">
        <v>177783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16</v>
      </c>
      <c r="I122" s="57">
        <v>10</v>
      </c>
      <c r="J122" s="58">
        <v>10</v>
      </c>
      <c r="K122" s="59">
        <f t="shared" si="4"/>
        <v>29368.2</v>
      </c>
      <c r="L122" s="59">
        <v>29368.2</v>
      </c>
      <c r="M122" s="59"/>
      <c r="N122" s="57">
        <v>8</v>
      </c>
      <c r="O122" s="59">
        <f t="shared" si="3"/>
        <v>39341.82</v>
      </c>
      <c r="P122" s="101">
        <v>39341.82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11</v>
      </c>
      <c r="I123" s="57">
        <v>4</v>
      </c>
      <c r="J123" s="58">
        <v>4</v>
      </c>
      <c r="K123" s="59">
        <f t="shared" si="4"/>
        <v>5820.3</v>
      </c>
      <c r="L123" s="59">
        <v>5820.3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30</v>
      </c>
      <c r="K124" s="53">
        <f t="shared" si="4"/>
        <v>90075.28</v>
      </c>
      <c r="L124" s="63">
        <v>90075.28</v>
      </c>
      <c r="M124" s="63"/>
      <c r="N124" s="51">
        <v>8</v>
      </c>
      <c r="O124" s="53">
        <f t="shared" si="3"/>
        <v>66893.34</v>
      </c>
      <c r="P124" s="53">
        <v>66893.34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52498.61</v>
      </c>
      <c r="L125" s="59">
        <v>52498.61</v>
      </c>
      <c r="M125" s="59"/>
      <c r="N125" s="57">
        <v>9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12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32</v>
      </c>
      <c r="I127" s="51">
        <v>20</v>
      </c>
      <c r="J127" s="65">
        <v>25</v>
      </c>
      <c r="K127" s="53">
        <f t="shared" si="4"/>
        <v>31170.96</v>
      </c>
      <c r="L127" s="63">
        <v>31170.96</v>
      </c>
      <c r="M127" s="63"/>
      <c r="N127" s="51">
        <v>16</v>
      </c>
      <c r="O127" s="53">
        <f t="shared" si="3"/>
        <v>136573.09</v>
      </c>
      <c r="P127" s="53">
        <v>136573.09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33">
        <v>64</v>
      </c>
      <c r="B131" s="34" t="s">
        <v>126</v>
      </c>
      <c r="C131" s="33" t="s">
        <v>21</v>
      </c>
      <c r="D131" s="34"/>
      <c r="E131" s="34" t="s">
        <v>39</v>
      </c>
      <c r="F131" s="34" t="s">
        <v>293</v>
      </c>
      <c r="G131" s="34" t="s">
        <v>24</v>
      </c>
      <c r="H131" s="2">
        <v>13</v>
      </c>
      <c r="I131" s="51">
        <v>6</v>
      </c>
      <c r="J131" s="52">
        <v>6</v>
      </c>
      <c r="K131" s="53">
        <f t="shared" si="4"/>
        <v>11470.38</v>
      </c>
      <c r="L131" s="63">
        <v>11470.38</v>
      </c>
      <c r="M131" s="63"/>
      <c r="N131" s="51">
        <v>14</v>
      </c>
      <c r="O131" s="53">
        <f t="shared" si="3"/>
        <v>65343.06</v>
      </c>
      <c r="P131" s="53">
        <v>65343.06</v>
      </c>
      <c r="Q131" s="63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s="7" customFormat="1" ht="15" customHeight="1" spans="1:33">
      <c r="A132" s="30"/>
      <c r="B132" s="31" t="s">
        <v>126</v>
      </c>
      <c r="C132" s="30" t="s">
        <v>21</v>
      </c>
      <c r="D132" s="31"/>
      <c r="E132" s="31" t="s">
        <v>39</v>
      </c>
      <c r="F132" s="31" t="s">
        <v>29</v>
      </c>
      <c r="G132" s="31" t="s">
        <v>26</v>
      </c>
      <c r="H132" s="105">
        <v>0</v>
      </c>
      <c r="I132" s="57"/>
      <c r="J132" s="58"/>
      <c r="K132" s="59">
        <f t="shared" si="4"/>
        <v>0</v>
      </c>
      <c r="L132" s="59">
        <v>0</v>
      </c>
      <c r="M132" s="59"/>
      <c r="N132" s="57"/>
      <c r="O132" s="59">
        <f t="shared" si="3"/>
        <v>0</v>
      </c>
      <c r="P132" s="59">
        <v>0</v>
      </c>
      <c r="Q132" s="59"/>
      <c r="S132" s="162"/>
      <c r="T132" s="162"/>
      <c r="AF132" s="12"/>
      <c r="AG132" s="73"/>
    </row>
    <row r="133" s="9" customFormat="1" ht="15" customHeight="1" spans="1:33">
      <c r="A133" s="1">
        <v>65</v>
      </c>
      <c r="B133" s="28" t="s">
        <v>127</v>
      </c>
      <c r="C133" s="1" t="s">
        <v>21</v>
      </c>
      <c r="D133" s="28"/>
      <c r="E133" s="28" t="s">
        <v>39</v>
      </c>
      <c r="F133" s="34" t="s">
        <v>294</v>
      </c>
      <c r="G133" s="28" t="s">
        <v>24</v>
      </c>
      <c r="H133" s="2">
        <v>47</v>
      </c>
      <c r="I133" s="51">
        <v>40</v>
      </c>
      <c r="J133" s="52">
        <v>43</v>
      </c>
      <c r="K133" s="53">
        <f t="shared" si="4"/>
        <v>68053.17</v>
      </c>
      <c r="L133" s="63">
        <v>68053.17</v>
      </c>
      <c r="M133" s="63"/>
      <c r="N133" s="51">
        <v>8</v>
      </c>
      <c r="O133" s="53">
        <f t="shared" si="3"/>
        <v>46465.46</v>
      </c>
      <c r="P133" s="63">
        <v>46465.46</v>
      </c>
      <c r="Q133" s="63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2"/>
      <c r="AG133" s="73"/>
    </row>
    <row r="134" s="9" customFormat="1" ht="15" customHeight="1" spans="1:33">
      <c r="A134" s="78"/>
      <c r="B134" s="79" t="s">
        <v>127</v>
      </c>
      <c r="C134" s="78" t="s">
        <v>54</v>
      </c>
      <c r="D134" s="79" t="s">
        <v>351</v>
      </c>
      <c r="E134" s="79" t="s">
        <v>22</v>
      </c>
      <c r="F134" s="80" t="s">
        <v>352</v>
      </c>
      <c r="G134" s="79" t="s">
        <v>26</v>
      </c>
      <c r="H134" s="182">
        <v>13</v>
      </c>
      <c r="I134" s="88">
        <v>4</v>
      </c>
      <c r="J134" s="89">
        <v>4</v>
      </c>
      <c r="K134" s="90"/>
      <c r="L134" s="111"/>
      <c r="M134" s="111"/>
      <c r="N134" s="88"/>
      <c r="O134" s="90"/>
      <c r="P134" s="111"/>
      <c r="Q134" s="111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7" customFormat="1" ht="15" customHeight="1" spans="1:33">
      <c r="A135" s="30">
        <v>66</v>
      </c>
      <c r="B135" s="31" t="s">
        <v>128</v>
      </c>
      <c r="C135" s="30" t="s">
        <v>21</v>
      </c>
      <c r="D135" s="31"/>
      <c r="E135" s="31"/>
      <c r="F135" s="31" t="s">
        <v>23</v>
      </c>
      <c r="G135" s="31" t="s">
        <v>37</v>
      </c>
      <c r="H135" s="105">
        <v>0</v>
      </c>
      <c r="I135" s="57"/>
      <c r="J135" s="58"/>
      <c r="K135" s="59">
        <f t="shared" si="4"/>
        <v>0</v>
      </c>
      <c r="L135" s="59">
        <v>0</v>
      </c>
      <c r="M135" s="59"/>
      <c r="N135" s="57"/>
      <c r="O135" s="59">
        <f t="shared" si="3"/>
        <v>0</v>
      </c>
      <c r="P135" s="59">
        <v>0</v>
      </c>
      <c r="Q135" s="59"/>
      <c r="S135" s="162"/>
      <c r="T135" s="162"/>
      <c r="AF135" s="12"/>
      <c r="AG135" s="73"/>
    </row>
    <row r="136" s="7" customFormat="1" ht="15" customHeight="1" spans="1:33">
      <c r="A136" s="30"/>
      <c r="B136" s="31" t="s">
        <v>128</v>
      </c>
      <c r="C136" s="30" t="s">
        <v>21</v>
      </c>
      <c r="D136" s="31"/>
      <c r="E136" s="36" t="s">
        <v>63</v>
      </c>
      <c r="F136" s="37" t="s">
        <v>233</v>
      </c>
      <c r="G136" s="31" t="s">
        <v>32</v>
      </c>
      <c r="H136" s="105">
        <v>12</v>
      </c>
      <c r="I136" s="57">
        <v>14</v>
      </c>
      <c r="J136" s="58">
        <v>14</v>
      </c>
      <c r="K136" s="59">
        <f t="shared" si="4"/>
        <v>6021</v>
      </c>
      <c r="L136" s="59">
        <v>6021</v>
      </c>
      <c r="M136" s="59"/>
      <c r="N136" s="57">
        <v>14</v>
      </c>
      <c r="O136" s="59">
        <f t="shared" si="3"/>
        <v>36002.6</v>
      </c>
      <c r="P136" s="59">
        <v>36002.6</v>
      </c>
      <c r="Q136" s="59"/>
      <c r="S136" s="162"/>
      <c r="T136" s="162"/>
      <c r="AF136" s="12"/>
      <c r="AG136" s="73"/>
    </row>
    <row r="137" s="9" customFormat="1" ht="15" customHeight="1" spans="1:33">
      <c r="A137" s="1">
        <v>67</v>
      </c>
      <c r="B137" s="28" t="s">
        <v>129</v>
      </c>
      <c r="C137" s="1" t="s">
        <v>54</v>
      </c>
      <c r="D137" s="28" t="s">
        <v>80</v>
      </c>
      <c r="E137" s="28" t="s">
        <v>22</v>
      </c>
      <c r="F137" s="28" t="s">
        <v>29</v>
      </c>
      <c r="G137" s="28" t="s">
        <v>24</v>
      </c>
      <c r="H137" s="2">
        <v>0</v>
      </c>
      <c r="I137" s="51"/>
      <c r="J137" s="52"/>
      <c r="K137" s="53">
        <f t="shared" si="4"/>
        <v>0</v>
      </c>
      <c r="L137" s="53">
        <v>0</v>
      </c>
      <c r="M137" s="63"/>
      <c r="N137" s="51"/>
      <c r="O137" s="53">
        <f t="shared" si="3"/>
        <v>0</v>
      </c>
      <c r="P137" s="53">
        <v>0</v>
      </c>
      <c r="Q137" s="63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2"/>
      <c r="AG137" s="73"/>
    </row>
    <row r="138" ht="15" customHeight="1" spans="1:45">
      <c r="A138" s="33">
        <v>68</v>
      </c>
      <c r="B138" s="34" t="s">
        <v>130</v>
      </c>
      <c r="C138" s="33" t="s">
        <v>21</v>
      </c>
      <c r="D138" s="34"/>
      <c r="E138" s="34" t="s">
        <v>39</v>
      </c>
      <c r="F138" s="34" t="s">
        <v>295</v>
      </c>
      <c r="G138" s="34" t="s">
        <v>24</v>
      </c>
      <c r="H138" s="2">
        <v>25</v>
      </c>
      <c r="I138" s="51">
        <v>8</v>
      </c>
      <c r="J138" s="52">
        <v>9</v>
      </c>
      <c r="K138" s="53">
        <f t="shared" si="4"/>
        <v>12359.76</v>
      </c>
      <c r="L138" s="53">
        <v>12359.76</v>
      </c>
      <c r="M138" s="63"/>
      <c r="N138" s="51">
        <v>7</v>
      </c>
      <c r="O138" s="53">
        <f t="shared" si="3"/>
        <v>60186.26</v>
      </c>
      <c r="P138" s="53">
        <v>60186.26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  <c r="AR138" s="12"/>
      <c r="AS138" s="12"/>
    </row>
    <row r="139" s="7" customFormat="1" ht="15" customHeight="1" spans="1:33">
      <c r="A139" s="30"/>
      <c r="B139" s="31" t="s">
        <v>130</v>
      </c>
      <c r="C139" s="30" t="s">
        <v>21</v>
      </c>
      <c r="D139" s="31"/>
      <c r="E139" s="31" t="s">
        <v>39</v>
      </c>
      <c r="F139" s="31" t="s">
        <v>335</v>
      </c>
      <c r="G139" s="31" t="s">
        <v>26</v>
      </c>
      <c r="H139" s="105">
        <v>3</v>
      </c>
      <c r="I139" s="57">
        <v>2</v>
      </c>
      <c r="J139" s="58">
        <v>2</v>
      </c>
      <c r="K139" s="59">
        <f t="shared" si="4"/>
        <v>5367.3</v>
      </c>
      <c r="L139" s="112">
        <v>5367.3</v>
      </c>
      <c r="M139" s="59"/>
      <c r="N139" s="57">
        <v>3</v>
      </c>
      <c r="O139" s="59">
        <f t="shared" si="3"/>
        <v>7107.7</v>
      </c>
      <c r="P139" s="59">
        <v>7107.7</v>
      </c>
      <c r="Q139" s="59"/>
      <c r="S139" s="162"/>
      <c r="T139" s="162"/>
      <c r="AF139" s="12"/>
      <c r="AG139" s="73"/>
    </row>
    <row r="140" s="9" customFormat="1" ht="15" customHeight="1" spans="1:33">
      <c r="A140" s="33">
        <v>69</v>
      </c>
      <c r="B140" s="34" t="s">
        <v>131</v>
      </c>
      <c r="C140" s="33" t="s">
        <v>21</v>
      </c>
      <c r="D140" s="34"/>
      <c r="E140" s="34" t="s">
        <v>39</v>
      </c>
      <c r="F140" s="34" t="s">
        <v>296</v>
      </c>
      <c r="G140" s="34" t="s">
        <v>24</v>
      </c>
      <c r="H140" s="2">
        <v>31</v>
      </c>
      <c r="I140" s="51">
        <v>23</v>
      </c>
      <c r="J140" s="52">
        <v>23</v>
      </c>
      <c r="K140" s="53">
        <f t="shared" si="4"/>
        <v>22308.3</v>
      </c>
      <c r="L140" s="53">
        <v>22308.3</v>
      </c>
      <c r="M140" s="63"/>
      <c r="N140" s="51">
        <v>15</v>
      </c>
      <c r="O140" s="53">
        <f t="shared" si="3"/>
        <v>89240.55</v>
      </c>
      <c r="P140" s="53">
        <v>89240.55</v>
      </c>
      <c r="Q140" s="63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2"/>
      <c r="AG140" s="73"/>
    </row>
    <row r="141" s="7" customFormat="1" ht="15" customHeight="1" spans="1:33">
      <c r="A141" s="30"/>
      <c r="B141" s="31" t="s">
        <v>131</v>
      </c>
      <c r="C141" s="30" t="s">
        <v>21</v>
      </c>
      <c r="D141" s="31"/>
      <c r="E141" s="31" t="s">
        <v>39</v>
      </c>
      <c r="F141" s="31" t="s">
        <v>23</v>
      </c>
      <c r="G141" s="31" t="s">
        <v>26</v>
      </c>
      <c r="H141" s="105">
        <v>0</v>
      </c>
      <c r="I141" s="57"/>
      <c r="J141" s="58"/>
      <c r="K141" s="59">
        <f t="shared" si="4"/>
        <v>0</v>
      </c>
      <c r="L141" s="59">
        <v>0</v>
      </c>
      <c r="M141" s="59"/>
      <c r="N141" s="57"/>
      <c r="O141" s="59">
        <f t="shared" si="3"/>
        <v>0</v>
      </c>
      <c r="P141" s="59">
        <v>0</v>
      </c>
      <c r="Q141" s="59"/>
      <c r="S141" s="162"/>
      <c r="T141" s="162"/>
      <c r="AF141" s="12"/>
      <c r="AG141" s="73"/>
    </row>
    <row r="142" ht="14.45" customHeight="1" spans="1:45">
      <c r="A142" s="33">
        <v>70</v>
      </c>
      <c r="B142" s="34" t="s">
        <v>132</v>
      </c>
      <c r="C142" s="33" t="s">
        <v>50</v>
      </c>
      <c r="D142" s="34" t="s">
        <v>133</v>
      </c>
      <c r="E142" s="34" t="s">
        <v>39</v>
      </c>
      <c r="F142" s="34" t="s">
        <v>297</v>
      </c>
      <c r="G142" s="34" t="s">
        <v>24</v>
      </c>
      <c r="H142" s="2">
        <v>54</v>
      </c>
      <c r="I142" s="51">
        <v>44</v>
      </c>
      <c r="J142" s="52">
        <v>46</v>
      </c>
      <c r="K142" s="53">
        <f t="shared" si="4"/>
        <v>67287.56</v>
      </c>
      <c r="L142" s="63">
        <v>67287.56</v>
      </c>
      <c r="M142" s="63"/>
      <c r="N142" s="51">
        <v>15</v>
      </c>
      <c r="O142" s="53">
        <f t="shared" si="3"/>
        <v>81422.36</v>
      </c>
      <c r="P142" s="53">
        <v>81422.36</v>
      </c>
      <c r="Q142" s="63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2"/>
      <c r="AG142" s="73"/>
      <c r="AR142" s="12"/>
      <c r="AS142" s="12"/>
    </row>
    <row r="143" s="7" customFormat="1" ht="14.45" customHeight="1" spans="1:33">
      <c r="A143" s="30">
        <v>71</v>
      </c>
      <c r="B143" s="31" t="s">
        <v>134</v>
      </c>
      <c r="C143" s="30" t="s">
        <v>21</v>
      </c>
      <c r="D143" s="31"/>
      <c r="E143" s="31" t="s">
        <v>115</v>
      </c>
      <c r="F143" s="31" t="s">
        <v>31</v>
      </c>
      <c r="G143" s="31" t="s">
        <v>37</v>
      </c>
      <c r="H143" s="105">
        <v>0</v>
      </c>
      <c r="I143" s="57"/>
      <c r="J143" s="58"/>
      <c r="K143" s="59">
        <f t="shared" si="4"/>
        <v>0</v>
      </c>
      <c r="L143" s="59">
        <v>0</v>
      </c>
      <c r="M143" s="59"/>
      <c r="N143" s="57"/>
      <c r="O143" s="59">
        <f t="shared" si="3"/>
        <v>0</v>
      </c>
      <c r="P143" s="59">
        <v>0</v>
      </c>
      <c r="Q143" s="59"/>
      <c r="S143" s="162"/>
      <c r="T143" s="162"/>
      <c r="AF143" s="12"/>
      <c r="AG143" s="73"/>
    </row>
    <row r="144" s="9" customFormat="1" ht="15" customHeight="1" spans="1:33">
      <c r="A144" s="33">
        <v>72</v>
      </c>
      <c r="B144" s="34" t="s">
        <v>135</v>
      </c>
      <c r="C144" s="33" t="s">
        <v>21</v>
      </c>
      <c r="D144" s="34"/>
      <c r="E144" s="34" t="s">
        <v>39</v>
      </c>
      <c r="F144" s="34" t="s">
        <v>298</v>
      </c>
      <c r="G144" s="34" t="s">
        <v>24</v>
      </c>
      <c r="H144" s="2">
        <v>32</v>
      </c>
      <c r="I144" s="51">
        <v>15</v>
      </c>
      <c r="J144" s="52">
        <v>18</v>
      </c>
      <c r="K144" s="53">
        <f t="shared" si="4"/>
        <v>47356.48</v>
      </c>
      <c r="L144" s="53">
        <v>47356.48</v>
      </c>
      <c r="M144" s="63"/>
      <c r="N144" s="51">
        <v>13</v>
      </c>
      <c r="O144" s="53">
        <f t="shared" si="3"/>
        <v>32520.96</v>
      </c>
      <c r="P144" s="53">
        <v>32520.96</v>
      </c>
      <c r="Q144" s="63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2"/>
      <c r="AG144" s="73"/>
    </row>
    <row r="145" s="7" customFormat="1" ht="15" customHeight="1" spans="1:33">
      <c r="A145" s="30"/>
      <c r="B145" s="31" t="s">
        <v>135</v>
      </c>
      <c r="C145" s="30" t="s">
        <v>21</v>
      </c>
      <c r="D145" s="31"/>
      <c r="E145" s="31" t="s">
        <v>39</v>
      </c>
      <c r="F145" s="31" t="s">
        <v>234</v>
      </c>
      <c r="G145" s="31" t="s">
        <v>26</v>
      </c>
      <c r="H145" s="105">
        <v>16</v>
      </c>
      <c r="I145" s="57">
        <v>3</v>
      </c>
      <c r="J145" s="58">
        <v>4</v>
      </c>
      <c r="K145" s="59">
        <f t="shared" si="4"/>
        <v>8266</v>
      </c>
      <c r="L145" s="60">
        <v>8266</v>
      </c>
      <c r="M145" s="59"/>
      <c r="N145" s="57">
        <v>2</v>
      </c>
      <c r="O145" s="59">
        <f t="shared" si="3"/>
        <v>13670.6</v>
      </c>
      <c r="P145" s="59">
        <v>13670.6</v>
      </c>
      <c r="Q145" s="59"/>
      <c r="S145" s="162"/>
      <c r="T145" s="162"/>
      <c r="AF145" s="12"/>
      <c r="AG145" s="73"/>
    </row>
    <row r="146" ht="15" customHeight="1" spans="1:45">
      <c r="A146" s="33">
        <v>73</v>
      </c>
      <c r="B146" s="34" t="s">
        <v>136</v>
      </c>
      <c r="C146" s="33" t="s">
        <v>21</v>
      </c>
      <c r="D146" s="34"/>
      <c r="E146" s="34" t="s">
        <v>137</v>
      </c>
      <c r="F146" s="34" t="s">
        <v>299</v>
      </c>
      <c r="G146" s="34" t="s">
        <v>24</v>
      </c>
      <c r="H146" s="2">
        <v>49</v>
      </c>
      <c r="I146" s="51">
        <v>35</v>
      </c>
      <c r="J146" s="52">
        <v>42</v>
      </c>
      <c r="K146" s="53">
        <f t="shared" si="4"/>
        <v>88570.18</v>
      </c>
      <c r="L146" s="53">
        <v>88570.18</v>
      </c>
      <c r="M146" s="63"/>
      <c r="N146" s="51">
        <v>18</v>
      </c>
      <c r="O146" s="53">
        <f t="shared" ref="O146:O209" si="5">P146+Q146</f>
        <v>82304.5</v>
      </c>
      <c r="P146" s="53">
        <v>82304.5</v>
      </c>
      <c r="Q146" s="63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2"/>
      <c r="AG146" s="73"/>
      <c r="AR146" s="12"/>
      <c r="AS146" s="12"/>
    </row>
    <row r="147" s="7" customFormat="1" ht="15" customHeight="1" spans="1:33">
      <c r="A147" s="30"/>
      <c r="B147" s="31" t="s">
        <v>136</v>
      </c>
      <c r="C147" s="30" t="s">
        <v>21</v>
      </c>
      <c r="D147" s="31"/>
      <c r="E147" s="31" t="s">
        <v>235</v>
      </c>
      <c r="F147" s="31" t="s">
        <v>236</v>
      </c>
      <c r="G147" s="31" t="s">
        <v>37</v>
      </c>
      <c r="H147" s="105">
        <v>26</v>
      </c>
      <c r="I147" s="57">
        <v>15</v>
      </c>
      <c r="J147" s="58">
        <v>15</v>
      </c>
      <c r="K147" s="59">
        <f t="shared" si="4"/>
        <v>22676.25</v>
      </c>
      <c r="L147" s="59">
        <v>22676.25</v>
      </c>
      <c r="M147" s="59"/>
      <c r="N147" s="57">
        <v>29</v>
      </c>
      <c r="O147" s="59">
        <f t="shared" si="5"/>
        <v>105581.38</v>
      </c>
      <c r="P147" s="59">
        <v>105581.38</v>
      </c>
      <c r="Q147" s="10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</row>
    <row r="148" ht="15" customHeight="1" spans="1:45">
      <c r="A148" s="33">
        <v>74</v>
      </c>
      <c r="B148" s="34" t="s">
        <v>139</v>
      </c>
      <c r="C148" s="33" t="s">
        <v>21</v>
      </c>
      <c r="D148" s="34"/>
      <c r="E148" s="34" t="s">
        <v>137</v>
      </c>
      <c r="F148" s="34" t="s">
        <v>300</v>
      </c>
      <c r="G148" s="34" t="s">
        <v>24</v>
      </c>
      <c r="H148" s="2">
        <v>45</v>
      </c>
      <c r="I148" s="51">
        <v>32</v>
      </c>
      <c r="J148" s="52">
        <v>45</v>
      </c>
      <c r="K148" s="53">
        <f t="shared" si="4"/>
        <v>80789.04</v>
      </c>
      <c r="L148" s="53">
        <v>80789.04</v>
      </c>
      <c r="M148" s="63"/>
      <c r="N148" s="51">
        <v>37</v>
      </c>
      <c r="O148" s="53">
        <f t="shared" si="5"/>
        <v>239730.66</v>
      </c>
      <c r="P148" s="63">
        <v>239730.66</v>
      </c>
      <c r="Q148" s="63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  <c r="AR148" s="12"/>
      <c r="AS148" s="12"/>
    </row>
    <row r="149" s="7" customFormat="1" ht="15" customHeight="1" spans="1:33">
      <c r="A149" s="30"/>
      <c r="B149" s="31" t="s">
        <v>139</v>
      </c>
      <c r="C149" s="30" t="s">
        <v>21</v>
      </c>
      <c r="D149" s="31"/>
      <c r="E149" s="31" t="s">
        <v>235</v>
      </c>
      <c r="F149" s="31" t="s">
        <v>237</v>
      </c>
      <c r="G149" s="31" t="s">
        <v>37</v>
      </c>
      <c r="H149" s="105">
        <v>30</v>
      </c>
      <c r="I149" s="57">
        <v>16</v>
      </c>
      <c r="J149" s="58">
        <v>16</v>
      </c>
      <c r="K149" s="59">
        <f t="shared" si="4"/>
        <v>40772.8</v>
      </c>
      <c r="L149" s="59">
        <v>40772.8</v>
      </c>
      <c r="M149" s="59"/>
      <c r="N149" s="57">
        <v>11</v>
      </c>
      <c r="O149" s="59">
        <f t="shared" si="5"/>
        <v>32231.76</v>
      </c>
      <c r="P149" s="59">
        <v>32231.76</v>
      </c>
      <c r="Q149" s="10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</row>
    <row r="150" ht="28.9" customHeight="1" spans="1:45">
      <c r="A150" s="40">
        <v>75</v>
      </c>
      <c r="B150" s="39" t="s">
        <v>140</v>
      </c>
      <c r="C150" s="40" t="s">
        <v>54</v>
      </c>
      <c r="D150" s="39" t="s">
        <v>141</v>
      </c>
      <c r="E150" s="39" t="s">
        <v>39</v>
      </c>
      <c r="F150" s="34" t="s">
        <v>31</v>
      </c>
      <c r="G150" s="39" t="s">
        <v>24</v>
      </c>
      <c r="H150" s="2">
        <v>0</v>
      </c>
      <c r="I150" s="51"/>
      <c r="J150" s="52"/>
      <c r="K150" s="53">
        <f t="shared" si="4"/>
        <v>0</v>
      </c>
      <c r="L150" s="53">
        <v>0</v>
      </c>
      <c r="M150" s="53"/>
      <c r="N150" s="51"/>
      <c r="O150" s="53">
        <f t="shared" si="5"/>
        <v>11188.2</v>
      </c>
      <c r="P150" s="53">
        <v>11188.2</v>
      </c>
      <c r="Q150" s="63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  <c r="AR150" s="12"/>
      <c r="AS150" s="12"/>
    </row>
    <row r="151" s="7" customFormat="1" ht="29.25" customHeight="1" spans="1:33">
      <c r="A151" s="105"/>
      <c r="B151" s="106" t="s">
        <v>140</v>
      </c>
      <c r="C151" s="105" t="s">
        <v>54</v>
      </c>
      <c r="D151" s="106" t="s">
        <v>141</v>
      </c>
      <c r="E151" s="106" t="s">
        <v>39</v>
      </c>
      <c r="F151" s="106" t="s">
        <v>238</v>
      </c>
      <c r="G151" s="106" t="s">
        <v>26</v>
      </c>
      <c r="H151" s="105">
        <v>27</v>
      </c>
      <c r="I151" s="57">
        <v>12</v>
      </c>
      <c r="J151" s="64">
        <v>12</v>
      </c>
      <c r="K151" s="59">
        <f t="shared" si="4"/>
        <v>19479.4</v>
      </c>
      <c r="L151" s="60">
        <v>19479.4</v>
      </c>
      <c r="M151" s="59"/>
      <c r="N151" s="57">
        <v>22</v>
      </c>
      <c r="O151" s="59">
        <f t="shared" si="5"/>
        <v>68124.96</v>
      </c>
      <c r="P151" s="59">
        <v>68124.96</v>
      </c>
      <c r="Q151" s="59"/>
      <c r="S151" s="162"/>
      <c r="T151" s="162"/>
      <c r="AF151" s="12"/>
      <c r="AG151" s="73"/>
    </row>
    <row r="152" ht="26.25" customHeight="1" spans="1:45">
      <c r="A152" s="33">
        <v>76</v>
      </c>
      <c r="B152" s="34" t="s">
        <v>142</v>
      </c>
      <c r="C152" s="33" t="s">
        <v>21</v>
      </c>
      <c r="D152" s="34"/>
      <c r="E152" s="34" t="s">
        <v>39</v>
      </c>
      <c r="F152" s="34" t="s">
        <v>301</v>
      </c>
      <c r="G152" s="34" t="s">
        <v>24</v>
      </c>
      <c r="H152" s="2">
        <v>12</v>
      </c>
      <c r="I152" s="51">
        <v>7</v>
      </c>
      <c r="J152" s="52">
        <v>7</v>
      </c>
      <c r="K152" s="53">
        <f t="shared" ref="K152:K215" si="6">L152+M152</f>
        <v>4317.45</v>
      </c>
      <c r="L152" s="53">
        <v>4317.45</v>
      </c>
      <c r="M152" s="63"/>
      <c r="N152" s="51">
        <v>16</v>
      </c>
      <c r="O152" s="53">
        <f t="shared" si="5"/>
        <v>87908.34</v>
      </c>
      <c r="P152" s="53">
        <v>87908.34</v>
      </c>
      <c r="Q152" s="63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2"/>
      <c r="AG152" s="73"/>
      <c r="AR152" s="12"/>
      <c r="AS152" s="12"/>
    </row>
    <row r="153" s="7" customFormat="1" ht="15" customHeight="1" spans="1:33">
      <c r="A153" s="30"/>
      <c r="B153" s="31" t="s">
        <v>142</v>
      </c>
      <c r="C153" s="30" t="s">
        <v>21</v>
      </c>
      <c r="D153" s="31"/>
      <c r="E153" s="31" t="s">
        <v>39</v>
      </c>
      <c r="F153" s="31" t="s">
        <v>239</v>
      </c>
      <c r="G153" s="31" t="s">
        <v>26</v>
      </c>
      <c r="H153" s="105">
        <v>5</v>
      </c>
      <c r="I153" s="57">
        <v>1</v>
      </c>
      <c r="J153" s="58">
        <v>1</v>
      </c>
      <c r="K153" s="59">
        <f t="shared" si="6"/>
        <v>1053.68</v>
      </c>
      <c r="L153" s="59">
        <v>1053.68</v>
      </c>
      <c r="M153" s="59"/>
      <c r="N153" s="57">
        <v>9</v>
      </c>
      <c r="O153" s="59">
        <f t="shared" si="5"/>
        <v>43410.22</v>
      </c>
      <c r="P153" s="113">
        <v>43410.22</v>
      </c>
      <c r="Q153" s="59"/>
      <c r="S153" s="162"/>
      <c r="T153" s="162"/>
      <c r="AF153" s="12"/>
      <c r="AG153" s="73"/>
    </row>
    <row r="154" ht="15" customHeight="1" spans="1:45">
      <c r="A154" s="33">
        <v>77</v>
      </c>
      <c r="B154" s="34" t="s">
        <v>143</v>
      </c>
      <c r="C154" s="33" t="s">
        <v>21</v>
      </c>
      <c r="D154" s="34"/>
      <c r="E154" s="34" t="s">
        <v>39</v>
      </c>
      <c r="F154" s="34" t="s">
        <v>302</v>
      </c>
      <c r="G154" s="34" t="s">
        <v>24</v>
      </c>
      <c r="H154" s="2">
        <v>23</v>
      </c>
      <c r="I154" s="51">
        <v>17</v>
      </c>
      <c r="J154" s="52">
        <v>17</v>
      </c>
      <c r="K154" s="53">
        <f t="shared" si="6"/>
        <v>15746.27</v>
      </c>
      <c r="L154" s="53">
        <v>15746.27</v>
      </c>
      <c r="M154" s="63"/>
      <c r="N154" s="51">
        <v>8</v>
      </c>
      <c r="O154" s="53">
        <f t="shared" si="5"/>
        <v>81343.2</v>
      </c>
      <c r="P154" s="53">
        <v>81343.2</v>
      </c>
      <c r="Q154" s="63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2"/>
      <c r="AG154" s="73"/>
      <c r="AR154" s="12"/>
      <c r="AS154" s="12"/>
    </row>
    <row r="155" s="9" customFormat="1" ht="15" customHeight="1" spans="1:33">
      <c r="A155" s="33">
        <v>78</v>
      </c>
      <c r="B155" s="34" t="s">
        <v>144</v>
      </c>
      <c r="C155" s="33" t="s">
        <v>21</v>
      </c>
      <c r="D155" s="34"/>
      <c r="E155" s="34" t="s">
        <v>145</v>
      </c>
      <c r="F155" s="34" t="s">
        <v>303</v>
      </c>
      <c r="G155" s="34" t="s">
        <v>24</v>
      </c>
      <c r="H155" s="2">
        <v>28</v>
      </c>
      <c r="I155" s="51">
        <v>13</v>
      </c>
      <c r="J155" s="52">
        <v>18</v>
      </c>
      <c r="K155" s="53">
        <f t="shared" si="6"/>
        <v>43886.02</v>
      </c>
      <c r="L155" s="53">
        <v>43886.02</v>
      </c>
      <c r="M155" s="63"/>
      <c r="N155" s="51">
        <v>20</v>
      </c>
      <c r="O155" s="53">
        <f t="shared" si="5"/>
        <v>67875.97</v>
      </c>
      <c r="P155" s="53">
        <v>67875.97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</row>
    <row r="156" s="7" customFormat="1" ht="15" customHeight="1" spans="1:33">
      <c r="A156" s="30"/>
      <c r="B156" s="31" t="s">
        <v>144</v>
      </c>
      <c r="C156" s="30" t="s">
        <v>21</v>
      </c>
      <c r="D156" s="31"/>
      <c r="E156" s="36" t="s">
        <v>145</v>
      </c>
      <c r="F156" s="37" t="s">
        <v>240</v>
      </c>
      <c r="G156" s="31" t="s">
        <v>32</v>
      </c>
      <c r="H156" s="105">
        <v>11</v>
      </c>
      <c r="I156" s="57">
        <v>4</v>
      </c>
      <c r="J156" s="58">
        <v>4</v>
      </c>
      <c r="K156" s="59">
        <f t="shared" si="6"/>
        <v>4974.5</v>
      </c>
      <c r="L156" s="59">
        <v>4974.5</v>
      </c>
      <c r="M156" s="59"/>
      <c r="N156" s="57">
        <v>1</v>
      </c>
      <c r="O156" s="59">
        <f t="shared" si="5"/>
        <v>5557.6</v>
      </c>
      <c r="P156" s="59">
        <v>5557.6</v>
      </c>
      <c r="Q156" s="59"/>
      <c r="S156" s="162"/>
      <c r="T156" s="162"/>
      <c r="AF156" s="12"/>
      <c r="AG156" s="73"/>
    </row>
    <row r="157" ht="15" customHeight="1" spans="1:45">
      <c r="A157" s="1">
        <v>79</v>
      </c>
      <c r="B157" s="28" t="s">
        <v>146</v>
      </c>
      <c r="C157" s="1" t="s">
        <v>21</v>
      </c>
      <c r="D157" s="28"/>
      <c r="E157" s="28" t="s">
        <v>39</v>
      </c>
      <c r="F157" s="34" t="s">
        <v>29</v>
      </c>
      <c r="G157" s="28" t="s">
        <v>24</v>
      </c>
      <c r="H157" s="2">
        <v>0</v>
      </c>
      <c r="I157" s="51"/>
      <c r="J157" s="52"/>
      <c r="K157" s="53">
        <f t="shared" si="6"/>
        <v>2930.22</v>
      </c>
      <c r="L157" s="53">
        <v>2930.22</v>
      </c>
      <c r="M157" s="63"/>
      <c r="N157" s="51"/>
      <c r="O157" s="53">
        <f t="shared" si="5"/>
        <v>0</v>
      </c>
      <c r="P157" s="53">
        <v>0</v>
      </c>
      <c r="Q157" s="63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2"/>
      <c r="AG157" s="73"/>
      <c r="AR157" s="12"/>
      <c r="AS157" s="12"/>
    </row>
    <row r="158" s="7" customFormat="1" ht="15.75" customHeight="1" spans="1:33">
      <c r="A158" s="30"/>
      <c r="B158" s="31" t="s">
        <v>146</v>
      </c>
      <c r="C158" s="30" t="s">
        <v>21</v>
      </c>
      <c r="D158" s="31"/>
      <c r="E158" s="31" t="s">
        <v>39</v>
      </c>
      <c r="F158" s="31" t="s">
        <v>29</v>
      </c>
      <c r="G158" s="31" t="s">
        <v>37</v>
      </c>
      <c r="H158" s="105">
        <v>0</v>
      </c>
      <c r="I158" s="57"/>
      <c r="J158" s="58"/>
      <c r="K158" s="59">
        <f t="shared" si="6"/>
        <v>0</v>
      </c>
      <c r="L158" s="59">
        <v>0</v>
      </c>
      <c r="M158" s="59"/>
      <c r="N158" s="57"/>
      <c r="O158" s="59">
        <f t="shared" si="5"/>
        <v>0</v>
      </c>
      <c r="P158" s="59">
        <v>0</v>
      </c>
      <c r="Q158" s="59"/>
      <c r="S158" s="162"/>
      <c r="T158" s="162"/>
      <c r="AF158" s="12"/>
      <c r="AG158" s="73"/>
    </row>
    <row r="159" s="7" customFormat="1" ht="15" customHeight="1" spans="1:33">
      <c r="A159" s="30"/>
      <c r="B159" s="31" t="s">
        <v>146</v>
      </c>
      <c r="C159" s="30" t="s">
        <v>21</v>
      </c>
      <c r="D159" s="31"/>
      <c r="E159" s="31"/>
      <c r="F159" s="31" t="s">
        <v>29</v>
      </c>
      <c r="G159" s="31" t="s">
        <v>26</v>
      </c>
      <c r="H159" s="105">
        <v>24</v>
      </c>
      <c r="I159" s="57">
        <v>7</v>
      </c>
      <c r="J159" s="58">
        <v>7</v>
      </c>
      <c r="K159" s="59">
        <f t="shared" si="6"/>
        <v>11038.5</v>
      </c>
      <c r="L159" s="60">
        <v>11038.5</v>
      </c>
      <c r="M159" s="59"/>
      <c r="N159" s="57">
        <v>6</v>
      </c>
      <c r="O159" s="59">
        <f t="shared" si="5"/>
        <v>14536.5</v>
      </c>
      <c r="P159" s="59">
        <v>14536.5</v>
      </c>
      <c r="Q159" s="59"/>
      <c r="S159" s="162"/>
      <c r="T159" s="162"/>
      <c r="AF159" s="12"/>
      <c r="AG159" s="73"/>
    </row>
    <row r="160" ht="15" customHeight="1" spans="1:45">
      <c r="A160" s="1">
        <v>80</v>
      </c>
      <c r="B160" s="28" t="s">
        <v>147</v>
      </c>
      <c r="C160" s="1" t="s">
        <v>21</v>
      </c>
      <c r="D160" s="28"/>
      <c r="E160" s="28" t="s">
        <v>39</v>
      </c>
      <c r="F160" s="34" t="s">
        <v>304</v>
      </c>
      <c r="G160" s="28" t="s">
        <v>24</v>
      </c>
      <c r="H160" s="2">
        <v>19</v>
      </c>
      <c r="I160" s="51">
        <v>14</v>
      </c>
      <c r="J160" s="52">
        <v>16</v>
      </c>
      <c r="K160" s="53">
        <f t="shared" si="6"/>
        <v>23542.64</v>
      </c>
      <c r="L160" s="63">
        <v>23542.64</v>
      </c>
      <c r="M160" s="63"/>
      <c r="N160" s="51">
        <v>7</v>
      </c>
      <c r="O160" s="53">
        <f t="shared" si="5"/>
        <v>43982.8</v>
      </c>
      <c r="P160" s="53">
        <v>43982.8</v>
      </c>
      <c r="Q160" s="63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2"/>
      <c r="AG160" s="73"/>
      <c r="AR160" s="12"/>
      <c r="AS160" s="12"/>
    </row>
    <row r="161" s="7" customFormat="1" ht="15" customHeight="1" spans="1:33">
      <c r="A161" s="30"/>
      <c r="B161" s="31" t="s">
        <v>147</v>
      </c>
      <c r="C161" s="30" t="s">
        <v>21</v>
      </c>
      <c r="D161" s="31"/>
      <c r="E161" s="31" t="s">
        <v>39</v>
      </c>
      <c r="F161" s="31" t="s">
        <v>148</v>
      </c>
      <c r="G161" s="31" t="s">
        <v>37</v>
      </c>
      <c r="H161" s="105">
        <v>0</v>
      </c>
      <c r="I161" s="57"/>
      <c r="J161" s="58"/>
      <c r="K161" s="59">
        <f t="shared" si="6"/>
        <v>0</v>
      </c>
      <c r="L161" s="59">
        <v>0</v>
      </c>
      <c r="M161" s="59"/>
      <c r="N161" s="57"/>
      <c r="O161" s="59">
        <f t="shared" si="5"/>
        <v>0</v>
      </c>
      <c r="P161" s="59">
        <v>0</v>
      </c>
      <c r="Q161" s="59"/>
      <c r="S161" s="162"/>
      <c r="T161" s="162"/>
      <c r="AF161" s="12"/>
      <c r="AG161" s="73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241</v>
      </c>
      <c r="G162" s="31" t="s">
        <v>26</v>
      </c>
      <c r="H162" s="105">
        <v>38</v>
      </c>
      <c r="I162" s="57">
        <v>13</v>
      </c>
      <c r="J162" s="58">
        <v>13</v>
      </c>
      <c r="K162" s="59">
        <f t="shared" si="6"/>
        <v>19384.8</v>
      </c>
      <c r="L162" s="60">
        <v>19384.8</v>
      </c>
      <c r="M162" s="59"/>
      <c r="N162" s="57">
        <v>10</v>
      </c>
      <c r="O162" s="59">
        <f t="shared" si="5"/>
        <v>21348.01</v>
      </c>
      <c r="P162" s="59">
        <v>21348.01</v>
      </c>
      <c r="Q162" s="59"/>
      <c r="S162" s="162"/>
      <c r="T162" s="162"/>
      <c r="AF162" s="12"/>
      <c r="AG162" s="73"/>
    </row>
    <row r="163" ht="15" customHeight="1" spans="1:45">
      <c r="A163" s="33">
        <v>81</v>
      </c>
      <c r="B163" s="34" t="s">
        <v>149</v>
      </c>
      <c r="C163" s="33" t="s">
        <v>21</v>
      </c>
      <c r="D163" s="34"/>
      <c r="E163" s="34" t="s">
        <v>150</v>
      </c>
      <c r="F163" s="34" t="s">
        <v>305</v>
      </c>
      <c r="G163" s="34" t="s">
        <v>24</v>
      </c>
      <c r="H163" s="2">
        <v>32</v>
      </c>
      <c r="I163" s="51">
        <v>23</v>
      </c>
      <c r="J163" s="52">
        <v>33</v>
      </c>
      <c r="K163" s="53">
        <f t="shared" si="6"/>
        <v>73229.78</v>
      </c>
      <c r="L163" s="53">
        <v>73229.78</v>
      </c>
      <c r="M163" s="63"/>
      <c r="N163" s="51">
        <v>21</v>
      </c>
      <c r="O163" s="53">
        <f t="shared" si="5"/>
        <v>46269.54</v>
      </c>
      <c r="P163" s="53">
        <v>46269.54</v>
      </c>
      <c r="Q163" s="63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2"/>
      <c r="AG163" s="73"/>
      <c r="AR163" s="12"/>
      <c r="AS163" s="12"/>
    </row>
    <row r="164" s="7" customFormat="1" ht="29.25" customHeight="1" spans="1:33">
      <c r="A164" s="30"/>
      <c r="B164" s="31" t="s">
        <v>151</v>
      </c>
      <c r="C164" s="30" t="s">
        <v>21</v>
      </c>
      <c r="D164" s="31"/>
      <c r="E164" s="41" t="s">
        <v>150</v>
      </c>
      <c r="F164" s="41" t="s">
        <v>242</v>
      </c>
      <c r="G164" s="31" t="s">
        <v>44</v>
      </c>
      <c r="H164" s="105">
        <v>8</v>
      </c>
      <c r="I164" s="57"/>
      <c r="J164" s="58"/>
      <c r="K164" s="59">
        <f t="shared" si="6"/>
        <v>0</v>
      </c>
      <c r="L164" s="59">
        <v>0</v>
      </c>
      <c r="M164" s="59"/>
      <c r="N164" s="57">
        <v>5</v>
      </c>
      <c r="O164" s="59">
        <f t="shared" si="5"/>
        <v>8545.58</v>
      </c>
      <c r="P164" s="59">
        <v>8545.58</v>
      </c>
      <c r="Q164" s="59"/>
      <c r="S164" s="162"/>
      <c r="T164" s="162"/>
      <c r="AF164" s="12"/>
      <c r="AG164" s="73"/>
    </row>
    <row r="165" s="7" customFormat="1" customHeight="1" spans="1:33">
      <c r="A165" s="30"/>
      <c r="B165" s="31" t="s">
        <v>151</v>
      </c>
      <c r="C165" s="30" t="s">
        <v>21</v>
      </c>
      <c r="D165" s="31"/>
      <c r="E165" s="31" t="s">
        <v>150</v>
      </c>
      <c r="F165" s="31" t="s">
        <v>23</v>
      </c>
      <c r="G165" s="31" t="s">
        <v>37</v>
      </c>
      <c r="H165" s="105">
        <v>0</v>
      </c>
      <c r="I165" s="57"/>
      <c r="J165" s="58"/>
      <c r="K165" s="59">
        <f t="shared" si="6"/>
        <v>0</v>
      </c>
      <c r="L165" s="59">
        <v>0</v>
      </c>
      <c r="M165" s="59"/>
      <c r="N165" s="57"/>
      <c r="O165" s="59">
        <f t="shared" si="5"/>
        <v>0</v>
      </c>
      <c r="P165" s="59">
        <v>0</v>
      </c>
      <c r="Q165" s="59"/>
      <c r="S165" s="162"/>
      <c r="T165" s="162"/>
      <c r="AF165" s="12"/>
      <c r="AG165" s="73"/>
    </row>
    <row r="166" ht="15" customHeight="1" spans="1:45">
      <c r="A166" s="33">
        <v>82</v>
      </c>
      <c r="B166" s="34" t="s">
        <v>152</v>
      </c>
      <c r="C166" s="33" t="s">
        <v>21</v>
      </c>
      <c r="D166" s="34"/>
      <c r="E166" s="34" t="s">
        <v>39</v>
      </c>
      <c r="F166" s="34" t="s">
        <v>306</v>
      </c>
      <c r="G166" s="34" t="s">
        <v>24</v>
      </c>
      <c r="H166" s="2">
        <v>28</v>
      </c>
      <c r="I166" s="51">
        <v>18</v>
      </c>
      <c r="J166" s="52">
        <v>18</v>
      </c>
      <c r="K166" s="53">
        <f t="shared" si="6"/>
        <v>13211.38</v>
      </c>
      <c r="L166" s="53">
        <v>13211.38</v>
      </c>
      <c r="M166" s="63"/>
      <c r="N166" s="51">
        <v>6</v>
      </c>
      <c r="O166" s="53">
        <f t="shared" si="5"/>
        <v>51903.3</v>
      </c>
      <c r="P166" s="53">
        <v>51903.3</v>
      </c>
      <c r="Q166" s="63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2"/>
      <c r="AG166" s="73"/>
      <c r="AR166" s="12"/>
      <c r="AS166" s="12"/>
    </row>
    <row r="167" ht="15" customHeight="1" spans="1:45">
      <c r="A167" s="30"/>
      <c r="B167" s="31" t="s">
        <v>152</v>
      </c>
      <c r="C167" s="30" t="s">
        <v>21</v>
      </c>
      <c r="D167" s="31"/>
      <c r="E167" s="31" t="s">
        <v>39</v>
      </c>
      <c r="F167" s="31" t="s">
        <v>31</v>
      </c>
      <c r="G167" s="31" t="s">
        <v>37</v>
      </c>
      <c r="H167" s="105">
        <v>0</v>
      </c>
      <c r="I167" s="57"/>
      <c r="J167" s="58"/>
      <c r="K167" s="59">
        <f t="shared" si="6"/>
        <v>0</v>
      </c>
      <c r="L167" s="59">
        <v>0</v>
      </c>
      <c r="M167" s="59"/>
      <c r="N167" s="57"/>
      <c r="O167" s="59">
        <f t="shared" si="5"/>
        <v>0</v>
      </c>
      <c r="P167" s="59">
        <v>0</v>
      </c>
      <c r="Q167" s="59"/>
      <c r="S167" s="162"/>
      <c r="T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243</v>
      </c>
      <c r="G168" s="31" t="s">
        <v>26</v>
      </c>
      <c r="H168" s="105">
        <v>22</v>
      </c>
      <c r="I168" s="57">
        <v>5</v>
      </c>
      <c r="J168" s="58">
        <v>5</v>
      </c>
      <c r="K168" s="59">
        <f t="shared" si="6"/>
        <v>5717.1</v>
      </c>
      <c r="L168" s="60">
        <v>5717.1</v>
      </c>
      <c r="M168" s="59"/>
      <c r="N168" s="57">
        <v>12</v>
      </c>
      <c r="O168" s="59">
        <f t="shared" si="5"/>
        <v>21885</v>
      </c>
      <c r="P168" s="59">
        <v>21885</v>
      </c>
      <c r="Q168" s="59"/>
      <c r="S168" s="162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6" t="s">
        <v>39</v>
      </c>
      <c r="F169" s="37" t="s">
        <v>244</v>
      </c>
      <c r="G169" s="36" t="s">
        <v>32</v>
      </c>
      <c r="H169" s="95">
        <v>12</v>
      </c>
      <c r="I169" s="57">
        <v>5</v>
      </c>
      <c r="J169" s="58">
        <v>5</v>
      </c>
      <c r="K169" s="59">
        <f t="shared" si="6"/>
        <v>6135.7</v>
      </c>
      <c r="L169" s="59">
        <v>6135.7</v>
      </c>
      <c r="M169" s="59"/>
      <c r="N169" s="57">
        <v>14</v>
      </c>
      <c r="O169" s="59">
        <f t="shared" si="5"/>
        <v>27475.2</v>
      </c>
      <c r="P169" s="59">
        <v>27475.2</v>
      </c>
      <c r="Q169" s="59"/>
      <c r="S169" s="162"/>
      <c r="T169" s="162"/>
      <c r="AF169" s="12"/>
      <c r="AG169" s="73"/>
      <c r="AR169" s="12"/>
      <c r="AS169" s="12"/>
    </row>
    <row r="170" ht="15" customHeight="1" spans="1:45">
      <c r="A170" s="33">
        <v>83</v>
      </c>
      <c r="B170" s="34" t="s">
        <v>156</v>
      </c>
      <c r="C170" s="33" t="s">
        <v>21</v>
      </c>
      <c r="D170" s="34"/>
      <c r="E170" s="34" t="s">
        <v>39</v>
      </c>
      <c r="F170" s="34" t="s">
        <v>157</v>
      </c>
      <c r="G170" s="34" t="s">
        <v>24</v>
      </c>
      <c r="H170" s="2">
        <v>0</v>
      </c>
      <c r="I170" s="51"/>
      <c r="J170" s="52"/>
      <c r="K170" s="53">
        <f t="shared" si="6"/>
        <v>0</v>
      </c>
      <c r="L170" s="53">
        <v>0</v>
      </c>
      <c r="M170" s="63"/>
      <c r="N170" s="51"/>
      <c r="O170" s="53">
        <f t="shared" si="5"/>
        <v>93703.2</v>
      </c>
      <c r="P170" s="53">
        <v>93703.2</v>
      </c>
      <c r="Q170" s="63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2"/>
      <c r="AG170" s="73"/>
      <c r="AR170" s="12"/>
      <c r="AS170" s="12"/>
    </row>
    <row r="171" ht="15" customHeight="1" spans="1:45">
      <c r="A171" s="33">
        <v>84</v>
      </c>
      <c r="B171" s="34" t="s">
        <v>158</v>
      </c>
      <c r="C171" s="33" t="s">
        <v>21</v>
      </c>
      <c r="D171" s="34"/>
      <c r="E171" s="34" t="s">
        <v>39</v>
      </c>
      <c r="F171" s="34" t="s">
        <v>307</v>
      </c>
      <c r="G171" s="34" t="s">
        <v>24</v>
      </c>
      <c r="H171" s="2">
        <v>32</v>
      </c>
      <c r="I171" s="51">
        <v>21</v>
      </c>
      <c r="J171" s="52">
        <v>25</v>
      </c>
      <c r="K171" s="53">
        <f t="shared" si="6"/>
        <v>27045.73</v>
      </c>
      <c r="L171" s="53">
        <v>27045.73</v>
      </c>
      <c r="M171" s="63"/>
      <c r="N171" s="51">
        <v>7</v>
      </c>
      <c r="O171" s="53">
        <f t="shared" si="5"/>
        <v>40407.98</v>
      </c>
      <c r="P171" s="53">
        <v>40407.98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85</v>
      </c>
      <c r="B172" s="34" t="s">
        <v>160</v>
      </c>
      <c r="C172" s="33" t="s">
        <v>21</v>
      </c>
      <c r="D172" s="34"/>
      <c r="E172" s="34" t="s">
        <v>39</v>
      </c>
      <c r="F172" s="34" t="s">
        <v>29</v>
      </c>
      <c r="G172" s="34" t="s">
        <v>24</v>
      </c>
      <c r="H172" s="2">
        <v>0</v>
      </c>
      <c r="I172" s="51"/>
      <c r="J172" s="52"/>
      <c r="K172" s="53">
        <f t="shared" si="6"/>
        <v>0</v>
      </c>
      <c r="L172" s="53">
        <v>0</v>
      </c>
      <c r="M172" s="63"/>
      <c r="N172" s="51">
        <v>2</v>
      </c>
      <c r="O172" s="53">
        <f t="shared" si="5"/>
        <v>9197.74</v>
      </c>
      <c r="P172" s="53">
        <v>9197.74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24.6" customHeight="1" spans="1:45">
      <c r="A173" s="40">
        <v>86</v>
      </c>
      <c r="B173" s="39" t="s">
        <v>161</v>
      </c>
      <c r="C173" s="40" t="s">
        <v>50</v>
      </c>
      <c r="D173" s="39" t="s">
        <v>162</v>
      </c>
      <c r="E173" s="39" t="s">
        <v>39</v>
      </c>
      <c r="F173" s="34" t="s">
        <v>163</v>
      </c>
      <c r="G173" s="39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6</v>
      </c>
      <c r="O173" s="53">
        <f t="shared" si="5"/>
        <v>2425.27</v>
      </c>
      <c r="P173" s="53">
        <v>2425.27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9.25" customHeight="1" spans="1:45">
      <c r="A174" s="105"/>
      <c r="B174" s="106" t="s">
        <v>161</v>
      </c>
      <c r="C174" s="105" t="s">
        <v>50</v>
      </c>
      <c r="D174" s="106" t="s">
        <v>162</v>
      </c>
      <c r="E174" s="106" t="s">
        <v>39</v>
      </c>
      <c r="F174" s="106" t="s">
        <v>31</v>
      </c>
      <c r="G174" s="106" t="s">
        <v>26</v>
      </c>
      <c r="H174" s="105">
        <v>0</v>
      </c>
      <c r="I174" s="57"/>
      <c r="J174" s="58"/>
      <c r="K174" s="59">
        <f t="shared" si="6"/>
        <v>0</v>
      </c>
      <c r="L174" s="59">
        <v>0</v>
      </c>
      <c r="M174" s="59"/>
      <c r="N174" s="57"/>
      <c r="O174" s="59">
        <f t="shared" si="5"/>
        <v>0</v>
      </c>
      <c r="P174" s="59">
        <v>0</v>
      </c>
      <c r="Q174" s="59"/>
      <c r="S174" s="162"/>
      <c r="T174" s="162"/>
      <c r="AF174" s="12"/>
      <c r="AG174" s="73"/>
      <c r="AR174" s="12"/>
      <c r="AS174" s="12"/>
    </row>
    <row r="175" ht="26.25" customHeight="1" spans="1:45">
      <c r="A175" s="108">
        <v>87</v>
      </c>
      <c r="B175" s="109" t="s">
        <v>164</v>
      </c>
      <c r="C175" s="108" t="s">
        <v>21</v>
      </c>
      <c r="D175" s="109"/>
      <c r="E175" s="109" t="s">
        <v>22</v>
      </c>
      <c r="F175" s="109" t="s">
        <v>29</v>
      </c>
      <c r="G175" s="109" t="s">
        <v>24</v>
      </c>
      <c r="H175" s="5">
        <v>0</v>
      </c>
      <c r="I175" s="51"/>
      <c r="J175" s="52"/>
      <c r="K175" s="53">
        <f t="shared" si="6"/>
        <v>0</v>
      </c>
      <c r="L175" s="114">
        <v>0</v>
      </c>
      <c r="M175" s="74"/>
      <c r="N175" s="51"/>
      <c r="O175" s="53">
        <f t="shared" si="5"/>
        <v>0</v>
      </c>
      <c r="P175" s="114">
        <v>0</v>
      </c>
      <c r="Q175" s="74"/>
      <c r="S175" s="162"/>
      <c r="T175" s="162"/>
      <c r="AF175" s="12"/>
      <c r="AG175" s="73"/>
      <c r="AR175" s="12"/>
      <c r="AS175" s="12"/>
    </row>
    <row r="176" ht="15.75" customHeight="1" spans="1:45">
      <c r="A176" s="33">
        <v>88</v>
      </c>
      <c r="B176" s="34" t="s">
        <v>165</v>
      </c>
      <c r="C176" s="33" t="s">
        <v>21</v>
      </c>
      <c r="D176" s="34"/>
      <c r="E176" s="34" t="s">
        <v>39</v>
      </c>
      <c r="F176" s="109" t="s">
        <v>29</v>
      </c>
      <c r="G176" s="34" t="s">
        <v>24</v>
      </c>
      <c r="H176" s="2">
        <v>0</v>
      </c>
      <c r="I176" s="51"/>
      <c r="J176" s="52"/>
      <c r="K176" s="53">
        <f t="shared" si="6"/>
        <v>0</v>
      </c>
      <c r="L176" s="53">
        <v>0</v>
      </c>
      <c r="M176" s="63"/>
      <c r="N176" s="51"/>
      <c r="O176" s="53">
        <f t="shared" si="5"/>
        <v>0</v>
      </c>
      <c r="P176" s="53">
        <v>0</v>
      </c>
      <c r="Q176" s="63"/>
      <c r="S176" s="162"/>
      <c r="T176" s="162"/>
      <c r="AF176" s="12"/>
      <c r="AG176" s="73"/>
      <c r="AR176" s="12"/>
      <c r="AS176" s="12"/>
    </row>
    <row r="177" ht="15" customHeight="1" spans="1:45">
      <c r="A177" s="33">
        <v>89</v>
      </c>
      <c r="B177" s="34" t="s">
        <v>166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>
        <v>1</v>
      </c>
      <c r="O177" s="53">
        <f t="shared" si="5"/>
        <v>0</v>
      </c>
      <c r="P177" s="53">
        <v>0</v>
      </c>
      <c r="Q177" s="63"/>
      <c r="S177" s="162"/>
      <c r="T177" s="162"/>
      <c r="AF177" s="12"/>
      <c r="AG177" s="73"/>
      <c r="AR177" s="12"/>
      <c r="AS177" s="12"/>
    </row>
    <row r="178" ht="15" customHeight="1" spans="1:45">
      <c r="A178" s="30"/>
      <c r="B178" s="31" t="s">
        <v>166</v>
      </c>
      <c r="C178" s="30" t="s">
        <v>21</v>
      </c>
      <c r="D178" s="31"/>
      <c r="E178" s="31" t="s">
        <v>39</v>
      </c>
      <c r="F178" s="31" t="s">
        <v>31</v>
      </c>
      <c r="G178" s="31" t="s">
        <v>26</v>
      </c>
      <c r="H178" s="105">
        <v>0</v>
      </c>
      <c r="I178" s="57"/>
      <c r="J178" s="58"/>
      <c r="K178" s="59">
        <f t="shared" si="6"/>
        <v>0</v>
      </c>
      <c r="L178" s="59">
        <v>0</v>
      </c>
      <c r="M178" s="59"/>
      <c r="N178" s="57"/>
      <c r="O178" s="59">
        <f t="shared" si="5"/>
        <v>0</v>
      </c>
      <c r="P178" s="59">
        <v>0</v>
      </c>
      <c r="Q178" s="59"/>
      <c r="S178" s="162"/>
      <c r="T178" s="162"/>
      <c r="AF178" s="12"/>
      <c r="AG178" s="73"/>
      <c r="AR178" s="12"/>
      <c r="AS178" s="12"/>
    </row>
    <row r="179" ht="15" customHeight="1" spans="1:45">
      <c r="A179" s="1">
        <v>90</v>
      </c>
      <c r="B179" s="28" t="s">
        <v>167</v>
      </c>
      <c r="C179" s="1" t="s">
        <v>21</v>
      </c>
      <c r="D179" s="28"/>
      <c r="E179" s="28" t="s">
        <v>22</v>
      </c>
      <c r="F179" s="34" t="s">
        <v>308</v>
      </c>
      <c r="G179" s="28" t="s">
        <v>24</v>
      </c>
      <c r="H179" s="2">
        <v>3</v>
      </c>
      <c r="I179" s="51">
        <v>3</v>
      </c>
      <c r="J179" s="52">
        <v>4</v>
      </c>
      <c r="K179" s="53">
        <f t="shared" si="6"/>
        <v>5101.21</v>
      </c>
      <c r="L179" s="53">
        <v>5101.21</v>
      </c>
      <c r="M179" s="63"/>
      <c r="N179" s="51">
        <v>18</v>
      </c>
      <c r="O179" s="53">
        <f t="shared" si="5"/>
        <v>46316.67</v>
      </c>
      <c r="P179" s="63">
        <v>46316.67</v>
      </c>
      <c r="Q179" s="63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2"/>
      <c r="AG179" s="73"/>
      <c r="AR179" s="12"/>
      <c r="AS179" s="12"/>
    </row>
    <row r="180" ht="15" customHeight="1" spans="1:45">
      <c r="A180" s="30"/>
      <c r="B180" s="31" t="s">
        <v>167</v>
      </c>
      <c r="C180" s="30" t="s">
        <v>21</v>
      </c>
      <c r="D180" s="31"/>
      <c r="E180" s="31" t="s">
        <v>39</v>
      </c>
      <c r="F180" s="31" t="s">
        <v>245</v>
      </c>
      <c r="G180" s="31" t="s">
        <v>26</v>
      </c>
      <c r="H180" s="105">
        <v>4</v>
      </c>
      <c r="I180" s="57">
        <v>1</v>
      </c>
      <c r="J180" s="58">
        <v>1</v>
      </c>
      <c r="K180" s="59">
        <f t="shared" si="6"/>
        <v>1152.6</v>
      </c>
      <c r="L180" s="112">
        <v>1152.6</v>
      </c>
      <c r="M180" s="59"/>
      <c r="N180" s="57">
        <v>9</v>
      </c>
      <c r="O180" s="59">
        <f t="shared" si="5"/>
        <v>10757.6</v>
      </c>
      <c r="P180" s="59">
        <v>10757.6</v>
      </c>
      <c r="Q180" s="59"/>
      <c r="S180" s="162"/>
      <c r="T180" s="162"/>
      <c r="AF180" s="12"/>
      <c r="AG180" s="73"/>
      <c r="AR180" s="12"/>
      <c r="AS180" s="12"/>
    </row>
    <row r="181" ht="15" customHeight="1" spans="1:45">
      <c r="A181" s="30">
        <v>91</v>
      </c>
      <c r="B181" s="31" t="s">
        <v>168</v>
      </c>
      <c r="C181" s="30" t="s">
        <v>21</v>
      </c>
      <c r="D181" s="31"/>
      <c r="E181" s="31" t="s">
        <v>39</v>
      </c>
      <c r="F181" s="31" t="s">
        <v>246</v>
      </c>
      <c r="G181" s="31" t="s">
        <v>26</v>
      </c>
      <c r="H181" s="105">
        <v>14</v>
      </c>
      <c r="I181" s="57">
        <v>1</v>
      </c>
      <c r="J181" s="58">
        <v>1</v>
      </c>
      <c r="K181" s="59">
        <f t="shared" si="6"/>
        <v>1404.9</v>
      </c>
      <c r="L181" s="60">
        <v>1404.9</v>
      </c>
      <c r="M181" s="59"/>
      <c r="N181" s="57">
        <v>6</v>
      </c>
      <c r="O181" s="59">
        <f t="shared" si="5"/>
        <v>9837.2</v>
      </c>
      <c r="P181" s="59">
        <v>9837.2</v>
      </c>
      <c r="Q181" s="59"/>
      <c r="S181" s="162"/>
      <c r="T181" s="162"/>
      <c r="AF181" s="12"/>
      <c r="AG181" s="73"/>
      <c r="AR181" s="12"/>
      <c r="AS181" s="12"/>
    </row>
    <row r="182" ht="15" customHeight="1" spans="1:45">
      <c r="A182" s="1">
        <v>92</v>
      </c>
      <c r="B182" s="28" t="s">
        <v>169</v>
      </c>
      <c r="C182" s="1" t="s">
        <v>21</v>
      </c>
      <c r="D182" s="28"/>
      <c r="E182" s="28" t="s">
        <v>170</v>
      </c>
      <c r="F182" s="34" t="s">
        <v>309</v>
      </c>
      <c r="G182" s="28" t="s">
        <v>24</v>
      </c>
      <c r="H182" s="2">
        <v>20</v>
      </c>
      <c r="I182" s="51">
        <v>13</v>
      </c>
      <c r="J182" s="52">
        <v>15</v>
      </c>
      <c r="K182" s="53">
        <f t="shared" si="6"/>
        <v>10635.94</v>
      </c>
      <c r="L182" s="53">
        <v>10635.94</v>
      </c>
      <c r="M182" s="63"/>
      <c r="N182" s="51">
        <v>5</v>
      </c>
      <c r="O182" s="53">
        <f t="shared" si="5"/>
        <v>11150.24</v>
      </c>
      <c r="P182" s="63">
        <v>11150.24</v>
      </c>
      <c r="Q182" s="63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2"/>
      <c r="AG182" s="73"/>
      <c r="AR182" s="12"/>
      <c r="AS182" s="12"/>
    </row>
    <row r="183" s="7" customFormat="1" ht="15" customHeight="1" spans="1:33">
      <c r="A183" s="30"/>
      <c r="B183" s="31" t="s">
        <v>169</v>
      </c>
      <c r="C183" s="30" t="s">
        <v>21</v>
      </c>
      <c r="D183" s="31"/>
      <c r="E183" s="31" t="s">
        <v>170</v>
      </c>
      <c r="F183" s="31" t="s">
        <v>29</v>
      </c>
      <c r="G183" s="31" t="s">
        <v>37</v>
      </c>
      <c r="H183" s="105">
        <v>0</v>
      </c>
      <c r="I183" s="57"/>
      <c r="J183" s="58"/>
      <c r="K183" s="59">
        <f t="shared" si="6"/>
        <v>0</v>
      </c>
      <c r="L183" s="59">
        <v>0</v>
      </c>
      <c r="M183" s="59"/>
      <c r="N183" s="57"/>
      <c r="O183" s="59">
        <f t="shared" si="5"/>
        <v>0</v>
      </c>
      <c r="P183" s="59">
        <v>0</v>
      </c>
      <c r="Q183" s="59"/>
      <c r="S183" s="162"/>
      <c r="T183" s="162"/>
      <c r="AF183" s="12"/>
      <c r="AG183" s="73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6" t="s">
        <v>170</v>
      </c>
      <c r="F184" s="37" t="s">
        <v>247</v>
      </c>
      <c r="G184" s="31" t="s">
        <v>32</v>
      </c>
      <c r="H184" s="105">
        <v>35</v>
      </c>
      <c r="I184" s="57">
        <v>18</v>
      </c>
      <c r="J184" s="58">
        <v>18</v>
      </c>
      <c r="K184" s="59">
        <f t="shared" si="6"/>
        <v>18282.38</v>
      </c>
      <c r="L184" s="59">
        <v>18282.38</v>
      </c>
      <c r="M184" s="59"/>
      <c r="N184" s="57">
        <v>13</v>
      </c>
      <c r="O184" s="59">
        <f t="shared" si="5"/>
        <v>68773.59</v>
      </c>
      <c r="P184" s="59">
        <v>68773.59</v>
      </c>
      <c r="Q184" s="59"/>
      <c r="S184" s="162"/>
      <c r="T184" s="162"/>
      <c r="AF184" s="12"/>
      <c r="AG184" s="73"/>
    </row>
    <row r="185" s="7" customFormat="1" ht="15" customHeight="1" spans="1:33">
      <c r="A185" s="30">
        <v>93</v>
      </c>
      <c r="B185" s="31" t="s">
        <v>171</v>
      </c>
      <c r="C185" s="30" t="s">
        <v>21</v>
      </c>
      <c r="D185" s="31"/>
      <c r="E185" s="31" t="s">
        <v>39</v>
      </c>
      <c r="F185" s="31" t="s">
        <v>248</v>
      </c>
      <c r="G185" s="31" t="s">
        <v>37</v>
      </c>
      <c r="H185" s="105">
        <v>8</v>
      </c>
      <c r="I185" s="57">
        <v>4</v>
      </c>
      <c r="J185" s="58">
        <v>4</v>
      </c>
      <c r="K185" s="59">
        <f t="shared" si="6"/>
        <v>7982.64</v>
      </c>
      <c r="L185" s="59">
        <v>7982.64</v>
      </c>
      <c r="M185" s="59"/>
      <c r="N185" s="57">
        <v>6</v>
      </c>
      <c r="O185" s="59">
        <v>23434.17</v>
      </c>
      <c r="P185" s="59">
        <v>23434.17</v>
      </c>
      <c r="Q185" s="59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2"/>
      <c r="AG185" s="73"/>
    </row>
    <row r="186" s="7" customFormat="1" ht="15" customHeight="1" spans="1:33">
      <c r="A186" s="30"/>
      <c r="B186" s="31" t="s">
        <v>171</v>
      </c>
      <c r="C186" s="30" t="s">
        <v>21</v>
      </c>
      <c r="D186" s="31"/>
      <c r="E186" s="31" t="s">
        <v>39</v>
      </c>
      <c r="F186" s="31" t="s">
        <v>249</v>
      </c>
      <c r="G186" s="31" t="s">
        <v>26</v>
      </c>
      <c r="H186" s="105">
        <v>19</v>
      </c>
      <c r="I186" s="57">
        <v>7</v>
      </c>
      <c r="J186" s="58">
        <v>7</v>
      </c>
      <c r="K186" s="59">
        <f t="shared" si="6"/>
        <v>12936.6</v>
      </c>
      <c r="L186" s="60">
        <v>12936.6</v>
      </c>
      <c r="M186" s="59"/>
      <c r="N186" s="57">
        <v>5</v>
      </c>
      <c r="O186" s="59">
        <f t="shared" si="5"/>
        <v>9123.3</v>
      </c>
      <c r="P186" s="59">
        <v>9123.3</v>
      </c>
      <c r="Q186" s="59"/>
      <c r="S186" s="162"/>
      <c r="T186" s="162"/>
      <c r="AF186" s="12"/>
      <c r="AG186" s="73"/>
    </row>
    <row r="187" ht="24.75" customHeight="1" spans="1:45">
      <c r="A187" s="40">
        <v>94</v>
      </c>
      <c r="B187" s="39" t="s">
        <v>172</v>
      </c>
      <c r="C187" s="40" t="s">
        <v>50</v>
      </c>
      <c r="D187" s="39" t="s">
        <v>173</v>
      </c>
      <c r="E187" s="39" t="s">
        <v>39</v>
      </c>
      <c r="F187" s="39" t="s">
        <v>23</v>
      </c>
      <c r="G187" s="39" t="s">
        <v>24</v>
      </c>
      <c r="H187" s="2">
        <v>0</v>
      </c>
      <c r="I187" s="51"/>
      <c r="J187" s="52"/>
      <c r="K187" s="53">
        <f t="shared" si="6"/>
        <v>0</v>
      </c>
      <c r="L187" s="53">
        <v>0</v>
      </c>
      <c r="M187" s="63"/>
      <c r="N187" s="51">
        <v>3</v>
      </c>
      <c r="O187" s="53">
        <f t="shared" si="5"/>
        <v>21163.84</v>
      </c>
      <c r="P187" s="53">
        <v>21163.84</v>
      </c>
      <c r="Q187" s="63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2"/>
      <c r="AG187" s="73"/>
      <c r="AR187" s="12"/>
      <c r="AS187" s="12"/>
    </row>
    <row r="188" ht="24.75" customHeight="1" spans="1:45">
      <c r="A188" s="40">
        <v>95</v>
      </c>
      <c r="B188" s="39" t="s">
        <v>174</v>
      </c>
      <c r="C188" s="40" t="s">
        <v>21</v>
      </c>
      <c r="D188" s="39"/>
      <c r="E188" s="39" t="s">
        <v>39</v>
      </c>
      <c r="F188" s="34" t="s">
        <v>310</v>
      </c>
      <c r="G188" s="39" t="s">
        <v>24</v>
      </c>
      <c r="H188" s="2">
        <v>26</v>
      </c>
      <c r="I188" s="51">
        <v>20</v>
      </c>
      <c r="J188" s="52">
        <v>25</v>
      </c>
      <c r="K188" s="53">
        <f t="shared" si="6"/>
        <v>24136.34</v>
      </c>
      <c r="L188" s="53">
        <v>24136.34</v>
      </c>
      <c r="M188" s="63"/>
      <c r="N188" s="51">
        <v>4</v>
      </c>
      <c r="O188" s="53">
        <f t="shared" si="5"/>
        <v>23881.49</v>
      </c>
      <c r="P188" s="53">
        <v>23881.49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s="7" customFormat="1" ht="24.75" customHeight="1" spans="1:33">
      <c r="A189" s="105"/>
      <c r="B189" s="106" t="s">
        <v>174</v>
      </c>
      <c r="C189" s="105" t="s">
        <v>21</v>
      </c>
      <c r="D189" s="106"/>
      <c r="E189" s="106" t="s">
        <v>175</v>
      </c>
      <c r="F189" s="106" t="s">
        <v>23</v>
      </c>
      <c r="G189" s="106" t="s">
        <v>44</v>
      </c>
      <c r="H189" s="105">
        <v>0</v>
      </c>
      <c r="I189" s="57"/>
      <c r="J189" s="58"/>
      <c r="K189" s="59">
        <f t="shared" si="6"/>
        <v>0</v>
      </c>
      <c r="L189" s="59">
        <v>0</v>
      </c>
      <c r="M189" s="59"/>
      <c r="N189" s="57"/>
      <c r="O189" s="59">
        <f t="shared" si="5"/>
        <v>0</v>
      </c>
      <c r="P189" s="59">
        <v>0</v>
      </c>
      <c r="Q189" s="59"/>
      <c r="S189" s="162"/>
      <c r="T189" s="162"/>
      <c r="AF189" s="12"/>
      <c r="AG189" s="73"/>
    </row>
    <row r="190" s="9" customFormat="1" ht="38.45" customHeight="1" spans="1:33">
      <c r="A190" s="40">
        <v>96</v>
      </c>
      <c r="B190" s="39" t="s">
        <v>176</v>
      </c>
      <c r="C190" s="40" t="s">
        <v>21</v>
      </c>
      <c r="D190" s="39"/>
      <c r="E190" s="39" t="s">
        <v>39</v>
      </c>
      <c r="F190" s="39" t="s">
        <v>23</v>
      </c>
      <c r="G190" s="39" t="s">
        <v>24</v>
      </c>
      <c r="H190" s="2">
        <v>0</v>
      </c>
      <c r="I190" s="51"/>
      <c r="J190" s="52"/>
      <c r="K190" s="53">
        <f t="shared" si="6"/>
        <v>0</v>
      </c>
      <c r="L190" s="53">
        <v>0</v>
      </c>
      <c r="M190" s="63"/>
      <c r="N190" s="51"/>
      <c r="O190" s="53">
        <f t="shared" si="5"/>
        <v>0</v>
      </c>
      <c r="P190" s="53">
        <v>0</v>
      </c>
      <c r="Q190" s="63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2"/>
      <c r="AG190" s="73"/>
    </row>
    <row r="191" s="9" customFormat="1" ht="38.45" customHeight="1" spans="1:33">
      <c r="A191" s="33">
        <v>97</v>
      </c>
      <c r="B191" s="34" t="s">
        <v>177</v>
      </c>
      <c r="C191" s="33" t="s">
        <v>21</v>
      </c>
      <c r="D191" s="34"/>
      <c r="E191" s="34" t="s">
        <v>63</v>
      </c>
      <c r="F191" s="39" t="s">
        <v>23</v>
      </c>
      <c r="G191" s="34" t="s">
        <v>24</v>
      </c>
      <c r="H191" s="2">
        <v>0</v>
      </c>
      <c r="I191" s="51"/>
      <c r="J191" s="65"/>
      <c r="K191" s="53">
        <f t="shared" si="6"/>
        <v>0</v>
      </c>
      <c r="L191" s="53">
        <v>0</v>
      </c>
      <c r="M191" s="63"/>
      <c r="N191" s="51">
        <v>3</v>
      </c>
      <c r="O191" s="53">
        <f t="shared" si="5"/>
        <v>28305.81</v>
      </c>
      <c r="P191" s="53">
        <v>28305.81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7" customFormat="1" ht="15.75" customHeight="1" spans="1:33">
      <c r="A192" s="30"/>
      <c r="B192" s="31" t="s">
        <v>177</v>
      </c>
      <c r="C192" s="30" t="s">
        <v>21</v>
      </c>
      <c r="D192" s="31"/>
      <c r="E192" s="36" t="s">
        <v>58</v>
      </c>
      <c r="F192" s="37" t="s">
        <v>250</v>
      </c>
      <c r="G192" s="31" t="s">
        <v>32</v>
      </c>
      <c r="H192" s="105">
        <v>31</v>
      </c>
      <c r="I192" s="57">
        <v>6</v>
      </c>
      <c r="J192" s="58">
        <v>6</v>
      </c>
      <c r="K192" s="59">
        <f t="shared" si="6"/>
        <v>4355.19</v>
      </c>
      <c r="L192" s="59">
        <v>4355.19</v>
      </c>
      <c r="M192" s="59"/>
      <c r="N192" s="57">
        <v>5</v>
      </c>
      <c r="O192" s="59">
        <f t="shared" si="5"/>
        <v>21136.94</v>
      </c>
      <c r="P192" s="59">
        <v>21136.94</v>
      </c>
      <c r="Q192" s="59"/>
      <c r="S192" s="162"/>
      <c r="T192" s="162"/>
      <c r="AF192" s="12"/>
      <c r="AG192" s="73"/>
    </row>
    <row r="193" s="7" customFormat="1" ht="15.75" customHeight="1" spans="1:33">
      <c r="A193" s="30">
        <v>98</v>
      </c>
      <c r="B193" s="116" t="s">
        <v>326</v>
      </c>
      <c r="C193" s="117" t="s">
        <v>21</v>
      </c>
      <c r="D193" s="116"/>
      <c r="E193" s="116" t="s">
        <v>258</v>
      </c>
      <c r="F193" s="116" t="s">
        <v>327</v>
      </c>
      <c r="G193" s="116" t="s">
        <v>44</v>
      </c>
      <c r="H193" s="117">
        <v>18</v>
      </c>
      <c r="I193" s="57">
        <v>5</v>
      </c>
      <c r="J193" s="58">
        <v>5</v>
      </c>
      <c r="K193" s="59">
        <f t="shared" si="6"/>
        <v>6623.1</v>
      </c>
      <c r="L193" s="59">
        <v>6623.1</v>
      </c>
      <c r="M193" s="59"/>
      <c r="N193" s="57"/>
      <c r="O193" s="59">
        <f t="shared" si="5"/>
        <v>0</v>
      </c>
      <c r="P193" s="59">
        <v>0</v>
      </c>
      <c r="Q193" s="59"/>
      <c r="S193" s="162"/>
      <c r="T193" s="162"/>
      <c r="AF193" s="12"/>
      <c r="AG193" s="73"/>
    </row>
    <row r="194" ht="16.5" customHeight="1" spans="1:45">
      <c r="A194" s="33">
        <v>99</v>
      </c>
      <c r="B194" s="34" t="s">
        <v>178</v>
      </c>
      <c r="C194" s="33" t="s">
        <v>21</v>
      </c>
      <c r="D194" s="34"/>
      <c r="E194" s="34" t="s">
        <v>39</v>
      </c>
      <c r="F194" s="34" t="s">
        <v>311</v>
      </c>
      <c r="G194" s="34" t="s">
        <v>24</v>
      </c>
      <c r="H194" s="2">
        <v>40</v>
      </c>
      <c r="I194" s="51">
        <v>28</v>
      </c>
      <c r="J194" s="52">
        <v>29</v>
      </c>
      <c r="K194" s="53">
        <f t="shared" si="6"/>
        <v>47366.84</v>
      </c>
      <c r="L194" s="63">
        <v>47366.84</v>
      </c>
      <c r="M194" s="63"/>
      <c r="N194" s="51">
        <v>6</v>
      </c>
      <c r="O194" s="53">
        <f t="shared" si="5"/>
        <v>35734.68</v>
      </c>
      <c r="P194" s="53">
        <v>35734.68</v>
      </c>
      <c r="Q194" s="63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2"/>
      <c r="AG194" s="73"/>
      <c r="AR194" s="12"/>
      <c r="AS194" s="12"/>
    </row>
    <row r="195" s="7" customFormat="1" ht="16.5" customHeight="1" spans="1:33">
      <c r="A195" s="30"/>
      <c r="B195" s="31" t="s">
        <v>178</v>
      </c>
      <c r="C195" s="30" t="s">
        <v>21</v>
      </c>
      <c r="D195" s="31"/>
      <c r="E195" s="31" t="s">
        <v>39</v>
      </c>
      <c r="F195" s="31" t="s">
        <v>251</v>
      </c>
      <c r="G195" s="31" t="s">
        <v>26</v>
      </c>
      <c r="H195" s="105">
        <v>45</v>
      </c>
      <c r="I195" s="57">
        <v>18</v>
      </c>
      <c r="J195" s="58">
        <v>18</v>
      </c>
      <c r="K195" s="59">
        <f t="shared" si="6"/>
        <v>25156.4</v>
      </c>
      <c r="L195" s="60">
        <v>25156.4</v>
      </c>
      <c r="M195" s="59"/>
      <c r="N195" s="57">
        <v>12</v>
      </c>
      <c r="O195" s="59">
        <f t="shared" si="5"/>
        <v>28951.15</v>
      </c>
      <c r="P195" s="59">
        <v>28951.15</v>
      </c>
      <c r="Q195" s="59"/>
      <c r="S195" s="162"/>
      <c r="T195" s="162"/>
      <c r="AF195" s="12"/>
      <c r="AG195" s="73"/>
    </row>
    <row r="196" s="9" customFormat="1" ht="16.5" customHeight="1" spans="1:33">
      <c r="A196" s="33">
        <v>100</v>
      </c>
      <c r="B196" s="34" t="s">
        <v>179</v>
      </c>
      <c r="C196" s="33" t="s">
        <v>21</v>
      </c>
      <c r="D196" s="34"/>
      <c r="E196" s="34" t="s">
        <v>22</v>
      </c>
      <c r="F196" s="34" t="s">
        <v>312</v>
      </c>
      <c r="G196" s="34" t="s">
        <v>24</v>
      </c>
      <c r="H196" s="2">
        <v>78</v>
      </c>
      <c r="I196" s="51">
        <v>60</v>
      </c>
      <c r="J196" s="52">
        <v>62</v>
      </c>
      <c r="K196" s="53">
        <f t="shared" si="6"/>
        <v>139614.81</v>
      </c>
      <c r="L196" s="63">
        <v>139614.81</v>
      </c>
      <c r="M196" s="63"/>
      <c r="N196" s="51">
        <v>15</v>
      </c>
      <c r="O196" s="53">
        <f t="shared" si="5"/>
        <v>131838.24</v>
      </c>
      <c r="P196" s="53">
        <v>131838.24</v>
      </c>
      <c r="Q196" s="63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2"/>
      <c r="AG196" s="73"/>
    </row>
    <row r="197" s="9" customFormat="1" ht="16.5" customHeight="1" spans="1:33">
      <c r="A197" s="119"/>
      <c r="B197" s="120" t="s">
        <v>179</v>
      </c>
      <c r="C197" s="121" t="s">
        <v>21</v>
      </c>
      <c r="D197" s="120"/>
      <c r="E197" s="120" t="s">
        <v>22</v>
      </c>
      <c r="F197" s="120" t="s">
        <v>4</v>
      </c>
      <c r="G197" s="120" t="s">
        <v>37</v>
      </c>
      <c r="H197" s="183">
        <v>15</v>
      </c>
      <c r="I197" s="91">
        <v>10</v>
      </c>
      <c r="J197" s="92">
        <v>10</v>
      </c>
      <c r="K197" s="59">
        <f t="shared" si="6"/>
        <v>20516.9</v>
      </c>
      <c r="L197" s="93">
        <v>20516.9</v>
      </c>
      <c r="M197" s="94"/>
      <c r="N197" s="91"/>
      <c r="O197" s="59">
        <f t="shared" si="5"/>
        <v>0</v>
      </c>
      <c r="P197" s="93">
        <v>0</v>
      </c>
      <c r="Q197" s="94"/>
      <c r="R197" s="7"/>
      <c r="S197" s="162"/>
      <c r="T197" s="162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12"/>
      <c r="AG197" s="73"/>
    </row>
    <row r="198" s="9" customFormat="1" ht="16.5" customHeight="1" spans="1:33">
      <c r="A198" s="121"/>
      <c r="B198" s="120" t="s">
        <v>179</v>
      </c>
      <c r="C198" s="121" t="s">
        <v>21</v>
      </c>
      <c r="D198" s="120"/>
      <c r="E198" s="120" t="s">
        <v>22</v>
      </c>
      <c r="F198" s="120" t="s">
        <v>252</v>
      </c>
      <c r="G198" s="120" t="s">
        <v>26</v>
      </c>
      <c r="H198" s="183">
        <v>38</v>
      </c>
      <c r="I198" s="91">
        <v>12</v>
      </c>
      <c r="J198" s="92">
        <v>12</v>
      </c>
      <c r="K198" s="59">
        <f t="shared" si="6"/>
        <v>33264.7</v>
      </c>
      <c r="L198" s="60">
        <v>33264.7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162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ht="23.45" customHeight="1" spans="1:45">
      <c r="A199" s="40">
        <v>101</v>
      </c>
      <c r="B199" s="39" t="s">
        <v>181</v>
      </c>
      <c r="C199" s="40" t="s">
        <v>54</v>
      </c>
      <c r="D199" s="39" t="s">
        <v>182</v>
      </c>
      <c r="E199" s="39" t="s">
        <v>39</v>
      </c>
      <c r="F199" s="34" t="s">
        <v>313</v>
      </c>
      <c r="G199" s="39" t="s">
        <v>24</v>
      </c>
      <c r="H199" s="2">
        <v>49</v>
      </c>
      <c r="I199" s="51">
        <v>38</v>
      </c>
      <c r="J199" s="65">
        <v>38</v>
      </c>
      <c r="K199" s="53">
        <f t="shared" si="6"/>
        <v>48173.58</v>
      </c>
      <c r="L199" s="53">
        <v>48173.58</v>
      </c>
      <c r="M199" s="63"/>
      <c r="N199" s="51">
        <v>14</v>
      </c>
      <c r="O199" s="53">
        <f t="shared" si="5"/>
        <v>115733.56</v>
      </c>
      <c r="P199" s="63">
        <v>115733.56</v>
      </c>
      <c r="Q199" s="63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2"/>
      <c r="AG199" s="73"/>
      <c r="AR199" s="12"/>
      <c r="AS199" s="12"/>
    </row>
    <row r="200" s="7" customFormat="1" ht="27" customHeight="1" spans="1:33">
      <c r="A200" s="105"/>
      <c r="B200" s="106" t="s">
        <v>181</v>
      </c>
      <c r="C200" s="105" t="s">
        <v>54</v>
      </c>
      <c r="D200" s="106" t="s">
        <v>182</v>
      </c>
      <c r="E200" s="106" t="s">
        <v>39</v>
      </c>
      <c r="F200" s="106" t="s">
        <v>253</v>
      </c>
      <c r="G200" s="106" t="s">
        <v>26</v>
      </c>
      <c r="H200" s="105">
        <v>62</v>
      </c>
      <c r="I200" s="57">
        <v>34</v>
      </c>
      <c r="J200" s="64">
        <v>34</v>
      </c>
      <c r="K200" s="59">
        <f t="shared" si="6"/>
        <v>49035.54</v>
      </c>
      <c r="L200" s="60">
        <v>49035.54</v>
      </c>
      <c r="M200" s="59"/>
      <c r="N200" s="57">
        <v>28</v>
      </c>
      <c r="O200" s="59">
        <f t="shared" si="5"/>
        <v>73234.24</v>
      </c>
      <c r="P200" s="59">
        <v>73234.24</v>
      </c>
      <c r="Q200" s="59"/>
      <c r="S200" s="162"/>
      <c r="T200" s="162"/>
      <c r="AF200" s="12"/>
      <c r="AG200" s="73"/>
    </row>
    <row r="201" ht="27.75" customHeight="1" spans="1:45">
      <c r="A201" s="33">
        <v>102</v>
      </c>
      <c r="B201" s="34" t="s">
        <v>183</v>
      </c>
      <c r="C201" s="33" t="s">
        <v>21</v>
      </c>
      <c r="D201" s="34"/>
      <c r="E201" s="34" t="s">
        <v>184</v>
      </c>
      <c r="F201" s="34" t="s">
        <v>23</v>
      </c>
      <c r="G201" s="34" t="s">
        <v>24</v>
      </c>
      <c r="H201" s="2">
        <v>0</v>
      </c>
      <c r="I201" s="51"/>
      <c r="J201" s="52"/>
      <c r="K201" s="53">
        <f t="shared" si="6"/>
        <v>0</v>
      </c>
      <c r="L201" s="53">
        <v>0</v>
      </c>
      <c r="M201" s="63"/>
      <c r="N201" s="51">
        <v>1</v>
      </c>
      <c r="O201" s="53">
        <f t="shared" si="5"/>
        <v>41992.39</v>
      </c>
      <c r="P201" s="53">
        <v>41992.39</v>
      </c>
      <c r="Q201" s="63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2"/>
      <c r="AG201" s="73"/>
      <c r="AR201" s="12"/>
      <c r="AS201" s="12"/>
    </row>
    <row r="202" s="7" customFormat="1" ht="16.5" customHeight="1" spans="1:33">
      <c r="A202" s="30"/>
      <c r="B202" s="31" t="s">
        <v>183</v>
      </c>
      <c r="C202" s="30" t="s">
        <v>21</v>
      </c>
      <c r="D202" s="31"/>
      <c r="E202" s="31" t="s">
        <v>184</v>
      </c>
      <c r="F202" s="31" t="s">
        <v>23</v>
      </c>
      <c r="G202" s="31" t="s">
        <v>32</v>
      </c>
      <c r="H202" s="105">
        <v>0</v>
      </c>
      <c r="I202" s="57"/>
      <c r="J202" s="58"/>
      <c r="K202" s="59">
        <f t="shared" si="6"/>
        <v>0</v>
      </c>
      <c r="L202" s="59">
        <v>0</v>
      </c>
      <c r="M202" s="59"/>
      <c r="N202" s="57"/>
      <c r="O202" s="59">
        <f t="shared" si="5"/>
        <v>0</v>
      </c>
      <c r="P202" s="59">
        <v>0</v>
      </c>
      <c r="Q202" s="59"/>
      <c r="S202" s="162"/>
      <c r="T202" s="162"/>
      <c r="AF202" s="12"/>
      <c r="AG202" s="73"/>
    </row>
    <row r="203" s="7" customFormat="1" ht="16.5" customHeight="1" spans="1:33">
      <c r="A203" s="30">
        <v>103</v>
      </c>
      <c r="B203" s="31" t="s">
        <v>185</v>
      </c>
      <c r="C203" s="30" t="s">
        <v>21</v>
      </c>
      <c r="D203" s="31"/>
      <c r="E203" s="31" t="s">
        <v>22</v>
      </c>
      <c r="F203" s="31" t="s">
        <v>254</v>
      </c>
      <c r="G203" s="31" t="s">
        <v>26</v>
      </c>
      <c r="H203" s="105">
        <v>52</v>
      </c>
      <c r="I203" s="57">
        <v>21</v>
      </c>
      <c r="J203" s="58">
        <v>21</v>
      </c>
      <c r="K203" s="59">
        <f t="shared" si="6"/>
        <v>28464.31</v>
      </c>
      <c r="L203" s="60">
        <v>28464.31</v>
      </c>
      <c r="M203" s="59"/>
      <c r="N203" s="57">
        <v>13</v>
      </c>
      <c r="O203" s="59">
        <f t="shared" si="5"/>
        <v>36246.8</v>
      </c>
      <c r="P203" s="59">
        <v>36246.8</v>
      </c>
      <c r="Q203" s="59"/>
      <c r="S203" s="162"/>
      <c r="T203" s="162"/>
      <c r="AF203" s="12"/>
      <c r="AG203" s="73"/>
    </row>
    <row r="204" ht="16.5" customHeight="1" spans="1:45">
      <c r="A204" s="1">
        <v>104</v>
      </c>
      <c r="B204" s="28" t="s">
        <v>186</v>
      </c>
      <c r="C204" s="1" t="s">
        <v>21</v>
      </c>
      <c r="D204" s="28"/>
      <c r="E204" s="28" t="s">
        <v>39</v>
      </c>
      <c r="F204" s="28" t="s">
        <v>29</v>
      </c>
      <c r="G204" s="28" t="s">
        <v>24</v>
      </c>
      <c r="H204" s="2">
        <v>0</v>
      </c>
      <c r="I204" s="51"/>
      <c r="J204" s="52"/>
      <c r="K204" s="53">
        <f t="shared" si="6"/>
        <v>0</v>
      </c>
      <c r="L204" s="53">
        <v>0</v>
      </c>
      <c r="M204" s="63"/>
      <c r="N204" s="51"/>
      <c r="O204" s="53">
        <f t="shared" si="5"/>
        <v>11555.7</v>
      </c>
      <c r="P204" s="53">
        <v>11555.7</v>
      </c>
      <c r="Q204" s="63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2"/>
      <c r="AG204" s="73"/>
      <c r="AR204" s="12"/>
      <c r="AS204" s="12"/>
    </row>
    <row r="205" s="7" customFormat="1" ht="18.75" customHeight="1" spans="1:33">
      <c r="A205" s="30"/>
      <c r="B205" s="31" t="s">
        <v>186</v>
      </c>
      <c r="C205" s="30" t="s">
        <v>21</v>
      </c>
      <c r="D205" s="31"/>
      <c r="E205" s="31" t="s">
        <v>39</v>
      </c>
      <c r="F205" s="31" t="s">
        <v>255</v>
      </c>
      <c r="G205" s="31" t="s">
        <v>26</v>
      </c>
      <c r="H205" s="105">
        <v>39</v>
      </c>
      <c r="I205" s="57">
        <v>15</v>
      </c>
      <c r="J205" s="58">
        <v>15</v>
      </c>
      <c r="K205" s="59">
        <f t="shared" si="6"/>
        <v>49101.07</v>
      </c>
      <c r="L205" s="60">
        <v>49101.07</v>
      </c>
      <c r="M205" s="59"/>
      <c r="N205" s="57">
        <v>11</v>
      </c>
      <c r="O205" s="59">
        <f t="shared" si="5"/>
        <v>58170.83</v>
      </c>
      <c r="P205" s="59">
        <v>58170.83</v>
      </c>
      <c r="Q205" s="59"/>
      <c r="S205" s="162"/>
      <c r="T205" s="162"/>
      <c r="AF205" s="12"/>
      <c r="AG205" s="73"/>
    </row>
    <row r="206" ht="20.25" customHeight="1" spans="1:45">
      <c r="A206" s="33">
        <v>105</v>
      </c>
      <c r="B206" s="34" t="s">
        <v>187</v>
      </c>
      <c r="C206" s="33" t="s">
        <v>21</v>
      </c>
      <c r="D206" s="34"/>
      <c r="E206" s="34" t="s">
        <v>63</v>
      </c>
      <c r="F206" s="34" t="s">
        <v>314</v>
      </c>
      <c r="G206" s="34" t="s">
        <v>24</v>
      </c>
      <c r="H206" s="2">
        <v>14</v>
      </c>
      <c r="I206" s="51">
        <v>6</v>
      </c>
      <c r="J206" s="52">
        <v>6</v>
      </c>
      <c r="K206" s="53">
        <f t="shared" si="6"/>
        <v>12124.1</v>
      </c>
      <c r="L206" s="53">
        <v>12124.1</v>
      </c>
      <c r="M206" s="63"/>
      <c r="N206" s="51">
        <v>7</v>
      </c>
      <c r="O206" s="53">
        <f t="shared" si="5"/>
        <v>51733.91</v>
      </c>
      <c r="P206" s="53">
        <v>51733.91</v>
      </c>
      <c r="Q206" s="63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2"/>
      <c r="AG206" s="73"/>
      <c r="AR206" s="12"/>
      <c r="AS206" s="12"/>
    </row>
    <row r="207" s="7" customFormat="1" ht="16.9" customHeight="1" spans="1:33">
      <c r="A207" s="30"/>
      <c r="B207" s="31" t="s">
        <v>188</v>
      </c>
      <c r="C207" s="30" t="s">
        <v>21</v>
      </c>
      <c r="D207" s="31"/>
      <c r="E207" s="36" t="s">
        <v>63</v>
      </c>
      <c r="F207" s="37" t="s">
        <v>256</v>
      </c>
      <c r="G207" s="31" t="s">
        <v>32</v>
      </c>
      <c r="H207" s="105">
        <v>9</v>
      </c>
      <c r="I207" s="57">
        <v>3</v>
      </c>
      <c r="J207" s="58">
        <v>3</v>
      </c>
      <c r="K207" s="59">
        <f t="shared" si="6"/>
        <v>11101.6</v>
      </c>
      <c r="L207" s="59">
        <v>11101.6</v>
      </c>
      <c r="M207" s="59"/>
      <c r="N207" s="57">
        <v>6</v>
      </c>
      <c r="O207" s="59">
        <f t="shared" si="5"/>
        <v>42311.83</v>
      </c>
      <c r="P207" s="59">
        <v>42311.83</v>
      </c>
      <c r="Q207" s="59"/>
      <c r="S207" s="162"/>
      <c r="T207" s="162"/>
      <c r="AF207" s="12"/>
      <c r="AG207" s="73"/>
    </row>
    <row r="208" ht="16.9" customHeight="1" spans="1:45">
      <c r="A208" s="1">
        <v>106</v>
      </c>
      <c r="B208" s="28" t="s">
        <v>189</v>
      </c>
      <c r="C208" s="1" t="s">
        <v>21</v>
      </c>
      <c r="D208" s="28"/>
      <c r="E208" s="28" t="s">
        <v>39</v>
      </c>
      <c r="F208" s="34" t="s">
        <v>315</v>
      </c>
      <c r="G208" s="28" t="s">
        <v>24</v>
      </c>
      <c r="H208" s="2">
        <v>54</v>
      </c>
      <c r="I208" s="51">
        <v>38</v>
      </c>
      <c r="J208" s="52">
        <v>40</v>
      </c>
      <c r="K208" s="53">
        <f t="shared" si="6"/>
        <v>68912.32</v>
      </c>
      <c r="L208" s="63">
        <v>68912.32</v>
      </c>
      <c r="M208" s="63"/>
      <c r="N208" s="51">
        <v>1</v>
      </c>
      <c r="O208" s="53">
        <f t="shared" si="5"/>
        <v>39425.21</v>
      </c>
      <c r="P208" s="63">
        <v>39425.21</v>
      </c>
      <c r="Q208" s="63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2"/>
      <c r="AG208" s="73"/>
      <c r="AR208" s="12"/>
      <c r="AS208" s="12"/>
    </row>
    <row r="209" s="7" customFormat="1" ht="16.9" customHeight="1" spans="1:33">
      <c r="A209" s="30"/>
      <c r="B209" s="31" t="s">
        <v>189</v>
      </c>
      <c r="C209" s="30" t="s">
        <v>21</v>
      </c>
      <c r="D209" s="31"/>
      <c r="E209" s="31" t="s">
        <v>39</v>
      </c>
      <c r="F209" s="31" t="s">
        <v>257</v>
      </c>
      <c r="G209" s="31" t="s">
        <v>26</v>
      </c>
      <c r="H209" s="105">
        <v>19</v>
      </c>
      <c r="I209" s="57">
        <v>4</v>
      </c>
      <c r="J209" s="58">
        <v>4</v>
      </c>
      <c r="K209" s="59">
        <f t="shared" si="6"/>
        <v>12245.6</v>
      </c>
      <c r="L209" s="60">
        <v>12245.6</v>
      </c>
      <c r="M209" s="59"/>
      <c r="N209" s="57">
        <v>1</v>
      </c>
      <c r="O209" s="59">
        <f t="shared" si="5"/>
        <v>4226.2</v>
      </c>
      <c r="P209" s="59">
        <v>4226.2</v>
      </c>
      <c r="Q209" s="59"/>
      <c r="S209" s="162"/>
      <c r="T209" s="162"/>
      <c r="AF209" s="12"/>
      <c r="AG209" s="73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23</v>
      </c>
      <c r="G210" s="31" t="s">
        <v>44</v>
      </c>
      <c r="H210" s="105">
        <v>0</v>
      </c>
      <c r="I210" s="57"/>
      <c r="J210" s="58"/>
      <c r="K210" s="59">
        <f t="shared" si="6"/>
        <v>0</v>
      </c>
      <c r="L210" s="59">
        <v>0</v>
      </c>
      <c r="M210" s="59"/>
      <c r="N210" s="57"/>
      <c r="O210" s="59">
        <f t="shared" ref="O210:O225" si="7">P210+Q210</f>
        <v>0</v>
      </c>
      <c r="P210" s="59">
        <v>0</v>
      </c>
      <c r="Q210" s="59"/>
      <c r="S210" s="162"/>
      <c r="T210" s="162"/>
      <c r="AF210" s="12"/>
      <c r="AG210" s="73"/>
    </row>
    <row r="211" ht="24.6" customHeight="1" spans="1:45">
      <c r="A211" s="2">
        <v>107</v>
      </c>
      <c r="B211" s="122" t="s">
        <v>190</v>
      </c>
      <c r="C211" s="2" t="s">
        <v>54</v>
      </c>
      <c r="D211" s="122" t="s">
        <v>182</v>
      </c>
      <c r="E211" s="122" t="s">
        <v>39</v>
      </c>
      <c r="F211" s="122"/>
      <c r="G211" s="122" t="s">
        <v>24</v>
      </c>
      <c r="H211" s="2">
        <v>0</v>
      </c>
      <c r="I211" s="51"/>
      <c r="J211" s="52"/>
      <c r="K211" s="53">
        <f t="shared" si="6"/>
        <v>0</v>
      </c>
      <c r="L211" s="53">
        <v>0</v>
      </c>
      <c r="M211" s="63"/>
      <c r="N211" s="51"/>
      <c r="O211" s="53">
        <f t="shared" si="7"/>
        <v>0</v>
      </c>
      <c r="P211" s="53">
        <v>0</v>
      </c>
      <c r="Q211" s="63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2"/>
      <c r="AG211" s="73"/>
      <c r="AR211" s="12"/>
      <c r="AS211" s="12"/>
    </row>
    <row r="212" s="7" customFormat="1" ht="32.25" customHeight="1" spans="1:33">
      <c r="A212" s="105"/>
      <c r="B212" s="106" t="s">
        <v>190</v>
      </c>
      <c r="C212" s="105" t="s">
        <v>54</v>
      </c>
      <c r="D212" s="106" t="s">
        <v>182</v>
      </c>
      <c r="E212" s="106" t="s">
        <v>39</v>
      </c>
      <c r="F212" s="106" t="s">
        <v>31</v>
      </c>
      <c r="G212" s="106" t="s">
        <v>26</v>
      </c>
      <c r="H212" s="105">
        <v>0</v>
      </c>
      <c r="I212" s="57"/>
      <c r="J212" s="64"/>
      <c r="K212" s="59">
        <f t="shared" si="6"/>
        <v>0</v>
      </c>
      <c r="L212" s="59">
        <v>0</v>
      </c>
      <c r="M212" s="59"/>
      <c r="N212" s="57"/>
      <c r="O212" s="59">
        <f t="shared" si="7"/>
        <v>0</v>
      </c>
      <c r="P212" s="59">
        <v>0</v>
      </c>
      <c r="Q212" s="59"/>
      <c r="S212" s="162"/>
      <c r="T212" s="162"/>
      <c r="AF212" s="12"/>
      <c r="AG212" s="73"/>
    </row>
    <row r="213" ht="34.9" customHeight="1" spans="1:45">
      <c r="A213" s="40">
        <v>108</v>
      </c>
      <c r="B213" s="39" t="s">
        <v>191</v>
      </c>
      <c r="C213" s="40" t="s">
        <v>54</v>
      </c>
      <c r="D213" s="39" t="s">
        <v>192</v>
      </c>
      <c r="E213" s="39" t="s">
        <v>39</v>
      </c>
      <c r="F213" s="34" t="s">
        <v>316</v>
      </c>
      <c r="G213" s="39" t="s">
        <v>24</v>
      </c>
      <c r="H213" s="2">
        <v>33</v>
      </c>
      <c r="I213" s="51">
        <v>24</v>
      </c>
      <c r="J213" s="65">
        <v>26</v>
      </c>
      <c r="K213" s="53">
        <f t="shared" si="6"/>
        <v>54758.2</v>
      </c>
      <c r="L213" s="63">
        <v>54758.2</v>
      </c>
      <c r="M213" s="63"/>
      <c r="N213" s="51">
        <v>6</v>
      </c>
      <c r="O213" s="53">
        <f t="shared" si="7"/>
        <v>60343.7</v>
      </c>
      <c r="P213" s="53">
        <v>60343.7</v>
      </c>
      <c r="Q213" s="63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2"/>
      <c r="AG213" s="73"/>
      <c r="AR213" s="12"/>
      <c r="AS213" s="12"/>
    </row>
    <row r="214" ht="34.9" customHeight="1" spans="1:45">
      <c r="A214" s="40">
        <v>109</v>
      </c>
      <c r="B214" s="39" t="s">
        <v>336</v>
      </c>
      <c r="C214" s="40" t="s">
        <v>21</v>
      </c>
      <c r="D214" s="39"/>
      <c r="E214" s="39" t="s">
        <v>39</v>
      </c>
      <c r="F214" s="34" t="s">
        <v>337</v>
      </c>
      <c r="G214" s="39" t="s">
        <v>24</v>
      </c>
      <c r="H214" s="2">
        <v>25</v>
      </c>
      <c r="I214" s="51">
        <v>14</v>
      </c>
      <c r="J214" s="65">
        <v>15</v>
      </c>
      <c r="K214" s="53">
        <f t="shared" si="6"/>
        <v>8012.58</v>
      </c>
      <c r="L214" s="53">
        <v>8012.58</v>
      </c>
      <c r="M214" s="63"/>
      <c r="N214" s="51"/>
      <c r="O214" s="53">
        <f t="shared" si="7"/>
        <v>0</v>
      </c>
      <c r="P214" s="53">
        <v>0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s="7" customFormat="1" ht="34.9" customHeight="1" spans="1:33">
      <c r="A215" s="105"/>
      <c r="B215" s="106" t="s">
        <v>336</v>
      </c>
      <c r="C215" s="105" t="s">
        <v>21</v>
      </c>
      <c r="D215" s="106"/>
      <c r="E215" s="106" t="s">
        <v>39</v>
      </c>
      <c r="F215" s="31" t="s">
        <v>338</v>
      </c>
      <c r="G215" s="106" t="s">
        <v>26</v>
      </c>
      <c r="H215" s="105">
        <v>11</v>
      </c>
      <c r="I215" s="57">
        <v>1</v>
      </c>
      <c r="J215" s="64">
        <v>1</v>
      </c>
      <c r="K215" s="59">
        <f t="shared" si="6"/>
        <v>1545.39</v>
      </c>
      <c r="L215" s="144">
        <v>1545.39</v>
      </c>
      <c r="M215" s="59"/>
      <c r="N215" s="57"/>
      <c r="O215" s="59">
        <f t="shared" si="7"/>
        <v>0</v>
      </c>
      <c r="P215" s="59">
        <v>0</v>
      </c>
      <c r="Q215" s="59"/>
      <c r="S215" s="162"/>
      <c r="T215" s="162"/>
      <c r="AF215" s="12"/>
      <c r="AG215" s="73"/>
    </row>
    <row r="216" ht="28.5" customHeight="1" spans="1:45">
      <c r="A216" s="40">
        <v>110</v>
      </c>
      <c r="B216" s="39" t="s">
        <v>193</v>
      </c>
      <c r="C216" s="40" t="s">
        <v>21</v>
      </c>
      <c r="D216" s="39"/>
      <c r="E216" s="39" t="s">
        <v>39</v>
      </c>
      <c r="F216" s="34" t="s">
        <v>23</v>
      </c>
      <c r="G216" s="39" t="s">
        <v>24</v>
      </c>
      <c r="H216" s="2">
        <v>0</v>
      </c>
      <c r="I216" s="51"/>
      <c r="J216" s="65"/>
      <c r="K216" s="53">
        <f t="shared" ref="K216:K225" si="8">L216+M216</f>
        <v>0</v>
      </c>
      <c r="L216" s="53">
        <v>0</v>
      </c>
      <c r="M216" s="63"/>
      <c r="N216" s="51"/>
      <c r="O216" s="53">
        <f t="shared" si="7"/>
        <v>0</v>
      </c>
      <c r="P216" s="53">
        <v>0</v>
      </c>
      <c r="Q216" s="63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2"/>
      <c r="AG216" s="73"/>
      <c r="AQ216" s="12"/>
      <c r="AR216" s="12"/>
      <c r="AS216" s="12"/>
    </row>
    <row r="217" ht="19.5" customHeight="1" spans="1:45">
      <c r="A217" s="40">
        <v>111</v>
      </c>
      <c r="B217" s="39" t="s">
        <v>194</v>
      </c>
      <c r="C217" s="40" t="s">
        <v>21</v>
      </c>
      <c r="D217" s="39"/>
      <c r="E217" s="39" t="s">
        <v>63</v>
      </c>
      <c r="F217" s="34" t="s">
        <v>317</v>
      </c>
      <c r="G217" s="39" t="s">
        <v>24</v>
      </c>
      <c r="H217" s="2">
        <v>31</v>
      </c>
      <c r="I217" s="51">
        <v>21</v>
      </c>
      <c r="J217" s="65">
        <v>25</v>
      </c>
      <c r="K217" s="53">
        <f t="shared" si="8"/>
        <v>24154.32</v>
      </c>
      <c r="L217" s="53">
        <v>24154.32</v>
      </c>
      <c r="M217" s="63"/>
      <c r="N217" s="51">
        <v>16</v>
      </c>
      <c r="O217" s="53">
        <f t="shared" si="7"/>
        <v>46920.8</v>
      </c>
      <c r="P217" s="63">
        <v>46920.8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s="7" customFormat="1" ht="30.6" customHeight="1" spans="1:33">
      <c r="A218" s="30"/>
      <c r="B218" s="31" t="s">
        <v>194</v>
      </c>
      <c r="C218" s="30" t="s">
        <v>21</v>
      </c>
      <c r="D218" s="31"/>
      <c r="E218" s="31" t="s">
        <v>63</v>
      </c>
      <c r="F218" s="31" t="s">
        <v>195</v>
      </c>
      <c r="G218" s="31" t="s">
        <v>44</v>
      </c>
      <c r="H218" s="105">
        <v>0</v>
      </c>
      <c r="I218" s="57"/>
      <c r="J218" s="64"/>
      <c r="K218" s="59">
        <f t="shared" si="8"/>
        <v>0</v>
      </c>
      <c r="L218" s="59">
        <v>0</v>
      </c>
      <c r="M218" s="59"/>
      <c r="N218" s="57">
        <v>1</v>
      </c>
      <c r="O218" s="59">
        <f t="shared" si="7"/>
        <v>3457.8</v>
      </c>
      <c r="P218" s="59">
        <v>3457.8</v>
      </c>
      <c r="Q218" s="59"/>
      <c r="S218" s="162"/>
      <c r="T218" s="162"/>
      <c r="AF218" s="12"/>
      <c r="AG218" s="73"/>
    </row>
    <row r="219" s="7" customFormat="1" ht="27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23</v>
      </c>
      <c r="G219" s="31" t="s">
        <v>32</v>
      </c>
      <c r="H219" s="105">
        <v>0</v>
      </c>
      <c r="I219" s="57"/>
      <c r="J219" s="58"/>
      <c r="K219" s="59">
        <f t="shared" si="8"/>
        <v>0</v>
      </c>
      <c r="L219" s="59">
        <v>0</v>
      </c>
      <c r="M219" s="59"/>
      <c r="N219" s="57"/>
      <c r="O219" s="59">
        <f t="shared" si="7"/>
        <v>1574.43</v>
      </c>
      <c r="P219" s="59">
        <v>1574.43</v>
      </c>
      <c r="Q219" s="59"/>
      <c r="S219" s="162"/>
      <c r="T219" s="162"/>
      <c r="AF219" s="12"/>
      <c r="AG219" s="73"/>
    </row>
    <row r="220" s="7" customFormat="1" ht="27" customHeight="1" spans="1:33">
      <c r="A220" s="123">
        <v>112</v>
      </c>
      <c r="B220" s="124" t="s">
        <v>196</v>
      </c>
      <c r="C220" s="123" t="s">
        <v>21</v>
      </c>
      <c r="D220" s="124"/>
      <c r="E220" s="124" t="s">
        <v>78</v>
      </c>
      <c r="F220" s="34" t="s">
        <v>318</v>
      </c>
      <c r="G220" s="124" t="s">
        <v>24</v>
      </c>
      <c r="H220" s="5">
        <v>30</v>
      </c>
      <c r="I220" s="145">
        <v>16</v>
      </c>
      <c r="J220" s="146">
        <v>19</v>
      </c>
      <c r="K220" s="53">
        <f t="shared" si="8"/>
        <v>16144.09</v>
      </c>
      <c r="L220" s="114">
        <v>16144.09</v>
      </c>
      <c r="M220" s="114"/>
      <c r="N220" s="145">
        <v>2</v>
      </c>
      <c r="O220" s="53">
        <f t="shared" si="7"/>
        <v>4170.84</v>
      </c>
      <c r="P220" s="114">
        <v>4170.84</v>
      </c>
      <c r="Q220" s="114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2"/>
      <c r="AG220" s="73"/>
    </row>
    <row r="221" s="7" customFormat="1" ht="27" customHeight="1" spans="1:33">
      <c r="A221" s="125"/>
      <c r="B221" s="126" t="s">
        <v>197</v>
      </c>
      <c r="C221" s="125" t="s">
        <v>21</v>
      </c>
      <c r="D221" s="126"/>
      <c r="E221" s="126" t="s">
        <v>78</v>
      </c>
      <c r="F221" s="126" t="s">
        <v>29</v>
      </c>
      <c r="G221" s="126" t="s">
        <v>26</v>
      </c>
      <c r="H221" s="176">
        <v>0</v>
      </c>
      <c r="I221" s="148"/>
      <c r="J221" s="149"/>
      <c r="K221" s="59">
        <f t="shared" si="8"/>
        <v>1204.2</v>
      </c>
      <c r="L221" s="150">
        <v>1204.2</v>
      </c>
      <c r="M221" s="150"/>
      <c r="N221" s="148">
        <v>1</v>
      </c>
      <c r="O221" s="93">
        <f t="shared" si="7"/>
        <v>0</v>
      </c>
      <c r="P221" s="150">
        <v>0</v>
      </c>
      <c r="Q221" s="150"/>
      <c r="S221" s="162"/>
      <c r="T221" s="162"/>
      <c r="AF221" s="12"/>
      <c r="AG221" s="73"/>
    </row>
    <row r="222" s="7" customFormat="1" ht="27" customHeight="1" spans="1:33">
      <c r="A222" s="128"/>
      <c r="B222" s="129" t="s">
        <v>197</v>
      </c>
      <c r="C222" s="128" t="s">
        <v>21</v>
      </c>
      <c r="D222" s="129"/>
      <c r="E222" s="129" t="s">
        <v>258</v>
      </c>
      <c r="F222" s="129" t="s">
        <v>259</v>
      </c>
      <c r="G222" s="129" t="s">
        <v>44</v>
      </c>
      <c r="H222" s="184">
        <v>24</v>
      </c>
      <c r="I222" s="151">
        <v>11</v>
      </c>
      <c r="J222" s="152">
        <v>11</v>
      </c>
      <c r="K222" s="59">
        <f t="shared" si="8"/>
        <v>15588.7</v>
      </c>
      <c r="L222" s="153">
        <v>15588.7</v>
      </c>
      <c r="M222" s="153"/>
      <c r="N222" s="151">
        <v>5</v>
      </c>
      <c r="O222" s="93">
        <f t="shared" si="7"/>
        <v>7744.2</v>
      </c>
      <c r="P222" s="153">
        <v>7744.2</v>
      </c>
      <c r="Q222" s="153"/>
      <c r="S222" s="162"/>
      <c r="T222" s="162"/>
      <c r="AF222" s="12"/>
      <c r="AG222" s="73"/>
    </row>
    <row r="223" s="8" customFormat="1" ht="27" customHeight="1" spans="1:44">
      <c r="A223" s="123">
        <v>113</v>
      </c>
      <c r="B223" s="124" t="s">
        <v>198</v>
      </c>
      <c r="C223" s="123" t="s">
        <v>21</v>
      </c>
      <c r="D223" s="124"/>
      <c r="E223" s="124" t="s">
        <v>58</v>
      </c>
      <c r="F223" s="34" t="s">
        <v>319</v>
      </c>
      <c r="G223" s="124" t="s">
        <v>24</v>
      </c>
      <c r="H223" s="5">
        <v>23</v>
      </c>
      <c r="I223" s="145">
        <v>17</v>
      </c>
      <c r="J223" s="154">
        <v>18</v>
      </c>
      <c r="K223" s="53">
        <f t="shared" si="8"/>
        <v>30446.29</v>
      </c>
      <c r="L223" s="114">
        <v>30446.29</v>
      </c>
      <c r="M223" s="74"/>
      <c r="N223" s="145">
        <v>1</v>
      </c>
      <c r="O223" s="53">
        <f t="shared" si="7"/>
        <v>16537.34</v>
      </c>
      <c r="P223" s="114">
        <v>16537.34</v>
      </c>
      <c r="Q223" s="74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G223" s="73"/>
      <c r="AK223" s="12"/>
      <c r="AL223" s="12"/>
      <c r="AM223" s="12"/>
      <c r="AN223" s="12"/>
      <c r="AO223" s="12"/>
      <c r="AP223" s="12"/>
      <c r="AQ223" s="12"/>
      <c r="AR223" s="12"/>
    </row>
    <row r="224" s="7" customFormat="1" ht="27" customHeight="1" spans="1:33">
      <c r="A224" s="128"/>
      <c r="B224" s="31" t="s">
        <v>198</v>
      </c>
      <c r="C224" s="30" t="s">
        <v>21</v>
      </c>
      <c r="D224" s="31"/>
      <c r="E224" s="31" t="s">
        <v>58</v>
      </c>
      <c r="F224" s="31" t="s">
        <v>23</v>
      </c>
      <c r="G224" s="31" t="s">
        <v>44</v>
      </c>
      <c r="H224" s="105">
        <v>0</v>
      </c>
      <c r="I224" s="57"/>
      <c r="J224" s="58"/>
      <c r="K224" s="59">
        <f t="shared" si="8"/>
        <v>0</v>
      </c>
      <c r="L224" s="59">
        <v>0</v>
      </c>
      <c r="M224" s="59"/>
      <c r="N224" s="57"/>
      <c r="O224" s="59">
        <f t="shared" si="7"/>
        <v>0</v>
      </c>
      <c r="P224" s="59">
        <v>0</v>
      </c>
      <c r="Q224" s="59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</row>
    <row r="225" s="7" customFormat="1" ht="18.75" customHeight="1" spans="1:33">
      <c r="A225" s="131"/>
      <c r="B225" s="132" t="s">
        <v>198</v>
      </c>
      <c r="C225" s="133" t="s">
        <v>21</v>
      </c>
      <c r="D225" s="132"/>
      <c r="E225" s="132" t="s">
        <v>76</v>
      </c>
      <c r="F225" s="37" t="s">
        <v>323</v>
      </c>
      <c r="G225" s="132" t="s">
        <v>32</v>
      </c>
      <c r="H225" s="185">
        <v>20</v>
      </c>
      <c r="I225" s="155">
        <v>9</v>
      </c>
      <c r="J225" s="156">
        <v>9</v>
      </c>
      <c r="K225" s="59">
        <f t="shared" si="8"/>
        <v>20334.13</v>
      </c>
      <c r="L225" s="59">
        <v>20334.13</v>
      </c>
      <c r="M225" s="157"/>
      <c r="N225" s="155">
        <v>2</v>
      </c>
      <c r="O225" s="59">
        <f t="shared" si="7"/>
        <v>7361</v>
      </c>
      <c r="P225" s="157">
        <v>7361</v>
      </c>
      <c r="Q225" s="157"/>
      <c r="T225" s="162"/>
      <c r="AG225" s="73"/>
    </row>
    <row r="226" s="8" customFormat="1" ht="16.5" customHeight="1" spans="1:47">
      <c r="A226" s="137" t="s">
        <v>199</v>
      </c>
      <c r="B226" s="137"/>
      <c r="C226" s="138"/>
      <c r="D226" s="139"/>
      <c r="E226" s="139"/>
      <c r="F226" s="139"/>
      <c r="G226" s="139"/>
      <c r="H226" s="138">
        <f>SUM(H10:H225)</f>
        <v>3545</v>
      </c>
      <c r="I226" s="138">
        <f t="shared" ref="I226:Q226" si="9">SUM(I10:I225)</f>
        <v>1928</v>
      </c>
      <c r="J226" s="138">
        <f t="shared" si="9"/>
        <v>2141</v>
      </c>
      <c r="K226" s="158">
        <f t="shared" si="9"/>
        <v>3713638.42</v>
      </c>
      <c r="L226" s="158">
        <f t="shared" si="9"/>
        <v>3713638.42</v>
      </c>
      <c r="M226" s="158">
        <f t="shared" si="9"/>
        <v>0</v>
      </c>
      <c r="N226" s="138">
        <f t="shared" si="9"/>
        <v>1378</v>
      </c>
      <c r="O226" s="158">
        <f t="shared" si="9"/>
        <v>7808816.68</v>
      </c>
      <c r="P226" s="158">
        <f t="shared" si="9"/>
        <v>7808816.68</v>
      </c>
      <c r="Q226" s="158">
        <f t="shared" si="9"/>
        <v>0</v>
      </c>
      <c r="R226" s="187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G226" s="73"/>
      <c r="AP226" s="12"/>
      <c r="AQ226" s="12"/>
      <c r="AR226" s="12"/>
      <c r="AS226" s="12"/>
      <c r="AT226" s="12"/>
      <c r="AU226" s="12"/>
    </row>
    <row r="227" s="8" customFormat="1" ht="15" customHeight="1" spans="1:47">
      <c r="A227" s="141"/>
      <c r="B227" s="142"/>
      <c r="C227" s="141"/>
      <c r="D227" s="142"/>
      <c r="E227" s="142"/>
      <c r="F227" s="142"/>
      <c r="G227" s="142"/>
      <c r="H227" s="159"/>
      <c r="I227" s="159"/>
      <c r="J227" s="159"/>
      <c r="K227" s="159"/>
      <c r="L227" s="159"/>
      <c r="M227" s="186"/>
      <c r="N227" s="159"/>
      <c r="O227" s="159"/>
      <c r="P227" s="141"/>
      <c r="Q227" s="121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G227" s="73"/>
      <c r="AP227" s="12"/>
      <c r="AQ227" s="12"/>
      <c r="AR227" s="12"/>
      <c r="AS227" s="12"/>
      <c r="AT227" s="12"/>
      <c r="AU227" s="12"/>
    </row>
    <row r="228" s="8" customFormat="1" spans="1:4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63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H228" s="12"/>
      <c r="AI228" s="12"/>
      <c r="AJ228" s="12"/>
      <c r="AK228" s="12"/>
      <c r="AL228" s="12"/>
      <c r="AM228" s="12"/>
      <c r="AN228" s="12"/>
      <c r="AO228" s="12"/>
    </row>
    <row r="229" s="8" customFormat="1" hidden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hidden="1" spans="13:45">
      <c r="M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11:45">
      <c r="K237" s="160"/>
      <c r="L237" s="161"/>
      <c r="M237" s="160"/>
      <c r="N237" s="161"/>
      <c r="O237" s="160"/>
      <c r="P237" s="161"/>
      <c r="Q237" s="160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1"/>
      <c r="L238" s="161"/>
      <c r="M238" s="160"/>
      <c r="N238" s="160"/>
      <c r="O238" s="160"/>
      <c r="P238" s="161"/>
      <c r="Q238" s="160"/>
      <c r="R238" s="160"/>
      <c r="S238" s="161"/>
      <c r="T238" s="160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0"/>
      <c r="M239" s="161"/>
      <c r="N239" s="160"/>
      <c r="O239" s="160"/>
      <c r="P239" s="160"/>
      <c r="Q239" s="160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2:45">
      <c r="L240" s="162"/>
      <c r="M240" s="12"/>
      <c r="O240" s="163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="11" customFormat="1" spans="1:3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6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</row>
    <row r="242" spans="12:45">
      <c r="L242" s="164"/>
      <c r="M242" s="164"/>
      <c r="P242" s="163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13:45">
      <c r="M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63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32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1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</sheetData>
  <autoFilter ref="A8:Q226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6:B226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2"/>
  <sheetViews>
    <sheetView zoomScale="90" zoomScaleNormal="90" topLeftCell="A217" workbookViewId="0">
      <selection activeCell="H227" sqref="H227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2.5666666666667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37" width="11.5666666666667" style="8" customWidth="1"/>
    <col min="38" max="38" width="12.425" style="8" customWidth="1"/>
    <col min="39" max="39" width="10.7083333333333" style="8" customWidth="1"/>
    <col min="40" max="40" width="11.2833333333333" style="8" customWidth="1"/>
    <col min="41" max="41" width="11.8583333333333" style="8" customWidth="1"/>
    <col min="42" max="42" width="11.1416666666667" style="8" customWidth="1"/>
    <col min="43" max="43" width="9" style="8"/>
    <col min="44" max="44" width="13.425" style="8" customWidth="1"/>
    <col min="45" max="45" width="9" style="8"/>
    <col min="46" max="46" width="13" style="12" customWidth="1"/>
    <col min="47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50</v>
      </c>
      <c r="I11" s="57">
        <v>22</v>
      </c>
      <c r="J11" s="58">
        <v>22</v>
      </c>
      <c r="K11" s="59">
        <f t="shared" si="1"/>
        <v>40235.26</v>
      </c>
      <c r="L11" s="60">
        <v>40235.26</v>
      </c>
      <c r="M11" s="61"/>
      <c r="N11" s="57">
        <v>17</v>
      </c>
      <c r="O11" s="59">
        <f t="shared" si="2"/>
        <v>72771.4</v>
      </c>
      <c r="P11" s="59">
        <v>72771.4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132+K134+K138+K139+K141+K143+K145+K147+K149+K151+K153+K155+K156+K158+K161+K164+K167+K171+K172+K173+K174+K176+K177+K178+K180+K183+K188+K189+K191+K192+K195+K197+K200+K202+K205+K207+K209+K212+K214+K215+K217+K218+K221+K224</f>
        <v>2756651.9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132+L134+L138+L139+L141+L143+L145+L147+L149+L151+L153+L155+L156+L158+L161+L164+L167+L171+L172+L173+L174+L176+L177+L178+L180+L183+L188+L189+L191+L192+L195+L197+L200+L202+L205+L207+L209+L212+L214+L215+L217+L218+L221+L224</f>
        <v>2756651.9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132+M134+M138+M139+M141+M143+M145+M147+M149+M151+M153+M155+M156+M158+M161+M164+M167+M171+M172+M173+M174+M176+M177+M178+M180+M183+M188+M189+M191+M192+M195+M197+M200+M202+M205+M207+M209+M212+M214+M215+M217+M218+M221+M224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132+O134+O138+O139+O141+O143+O145+O147+O149+O151+O153+O155+O156+O158+O161+O164+O167+O171+O172+O173+O174+O176+O177+O178+O180+O183+O188+O189+O191+O192+O195+O197+O200+O202+O205+O207+O209+O212+O214+O215+O217+O218+O221+O224</f>
        <v>5675453.41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132+P134+P138+P139+P141+P143+P145+P147+P149+P151+P153+P155+P156+P158+P161+P164+P167+P171+P172+P173+P174+P176+P177+P178+P180+P183+P188+P189+P191+P192+P195+P197+P200+P202+P205+P207+P209+P212+P214+P215+P217+P218+P221+P224</f>
        <v>5675453.41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132+Q134+Q138+Q139+Q141+Q143+Q145+Q147+Q149+Q151+Q153+Q155+Q156+Q158+Q161+Q164+Q167+Q171+Q172+Q173+Q174+Q176+Q177+Q178+Q180+Q183+Q188+Q189+Q191+Q192+Q195+Q197+Q200+Q202+Q205+Q207+Q209+Q212+Q214+Q215+Q217+Q218+Q221+Q224</f>
        <v>0</v>
      </c>
      <c r="AQ11" s="180"/>
      <c r="AR11" s="181">
        <f>AN11+AK11</f>
        <v>8432105.31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41</v>
      </c>
      <c r="I12" s="51">
        <v>26</v>
      </c>
      <c r="J12" s="52">
        <v>37</v>
      </c>
      <c r="K12" s="53">
        <f t="shared" si="1"/>
        <v>65356.07</v>
      </c>
      <c r="L12" s="53">
        <v>65356.07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K11+K25+K29+K39+K45+K49+K51+K53+K55+K66+K68+K72+K78+K83+K90+K92+K99+K110+K112+K123+K126+K129+K133+K140+K142+K146+K152+K154+K160+K163+K169+K175+K179+K181+K182+K187+K196+K199+K201+K204+K206+K210+K213+K216+K222</f>
        <v>394009.06</v>
      </c>
      <c r="AL12" s="181">
        <f>L11+L25+L29+L39+L45+L49+L51+L53+L66+L68+L72+L78+L83+L90+L92+L99+L110+L112+L123+L126+L129+L133+L140+L142+L146+L152+L154+L160+L163+L169+L175+L179+L181+L182+L187+L196+L199+L201+L204+L206+L210+L213+L216+L222</f>
        <v>394009.06</v>
      </c>
      <c r="AM12" s="181">
        <f>M11+M25+M29+M39+M45+M49+M51+M53+M66+M68+M72+M78+M83+M90+M92+M99+M110+M112+M123+M126+M129+M133+M140+M142+M146+M152+M154+M160+M163+M169+M175+M179+M181+M182+M187+M196+M199+M201+M204+M206+M210+M213+M216+M222</f>
        <v>0</v>
      </c>
      <c r="AN12" s="181">
        <f>O11+O25+O29+O39+O45+O49+O51+O53+O66+O68+O72+O78+O83+O90+O92+O99+O110+O112+O123+O126+O129+O133+O140+O142+O146+O152+O154+O160+O163+O169+O175+O179+O181+O182+O187+O196+O199+O201+O204+O206+O210+O213+O216+O222</f>
        <v>777606.76</v>
      </c>
      <c r="AO12" s="181">
        <f>P11+P25+P29+P39+P45+P49+P51+P53+P66+P68+P72+P78+P83+P90+P92+P99+P110+P112+P123+P126+P129+P133+P140+P142+P146+P152+P154+P160+P163+P169+P175+P179+P181+P182+P187+P196+P199+P201+P204+P206+P210+P213+P216+P222</f>
        <v>777606.76</v>
      </c>
      <c r="AP12" s="181">
        <f>Q11+Q25+Q29+Q39+Q45+Q49+Q51+Q53+Q66+Q68+Q72+Q78+Q83+Q90+Q92+Q99+Q110+Q112+Q123+Q126+Q129+Q133+Q140+Q142+Q146+Q152+Q154+Q160+Q163+Q169+Q175+Q179+Q181+Q182+Q187+Q196+Q199+Q201+Q204+Q206+Q210+Q213+Q216+Q222</f>
        <v>0</v>
      </c>
      <c r="AQ12" s="180"/>
      <c r="AR12" s="181">
        <f>AN12+AK12</f>
        <v>1171615.82</v>
      </c>
    </row>
    <row r="13" s="7" customFormat="1" ht="15" customHeight="1" spans="1:46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3</v>
      </c>
      <c r="I13" s="57">
        <v>2</v>
      </c>
      <c r="J13" s="58">
        <v>2</v>
      </c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K17+K24+K69+K85+K95+K116+K119+K122+K125+K128+K136+K144+K148+K150+K159+K162+K166+K168+K184+K186+K198</f>
        <v>273604.61</v>
      </c>
      <c r="AL13" s="181">
        <f>L17+L24+L69+L85+L95+L116+L119+L122+L125+L128+L136+L144+L148+L150+L159+L162+L166+L168+L184+L186+L198</f>
        <v>273604.61</v>
      </c>
      <c r="AM13" s="181">
        <f>M17+M24+M69+M85+M95+M116+M119+M122+M125+M128+M136+M144+M148+M150+M159+M162+M166+M168+M184+M186+M198</f>
        <v>0</v>
      </c>
      <c r="AN13" s="181">
        <f>O17+O24+O69+O85+O95+O116+O119+O122+O125+O128+O136+O144+O148+O150+O159+O162+O166+O168+O184+O186+O198</f>
        <v>495246.64</v>
      </c>
      <c r="AO13" s="181">
        <f>P17+P24+P69+P85+P95+P116+P119+P122+P125+P128+P136+P144+P148+P150+P159+P162+P166+P168+P184+P186+P198</f>
        <v>495246.64</v>
      </c>
      <c r="AP13" s="181">
        <f>Q17+Q24+Q69+Q85+Q95+Q116+Q119+Q122+Q125+Q128+Q136+Q144+Q148+Q150+Q159+Q162+Q166+Q168+Q184+Q186+Q198</f>
        <v>0</v>
      </c>
      <c r="AQ13" s="180"/>
      <c r="AR13" s="181">
        <f>AN13+AK13</f>
        <v>768851.25</v>
      </c>
      <c r="AT13" s="162"/>
    </row>
    <row r="14" s="9" customFormat="1" ht="15" customHeight="1" spans="1:46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24</v>
      </c>
      <c r="I14" s="51">
        <v>13</v>
      </c>
      <c r="J14" s="52">
        <v>14</v>
      </c>
      <c r="K14" s="53">
        <f t="shared" si="1"/>
        <v>18735.14</v>
      </c>
      <c r="L14" s="53">
        <v>18735.14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K13+K15+K21+K26+K28+K32+K35+K41+K43+K58+K60+K74+K76+K80+K84+K88+K94+K97+K102+K105+K117+K120+K137+K157+K170+K185+K193+K203+K208+K220+K226</f>
        <v>320415.2</v>
      </c>
      <c r="AL14" s="181">
        <f>L13+L15+L21+L26+L28+L32+L35+L41+L43+L58+L60+L74+L76+L80+L84+L88+L94+L97+L102+L105+L117+L120+L137+L157+L170+L185+L193+L203+L208+L220+L226</f>
        <v>320415.2</v>
      </c>
      <c r="AM14" s="181">
        <f>M13+M15+M21+M26+M28+M32+M35+M41+M43+M58+M60+M74+M76+M80+M84+M88+M94+M97+M102+M105+M117+M120+M137+M157+M170+M185+M193+M203+M208+M220+M226</f>
        <v>0</v>
      </c>
      <c r="AN14" s="181">
        <f>O13+O15+O21+O26+O28+O32+O35+O41+O43+O58+O60+O74+O76+O80+O84+O88+O94+O97+O102+O105+O117+O120+O137+O157+O170+O185+O193+O203+O208+O220+O226</f>
        <v>825229.51</v>
      </c>
      <c r="AO14" s="181">
        <f>P13+P15+P21+P26+P28+P32+P35+P41+P43+P58+P60+P74+P76+P80+P84+P88+P94+P97+P102+P105+P117+P120+P137+P157+P170+P185+P193+P203+P208+P220+P226</f>
        <v>825229.51</v>
      </c>
      <c r="AP14" s="181">
        <f>Q13+Q15+Q21+Q26+Q28+Q32+Q35+Q41+Q43+Q58+Q60+Q74+Q76+Q80+Q84+Q88+Q94+Q97+Q102+Q105+Q117+Q120+Q137+Q157+Q170+Q185+Q193+Q203+Q208+Q220+Q226</f>
        <v>0</v>
      </c>
      <c r="AQ14" s="181"/>
      <c r="AR14" s="181">
        <f>AN14+AK14</f>
        <v>1145644.71</v>
      </c>
      <c r="AT14" s="171"/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15</v>
      </c>
      <c r="I15" s="57">
        <v>8</v>
      </c>
      <c r="J15" s="58">
        <v>8</v>
      </c>
      <c r="K15" s="59">
        <f t="shared" si="1"/>
        <v>0</v>
      </c>
      <c r="L15" s="59">
        <v>0</v>
      </c>
      <c r="M15" s="59"/>
      <c r="N15" s="57"/>
      <c r="O15" s="59">
        <f t="shared" si="2"/>
        <v>2007</v>
      </c>
      <c r="P15" s="59">
        <v>2007</v>
      </c>
      <c r="Q15" s="59"/>
      <c r="T15" s="162"/>
      <c r="AG15" s="73"/>
      <c r="AJ15" s="180" t="s">
        <v>349</v>
      </c>
      <c r="AK15" s="181">
        <f>K22+K34+K37+K47+K59+K82+K103+K106+K165+K194+K211+K219+K223+K225</f>
        <v>31545.98</v>
      </c>
      <c r="AL15" s="181">
        <f>L22+L34+L37+L47+L59+L82+L103+L106+L165+L194+L211+L219+L223+L225</f>
        <v>31545.98</v>
      </c>
      <c r="AM15" s="181">
        <f>M22+M34+M37+M47+M59+M82+M103+M106+M165+M194+M211+M219+M223+M225</f>
        <v>0</v>
      </c>
      <c r="AN15" s="181">
        <f>O22+O34+O37+O47+O59+O82+O103+O106+O165+O194+O211+O219+O223+O225</f>
        <v>58561.56</v>
      </c>
      <c r="AO15" s="181">
        <f>P22+P34+P37+P47+P59+P82+P103+P106+P165+P194+P211+P219+P223+P225</f>
        <v>58561.56</v>
      </c>
      <c r="AP15" s="181">
        <f>Q22+Q34+Q37+Q47+Q59+Q82+Q103+Q106+Q165+Q194+Q211+Q219+Q223+Q225</f>
        <v>0</v>
      </c>
      <c r="AQ15" s="180"/>
      <c r="AR15" s="181">
        <f>AN15+AK15</f>
        <v>90107.54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75</v>
      </c>
      <c r="I16" s="51">
        <v>48</v>
      </c>
      <c r="J16" s="52">
        <v>60</v>
      </c>
      <c r="K16" s="53">
        <f t="shared" si="1"/>
        <v>118026.37</v>
      </c>
      <c r="L16" s="53">
        <v>118026.37</v>
      </c>
      <c r="M16" s="63"/>
      <c r="N16" s="51">
        <v>32</v>
      </c>
      <c r="O16" s="53">
        <f t="shared" si="2"/>
        <v>179342.88</v>
      </c>
      <c r="P16" s="53">
        <v>179342.88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11608324.63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59</v>
      </c>
      <c r="I20" s="51">
        <v>39</v>
      </c>
      <c r="J20" s="52">
        <v>44</v>
      </c>
      <c r="K20" s="53">
        <f t="shared" si="1"/>
        <v>69867.78</v>
      </c>
      <c r="L20" s="53">
        <v>69867.78</v>
      </c>
      <c r="M20" s="63"/>
      <c r="N20" s="51">
        <v>35</v>
      </c>
      <c r="O20" s="53">
        <f t="shared" si="2"/>
        <v>339474.82</v>
      </c>
      <c r="P20" s="53">
        <v>339474.82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10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3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13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2</v>
      </c>
      <c r="O22" s="59">
        <f t="shared" si="2"/>
        <v>17766.38</v>
      </c>
      <c r="P22" s="59">
        <v>17766.38</v>
      </c>
      <c r="Q22" s="59"/>
      <c r="S22" s="162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S25" s="162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S26" s="162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33</v>
      </c>
      <c r="I27" s="51">
        <v>16</v>
      </c>
      <c r="J27" s="65">
        <v>16</v>
      </c>
      <c r="K27" s="53">
        <f t="shared" si="1"/>
        <v>20638.54</v>
      </c>
      <c r="L27" s="53">
        <v>20638.54</v>
      </c>
      <c r="M27" s="53"/>
      <c r="N27" s="51"/>
      <c r="O27" s="53">
        <f t="shared" si="2"/>
        <v>0</v>
      </c>
      <c r="P27" s="53">
        <v>0</v>
      </c>
      <c r="Q27" s="53"/>
      <c r="S27" s="162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6</v>
      </c>
      <c r="J28" s="58">
        <v>6</v>
      </c>
      <c r="K28" s="59">
        <f t="shared" si="1"/>
        <v>10575.22</v>
      </c>
      <c r="L28" s="59">
        <v>10575.22</v>
      </c>
      <c r="M28" s="59"/>
      <c r="N28" s="57"/>
      <c r="O28" s="59">
        <f t="shared" si="2"/>
        <v>0</v>
      </c>
      <c r="P28" s="59">
        <v>0</v>
      </c>
      <c r="Q28" s="59"/>
      <c r="S28" s="162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49</v>
      </c>
      <c r="I29" s="57">
        <v>14</v>
      </c>
      <c r="J29" s="58">
        <v>14</v>
      </c>
      <c r="K29" s="59">
        <f t="shared" si="1"/>
        <v>18928.83</v>
      </c>
      <c r="L29" s="60">
        <v>18928.83</v>
      </c>
      <c r="M29" s="59"/>
      <c r="N29" s="57">
        <v>7</v>
      </c>
      <c r="O29" s="59">
        <f t="shared" si="2"/>
        <v>26874.31</v>
      </c>
      <c r="P29" s="59">
        <v>26874.31</v>
      </c>
      <c r="Q29" s="59"/>
      <c r="S29" s="162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S30" s="162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23</v>
      </c>
      <c r="I31" s="51">
        <v>9</v>
      </c>
      <c r="J31" s="65">
        <v>15</v>
      </c>
      <c r="K31" s="53">
        <f t="shared" si="1"/>
        <v>21377.86</v>
      </c>
      <c r="L31" s="63">
        <v>21377.86</v>
      </c>
      <c r="M31" s="63"/>
      <c r="N31" s="51">
        <v>11</v>
      </c>
      <c r="O31" s="53">
        <f t="shared" si="2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S32" s="162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24</v>
      </c>
      <c r="I33" s="51">
        <v>13</v>
      </c>
      <c r="J33" s="52">
        <v>15</v>
      </c>
      <c r="K33" s="53">
        <f t="shared" si="1"/>
        <v>27093.77</v>
      </c>
      <c r="L33" s="63">
        <v>27093.77</v>
      </c>
      <c r="M33" s="63"/>
      <c r="N33" s="51">
        <v>34</v>
      </c>
      <c r="O33" s="53">
        <f t="shared" si="2"/>
        <v>181675</v>
      </c>
      <c r="P33" s="63">
        <v>181675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S34" s="162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S35" s="162"/>
      <c r="T35" s="162"/>
      <c r="AG35" s="73"/>
    </row>
    <row r="36" s="9" customFormat="1" ht="15.7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35</v>
      </c>
      <c r="I36" s="51">
        <v>15</v>
      </c>
      <c r="J36" s="52">
        <v>30</v>
      </c>
      <c r="K36" s="53">
        <f t="shared" si="1"/>
        <v>75904.2</v>
      </c>
      <c r="L36" s="63">
        <v>75904.2</v>
      </c>
      <c r="M36" s="63"/>
      <c r="N36" s="51">
        <v>8</v>
      </c>
      <c r="O36" s="53">
        <f t="shared" si="2"/>
        <v>104865.1</v>
      </c>
      <c r="P36" s="53">
        <v>104865.1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4</v>
      </c>
      <c r="I37" s="57">
        <v>1</v>
      </c>
      <c r="J37" s="58">
        <v>1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3</v>
      </c>
      <c r="O38" s="53">
        <f t="shared" si="2"/>
        <v>61087.44</v>
      </c>
      <c r="P38" s="53">
        <v>61087.44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21</v>
      </c>
      <c r="I39" s="57">
        <v>2</v>
      </c>
      <c r="J39" s="58">
        <v>2</v>
      </c>
      <c r="K39" s="59">
        <f t="shared" si="1"/>
        <v>1404.9</v>
      </c>
      <c r="L39" s="59">
        <v>1404.9</v>
      </c>
      <c r="M39" s="59"/>
      <c r="N39" s="57">
        <v>9</v>
      </c>
      <c r="O39" s="59">
        <f t="shared" si="2"/>
        <v>20670.99</v>
      </c>
      <c r="P39" s="59">
        <v>20670.99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16</v>
      </c>
      <c r="I40" s="51">
        <v>6</v>
      </c>
      <c r="J40" s="52">
        <v>9</v>
      </c>
      <c r="K40" s="53">
        <f t="shared" si="1"/>
        <v>11531.17</v>
      </c>
      <c r="L40" s="63">
        <v>11531.17</v>
      </c>
      <c r="M40" s="63"/>
      <c r="N40" s="51">
        <v>11</v>
      </c>
      <c r="O40" s="53">
        <f t="shared" si="2"/>
        <v>90634.88</v>
      </c>
      <c r="P40" s="53">
        <v>90634.88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18</v>
      </c>
      <c r="I41" s="57">
        <v>5</v>
      </c>
      <c r="J41" s="58">
        <v>5</v>
      </c>
      <c r="K41" s="59">
        <f t="shared" si="1"/>
        <v>20652.03</v>
      </c>
      <c r="L41" s="59">
        <v>20652.03</v>
      </c>
      <c r="M41" s="59"/>
      <c r="N41" s="57">
        <v>7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38</v>
      </c>
      <c r="I42" s="51">
        <v>25</v>
      </c>
      <c r="J42" s="52">
        <v>29</v>
      </c>
      <c r="K42" s="53">
        <f t="shared" si="1"/>
        <v>51753.39</v>
      </c>
      <c r="L42" s="63">
        <v>51753.39</v>
      </c>
      <c r="M42" s="63"/>
      <c r="N42" s="51">
        <v>13</v>
      </c>
      <c r="O42" s="53">
        <f t="shared" si="2"/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19</v>
      </c>
      <c r="I43" s="57">
        <v>3</v>
      </c>
      <c r="J43" s="58">
        <v>3</v>
      </c>
      <c r="K43" s="59">
        <f t="shared" si="1"/>
        <v>5516.4</v>
      </c>
      <c r="L43" s="59">
        <v>5516.4</v>
      </c>
      <c r="M43" s="59"/>
      <c r="N43" s="57">
        <v>13</v>
      </c>
      <c r="O43" s="59">
        <f t="shared" si="2"/>
        <v>105816.6</v>
      </c>
      <c r="P43" s="59">
        <v>105816.6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25</v>
      </c>
      <c r="I44" s="51">
        <v>11</v>
      </c>
      <c r="J44" s="52">
        <v>12</v>
      </c>
      <c r="K44" s="53">
        <f t="shared" si="1"/>
        <v>9853.97</v>
      </c>
      <c r="L44" s="63">
        <v>9853.97</v>
      </c>
      <c r="M44" s="63"/>
      <c r="N44" s="51">
        <v>8</v>
      </c>
      <c r="O44" s="53">
        <f t="shared" si="2"/>
        <v>26174.67</v>
      </c>
      <c r="P44" s="53">
        <v>26174.67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34</v>
      </c>
      <c r="I45" s="57">
        <v>4</v>
      </c>
      <c r="J45" s="58">
        <v>4</v>
      </c>
      <c r="K45" s="59">
        <f t="shared" si="1"/>
        <v>2497.3</v>
      </c>
      <c r="L45" s="60">
        <v>2497.3</v>
      </c>
      <c r="M45" s="59"/>
      <c r="N45" s="57">
        <v>8</v>
      </c>
      <c r="O45" s="59">
        <f t="shared" si="2"/>
        <v>35942.64</v>
      </c>
      <c r="P45" s="68">
        <v>35942.64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34</v>
      </c>
      <c r="I46" s="51">
        <v>19</v>
      </c>
      <c r="J46" s="52">
        <v>27</v>
      </c>
      <c r="K46" s="53">
        <f t="shared" si="1"/>
        <v>26376.94</v>
      </c>
      <c r="L46" s="63">
        <v>26376.94</v>
      </c>
      <c r="M46" s="63"/>
      <c r="N46" s="51">
        <v>13</v>
      </c>
      <c r="O46" s="53">
        <f t="shared" si="2"/>
        <v>60526.99</v>
      </c>
      <c r="P46" s="53">
        <v>60526.99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>
        <v>1</v>
      </c>
      <c r="O48" s="53">
        <f t="shared" si="2"/>
        <v>25176.75</v>
      </c>
      <c r="P48" s="53">
        <v>25176.75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13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5</v>
      </c>
      <c r="O49" s="59">
        <f t="shared" si="2"/>
        <v>8406.5</v>
      </c>
      <c r="P49" s="59">
        <v>8406.5</v>
      </c>
      <c r="Q49" s="59"/>
      <c r="S49" s="162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13</v>
      </c>
      <c r="I51" s="57">
        <v>5</v>
      </c>
      <c r="J51" s="58">
        <v>5</v>
      </c>
      <c r="K51" s="59">
        <f t="shared" si="1"/>
        <v>8518.3</v>
      </c>
      <c r="L51" s="60">
        <v>8518.3</v>
      </c>
      <c r="M51" s="59"/>
      <c r="N51" s="57">
        <v>7</v>
      </c>
      <c r="O51" s="59">
        <f t="shared" si="2"/>
        <v>10711.7</v>
      </c>
      <c r="P51" s="59">
        <v>10711.7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24</v>
      </c>
      <c r="I52" s="51">
        <v>19</v>
      </c>
      <c r="J52" s="52">
        <v>25</v>
      </c>
      <c r="K52" s="53">
        <f t="shared" si="1"/>
        <v>32821.52</v>
      </c>
      <c r="L52" s="63">
        <v>32821.52</v>
      </c>
      <c r="M52" s="63"/>
      <c r="N52" s="51"/>
      <c r="O52" s="53">
        <f t="shared" si="2"/>
        <v>14481.55</v>
      </c>
      <c r="P52" s="63">
        <v>14481.55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19</v>
      </c>
      <c r="I53" s="57">
        <v>4</v>
      </c>
      <c r="J53" s="58">
        <v>4</v>
      </c>
      <c r="K53" s="59">
        <f t="shared" si="1"/>
        <v>6422.4</v>
      </c>
      <c r="L53" s="60">
        <v>6422.4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2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58</v>
      </c>
      <c r="I57" s="51">
        <v>42</v>
      </c>
      <c r="J57" s="52">
        <v>44</v>
      </c>
      <c r="K57" s="53">
        <f t="shared" si="1"/>
        <v>74104.1</v>
      </c>
      <c r="L57" s="63">
        <v>74104.1</v>
      </c>
      <c r="M57" s="63"/>
      <c r="N57" s="51">
        <v>23</v>
      </c>
      <c r="O57" s="53">
        <f t="shared" si="2"/>
        <v>175856.27</v>
      </c>
      <c r="P57" s="53">
        <v>175856.27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15</v>
      </c>
      <c r="I58" s="57">
        <v>3</v>
      </c>
      <c r="J58" s="58">
        <v>3</v>
      </c>
      <c r="K58" s="59">
        <f t="shared" si="1"/>
        <v>3612.6</v>
      </c>
      <c r="L58" s="59">
        <v>3612.6</v>
      </c>
      <c r="M58" s="59"/>
      <c r="N58" s="57">
        <v>1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14</v>
      </c>
      <c r="J60" s="58">
        <v>14</v>
      </c>
      <c r="K60" s="59">
        <f t="shared" si="1"/>
        <v>28123.85</v>
      </c>
      <c r="L60" s="59">
        <v>28123.85</v>
      </c>
      <c r="M60" s="59"/>
      <c r="N60" s="57">
        <v>4</v>
      </c>
      <c r="O60" s="59">
        <f t="shared" si="2"/>
        <v>56894.95</v>
      </c>
      <c r="P60" s="59">
        <v>56894.95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63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63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40</v>
      </c>
      <c r="I63" s="52">
        <v>24</v>
      </c>
      <c r="J63" s="52">
        <v>26</v>
      </c>
      <c r="K63" s="53">
        <f t="shared" si="1"/>
        <v>39043.45</v>
      </c>
      <c r="L63" s="63">
        <v>39043.45</v>
      </c>
      <c r="M63" s="63"/>
      <c r="N63" s="52">
        <v>5</v>
      </c>
      <c r="O63" s="53">
        <f t="shared" si="2"/>
        <v>72760.83</v>
      </c>
      <c r="P63" s="3">
        <v>72760.83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34</v>
      </c>
      <c r="I64" s="51">
        <v>24</v>
      </c>
      <c r="J64" s="52">
        <v>25</v>
      </c>
      <c r="K64" s="53">
        <f t="shared" si="1"/>
        <v>53414.5</v>
      </c>
      <c r="L64" s="63">
        <v>53414.5</v>
      </c>
      <c r="M64" s="63"/>
      <c r="N64" s="51">
        <v>12</v>
      </c>
      <c r="O64" s="53">
        <f t="shared" si="2"/>
        <v>93090.9</v>
      </c>
      <c r="P64" s="53">
        <v>93090.9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31</v>
      </c>
      <c r="I65" s="51">
        <v>27</v>
      </c>
      <c r="J65" s="52">
        <v>31</v>
      </c>
      <c r="K65" s="53">
        <f t="shared" si="1"/>
        <v>75680.5</v>
      </c>
      <c r="L65" s="63">
        <v>75680.5</v>
      </c>
      <c r="M65" s="63"/>
      <c r="N65" s="51">
        <v>15</v>
      </c>
      <c r="O65" s="53">
        <f t="shared" si="2"/>
        <v>70443.33</v>
      </c>
      <c r="P65" s="53">
        <v>70443.33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17</v>
      </c>
      <c r="I66" s="57">
        <v>3</v>
      </c>
      <c r="J66" s="58">
        <v>3</v>
      </c>
      <c r="K66" s="59">
        <f t="shared" si="1"/>
        <v>602.1</v>
      </c>
      <c r="L66" s="59">
        <v>602.1</v>
      </c>
      <c r="M66" s="59"/>
      <c r="N66" s="57">
        <v>7</v>
      </c>
      <c r="O66" s="59">
        <f t="shared" si="2"/>
        <v>22408.29</v>
      </c>
      <c r="P66" s="59">
        <v>22408.29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25.5" spans="1:33">
      <c r="A70" s="33">
        <v>34</v>
      </c>
      <c r="B70" s="34" t="s">
        <v>86</v>
      </c>
      <c r="C70" s="33" t="s">
        <v>54</v>
      </c>
      <c r="D70" s="34" t="s">
        <v>353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14</v>
      </c>
      <c r="J70" s="52">
        <v>18</v>
      </c>
      <c r="K70" s="53">
        <f t="shared" si="1"/>
        <v>35891.8</v>
      </c>
      <c r="L70" s="53">
        <v>35891.8</v>
      </c>
      <c r="M70" s="63"/>
      <c r="N70" s="51">
        <v>7</v>
      </c>
      <c r="O70" s="53">
        <f t="shared" si="2"/>
        <v>32250.69</v>
      </c>
      <c r="P70" s="53">
        <v>32250.69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22</v>
      </c>
      <c r="I71" s="51">
        <v>7</v>
      </c>
      <c r="J71" s="52">
        <v>7</v>
      </c>
      <c r="K71" s="53">
        <f t="shared" si="1"/>
        <v>18753.07</v>
      </c>
      <c r="L71" s="63">
        <v>18753.07</v>
      </c>
      <c r="M71" s="63"/>
      <c r="N71" s="51">
        <v>4</v>
      </c>
      <c r="O71" s="53">
        <f t="shared" si="2"/>
        <v>71939</v>
      </c>
      <c r="P71" s="53">
        <v>71939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39</v>
      </c>
      <c r="I73" s="51">
        <v>29</v>
      </c>
      <c r="J73" s="52">
        <v>39</v>
      </c>
      <c r="K73" s="53">
        <f t="shared" si="1"/>
        <v>90809.8</v>
      </c>
      <c r="L73" s="53">
        <v>90809.8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36</v>
      </c>
      <c r="I75" s="51">
        <v>26</v>
      </c>
      <c r="J75" s="52">
        <v>30</v>
      </c>
      <c r="K75" s="53">
        <f>L75+M75</f>
        <v>57510.28</v>
      </c>
      <c r="L75" s="63">
        <v>57510.28</v>
      </c>
      <c r="M75" s="63"/>
      <c r="N75" s="51">
        <v>19</v>
      </c>
      <c r="O75" s="53">
        <f t="shared" si="2"/>
        <v>108053.04</v>
      </c>
      <c r="P75" s="53">
        <v>108053.04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16</v>
      </c>
      <c r="J76" s="58">
        <v>16</v>
      </c>
      <c r="K76" s="59">
        <f>L76+M76</f>
        <v>25230.9</v>
      </c>
      <c r="L76" s="59">
        <v>25230.9</v>
      </c>
      <c r="M76" s="59"/>
      <c r="N76" s="57">
        <v>10</v>
      </c>
      <c r="O76" s="59">
        <f>P76+Q76</f>
        <v>22410.65</v>
      </c>
      <c r="P76" s="59">
        <v>22410.65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42</v>
      </c>
      <c r="I77" s="51">
        <v>24</v>
      </c>
      <c r="J77" s="52">
        <v>26</v>
      </c>
      <c r="K77" s="53">
        <f>L77+M77</f>
        <v>43795.63</v>
      </c>
      <c r="L77" s="63">
        <v>43795.63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32</v>
      </c>
      <c r="I79" s="51">
        <v>16</v>
      </c>
      <c r="J79" s="52">
        <v>16</v>
      </c>
      <c r="K79" s="53">
        <f>L79+M79</f>
        <v>26870.71</v>
      </c>
      <c r="L79" s="63">
        <v>26870.71</v>
      </c>
      <c r="M79" s="63"/>
      <c r="N79" s="51">
        <v>26</v>
      </c>
      <c r="O79" s="53">
        <f t="shared" ref="O79:O146" si="3">P79+Q79</f>
        <v>254115.63</v>
      </c>
      <c r="P79" s="53">
        <v>254115.63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42</v>
      </c>
      <c r="I81" s="51">
        <v>20</v>
      </c>
      <c r="J81" s="52">
        <v>20</v>
      </c>
      <c r="K81" s="53">
        <f>L81+M81</f>
        <v>65140.22</v>
      </c>
      <c r="L81" s="63">
        <v>65140.22</v>
      </c>
      <c r="M81" s="63"/>
      <c r="N81" s="51">
        <v>17</v>
      </c>
      <c r="O81" s="53">
        <f t="shared" si="3"/>
        <v>237872.76</v>
      </c>
      <c r="P81" s="63">
        <v>237872.76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27</v>
      </c>
      <c r="I83" s="57">
        <v>6</v>
      </c>
      <c r="J83" s="58">
        <v>6</v>
      </c>
      <c r="K83" s="59">
        <f>L83+M83</f>
        <v>8535.6</v>
      </c>
      <c r="L83" s="112">
        <v>8535.6</v>
      </c>
      <c r="M83" s="59"/>
      <c r="N83" s="57">
        <v>9</v>
      </c>
      <c r="O83" s="59">
        <f t="shared" si="3"/>
        <v>60434.9</v>
      </c>
      <c r="P83" s="59">
        <v>60434.9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37</v>
      </c>
      <c r="H85" s="105">
        <v>0</v>
      </c>
      <c r="I85" s="57"/>
      <c r="J85" s="58"/>
      <c r="K85" s="59">
        <f t="shared" ref="K85:K152" si="4">L85+M85</f>
        <v>0</v>
      </c>
      <c r="L85" s="59">
        <v>0</v>
      </c>
      <c r="M85" s="59"/>
      <c r="N85" s="57">
        <v>13</v>
      </c>
      <c r="O85" s="59">
        <f t="shared" si="3"/>
        <v>118711.08</v>
      </c>
      <c r="P85" s="59">
        <v>118711.08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39</v>
      </c>
      <c r="I86" s="51">
        <v>31</v>
      </c>
      <c r="J86" s="52">
        <v>32</v>
      </c>
      <c r="K86" s="53">
        <f t="shared" si="4"/>
        <v>45607.31</v>
      </c>
      <c r="L86" s="53">
        <v>45607.31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13</v>
      </c>
      <c r="I87" s="51">
        <v>9</v>
      </c>
      <c r="J87" s="52">
        <v>10</v>
      </c>
      <c r="K87" s="53">
        <f t="shared" si="4"/>
        <v>19140.41</v>
      </c>
      <c r="L87" s="63">
        <v>19140.41</v>
      </c>
      <c r="M87" s="63"/>
      <c r="N87" s="51">
        <v>26</v>
      </c>
      <c r="O87" s="53">
        <f t="shared" si="3"/>
        <v>110519.14</v>
      </c>
      <c r="P87" s="53">
        <v>110519.14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28</v>
      </c>
      <c r="I88" s="57">
        <v>4</v>
      </c>
      <c r="J88" s="58">
        <v>4</v>
      </c>
      <c r="K88" s="59">
        <f t="shared" si="4"/>
        <v>21469.23</v>
      </c>
      <c r="L88" s="59">
        <v>21469.23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3</v>
      </c>
      <c r="J90" s="58">
        <v>3</v>
      </c>
      <c r="K90" s="59">
        <f t="shared" si="4"/>
        <v>4187.48</v>
      </c>
      <c r="L90" s="112">
        <v>4187.48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78</v>
      </c>
      <c r="I93" s="51">
        <v>59</v>
      </c>
      <c r="J93" s="52">
        <v>65</v>
      </c>
      <c r="K93" s="53">
        <f t="shared" si="4"/>
        <v>117992.38</v>
      </c>
      <c r="L93" s="63">
        <v>117992.38</v>
      </c>
      <c r="M93" s="63"/>
      <c r="N93" s="51">
        <v>49</v>
      </c>
      <c r="O93" s="53">
        <f t="shared" si="3"/>
        <v>189320.14</v>
      </c>
      <c r="P93" s="53">
        <v>189320.14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27</v>
      </c>
      <c r="I95" s="57">
        <v>10</v>
      </c>
      <c r="J95" s="58">
        <v>10</v>
      </c>
      <c r="K95" s="59">
        <f t="shared" si="4"/>
        <v>22194.65</v>
      </c>
      <c r="L95" s="59">
        <v>22194.65</v>
      </c>
      <c r="M95" s="59"/>
      <c r="N95" s="57">
        <v>6</v>
      </c>
      <c r="O95" s="59">
        <f t="shared" si="3"/>
        <v>26751.13</v>
      </c>
      <c r="P95" s="96">
        <v>26751.13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44</v>
      </c>
      <c r="I98" s="51">
        <v>36</v>
      </c>
      <c r="J98" s="52">
        <v>39</v>
      </c>
      <c r="K98" s="53">
        <f t="shared" si="4"/>
        <v>54275.96</v>
      </c>
      <c r="L98" s="63">
        <v>54275.96</v>
      </c>
      <c r="M98" s="63"/>
      <c r="N98" s="51">
        <v>25</v>
      </c>
      <c r="O98" s="53">
        <f t="shared" si="3"/>
        <v>137831.13</v>
      </c>
      <c r="P98" s="53">
        <v>137831.13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21</v>
      </c>
      <c r="I100" s="97">
        <v>13</v>
      </c>
      <c r="J100" s="98">
        <v>14</v>
      </c>
      <c r="K100" s="53">
        <f t="shared" si="4"/>
        <v>20276.25</v>
      </c>
      <c r="L100" s="63">
        <v>20276.25</v>
      </c>
      <c r="M100" s="66"/>
      <c r="N100" s="97"/>
      <c r="O100" s="53">
        <f t="shared" si="3"/>
        <v>0</v>
      </c>
      <c r="P100" s="53">
        <v>0</v>
      </c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36</v>
      </c>
      <c r="I104" s="51">
        <v>22</v>
      </c>
      <c r="J104" s="52">
        <v>29</v>
      </c>
      <c r="K104" s="53">
        <f t="shared" si="4"/>
        <v>53616.08</v>
      </c>
      <c r="L104" s="63">
        <v>53616.08</v>
      </c>
      <c r="M104" s="63"/>
      <c r="N104" s="51">
        <v>7</v>
      </c>
      <c r="O104" s="53">
        <f t="shared" si="3"/>
        <v>56750.04</v>
      </c>
      <c r="P104" s="53">
        <v>56750.04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2</v>
      </c>
      <c r="J105" s="58">
        <v>2</v>
      </c>
      <c r="K105" s="59">
        <f t="shared" si="4"/>
        <v>6211.7</v>
      </c>
      <c r="L105" s="59">
        <v>6211.7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25</v>
      </c>
      <c r="I108" s="51">
        <v>16</v>
      </c>
      <c r="J108" s="52">
        <v>17</v>
      </c>
      <c r="K108" s="53">
        <f t="shared" si="4"/>
        <v>25626.11</v>
      </c>
      <c r="L108" s="63">
        <v>25626.11</v>
      </c>
      <c r="M108" s="63"/>
      <c r="N108" s="51">
        <v>6</v>
      </c>
      <c r="O108" s="53">
        <f t="shared" si="3"/>
        <v>64477</v>
      </c>
      <c r="P108" s="53">
        <v>64477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13710.83</v>
      </c>
      <c r="P111" s="53">
        <v>13710.83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6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30</v>
      </c>
      <c r="I114" s="51">
        <v>17</v>
      </c>
      <c r="J114" s="52">
        <v>19</v>
      </c>
      <c r="K114" s="53">
        <f t="shared" si="4"/>
        <v>19644.48</v>
      </c>
      <c r="L114" s="63">
        <v>19644.48</v>
      </c>
      <c r="M114" s="63"/>
      <c r="N114" s="51">
        <v>9</v>
      </c>
      <c r="O114" s="53">
        <f t="shared" si="3"/>
        <v>95708.39</v>
      </c>
      <c r="P114" s="53">
        <v>95708.39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31</v>
      </c>
      <c r="I115" s="51">
        <v>23</v>
      </c>
      <c r="J115" s="52">
        <v>23</v>
      </c>
      <c r="K115" s="53">
        <f t="shared" si="4"/>
        <v>40304.43</v>
      </c>
      <c r="L115" s="63">
        <v>40304.43</v>
      </c>
      <c r="M115" s="63"/>
      <c r="N115" s="51">
        <v>6</v>
      </c>
      <c r="O115" s="53">
        <f t="shared" si="3"/>
        <v>62204.77</v>
      </c>
      <c r="P115" s="53">
        <v>62204.77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16</v>
      </c>
      <c r="I116" s="57">
        <v>6</v>
      </c>
      <c r="J116" s="58">
        <v>6</v>
      </c>
      <c r="K116" s="59">
        <f t="shared" si="4"/>
        <v>7741.3</v>
      </c>
      <c r="L116" s="59">
        <v>7741.3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42</v>
      </c>
      <c r="I117" s="57">
        <v>29</v>
      </c>
      <c r="J117" s="58">
        <v>29</v>
      </c>
      <c r="K117" s="59">
        <f t="shared" si="4"/>
        <v>54393</v>
      </c>
      <c r="L117" s="59">
        <v>54393</v>
      </c>
      <c r="M117" s="59"/>
      <c r="N117" s="57">
        <v>13</v>
      </c>
      <c r="O117" s="59">
        <f t="shared" si="3"/>
        <v>64938.53</v>
      </c>
      <c r="P117" s="95">
        <v>64938.53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17</v>
      </c>
      <c r="I118" s="51">
        <v>11</v>
      </c>
      <c r="J118" s="52">
        <v>12</v>
      </c>
      <c r="K118" s="53">
        <f t="shared" si="4"/>
        <v>11739.77</v>
      </c>
      <c r="L118" s="63">
        <v>11739.77</v>
      </c>
      <c r="M118" s="63"/>
      <c r="N118" s="51">
        <v>15</v>
      </c>
      <c r="O118" s="53">
        <f t="shared" si="3"/>
        <v>156235.91</v>
      </c>
      <c r="P118" s="63">
        <v>156235.91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75</v>
      </c>
      <c r="I119" s="57">
        <v>40</v>
      </c>
      <c r="J119" s="58">
        <v>40</v>
      </c>
      <c r="K119" s="59">
        <f t="shared" si="4"/>
        <v>66441.36</v>
      </c>
      <c r="L119" s="59">
        <v>66441.36</v>
      </c>
      <c r="M119" s="59"/>
      <c r="N119" s="57">
        <v>24</v>
      </c>
      <c r="O119" s="59">
        <f t="shared" si="3"/>
        <v>90276.42</v>
      </c>
      <c r="P119" s="100">
        <v>90276.42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45</v>
      </c>
      <c r="I120" s="57">
        <v>20</v>
      </c>
      <c r="J120" s="58">
        <v>20</v>
      </c>
      <c r="K120" s="59">
        <f t="shared" si="4"/>
        <v>52228.97</v>
      </c>
      <c r="L120" s="59">
        <v>52228.97</v>
      </c>
      <c r="M120" s="59"/>
      <c r="N120" s="57">
        <v>34</v>
      </c>
      <c r="O120" s="59">
        <f t="shared" si="3"/>
        <v>177783</v>
      </c>
      <c r="P120" s="99">
        <v>177783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16</v>
      </c>
      <c r="I122" s="57">
        <v>10</v>
      </c>
      <c r="J122" s="58">
        <v>10</v>
      </c>
      <c r="K122" s="59">
        <f t="shared" si="4"/>
        <v>29368.2</v>
      </c>
      <c r="L122" s="59">
        <v>29368.2</v>
      </c>
      <c r="M122" s="59"/>
      <c r="N122" s="57">
        <v>8</v>
      </c>
      <c r="O122" s="59">
        <f t="shared" si="3"/>
        <v>39341.82</v>
      </c>
      <c r="P122" s="101">
        <v>39341.82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12</v>
      </c>
      <c r="I123" s="57">
        <v>4</v>
      </c>
      <c r="J123" s="58">
        <v>4</v>
      </c>
      <c r="K123" s="59">
        <f t="shared" si="4"/>
        <v>5820.3</v>
      </c>
      <c r="L123" s="59">
        <v>5820.3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32</v>
      </c>
      <c r="K124" s="53">
        <f t="shared" si="4"/>
        <v>90075.28</v>
      </c>
      <c r="L124" s="63">
        <v>90075.28</v>
      </c>
      <c r="M124" s="63"/>
      <c r="N124" s="51">
        <v>9</v>
      </c>
      <c r="O124" s="53">
        <f t="shared" si="3"/>
        <v>66893.34</v>
      </c>
      <c r="P124" s="53">
        <v>66893.34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52498.61</v>
      </c>
      <c r="L125" s="59">
        <v>52498.61</v>
      </c>
      <c r="M125" s="59"/>
      <c r="N125" s="57">
        <v>9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33</v>
      </c>
      <c r="I127" s="51">
        <v>20</v>
      </c>
      <c r="J127" s="65">
        <v>25</v>
      </c>
      <c r="K127" s="53">
        <f t="shared" si="4"/>
        <v>31170.96</v>
      </c>
      <c r="L127" s="63">
        <v>31170.96</v>
      </c>
      <c r="M127" s="63"/>
      <c r="N127" s="51">
        <v>16</v>
      </c>
      <c r="O127" s="53">
        <f t="shared" si="3"/>
        <v>136573.09</v>
      </c>
      <c r="P127" s="53">
        <v>136573.09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104"/>
      <c r="B131" s="80" t="s">
        <v>125</v>
      </c>
      <c r="C131" s="104" t="s">
        <v>21</v>
      </c>
      <c r="D131" s="80"/>
      <c r="E131" s="80" t="s">
        <v>39</v>
      </c>
      <c r="F131" s="80" t="s">
        <v>354</v>
      </c>
      <c r="G131" s="80" t="s">
        <v>26</v>
      </c>
      <c r="H131" s="182">
        <v>3</v>
      </c>
      <c r="I131" s="88"/>
      <c r="J131" s="89"/>
      <c r="K131" s="90"/>
      <c r="L131" s="111"/>
      <c r="M131" s="111"/>
      <c r="N131" s="88"/>
      <c r="O131" s="90"/>
      <c r="P131" s="90"/>
      <c r="Q131" s="111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ht="15" customHeight="1" spans="1:45">
      <c r="A132" s="33">
        <v>64</v>
      </c>
      <c r="B132" s="34" t="s">
        <v>126</v>
      </c>
      <c r="C132" s="33" t="s">
        <v>21</v>
      </c>
      <c r="D132" s="34"/>
      <c r="E132" s="34" t="s">
        <v>39</v>
      </c>
      <c r="F132" s="34" t="s">
        <v>293</v>
      </c>
      <c r="G132" s="34" t="s">
        <v>24</v>
      </c>
      <c r="H132" s="2">
        <v>13</v>
      </c>
      <c r="I132" s="51">
        <v>6</v>
      </c>
      <c r="J132" s="52">
        <v>6</v>
      </c>
      <c r="K132" s="53">
        <f t="shared" si="4"/>
        <v>11470.38</v>
      </c>
      <c r="L132" s="63">
        <v>11470.38</v>
      </c>
      <c r="M132" s="63"/>
      <c r="N132" s="51">
        <v>14</v>
      </c>
      <c r="O132" s="53">
        <f t="shared" si="3"/>
        <v>65343.06</v>
      </c>
      <c r="P132" s="53">
        <v>65343.06</v>
      </c>
      <c r="Q132" s="63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2"/>
      <c r="AG132" s="73"/>
      <c r="AR132" s="12"/>
      <c r="AS132" s="12"/>
    </row>
    <row r="133" s="7" customFormat="1" ht="15" customHeight="1" spans="1:33">
      <c r="A133" s="30"/>
      <c r="B133" s="31" t="s">
        <v>126</v>
      </c>
      <c r="C133" s="30" t="s">
        <v>21</v>
      </c>
      <c r="D133" s="31"/>
      <c r="E133" s="31" t="s">
        <v>39</v>
      </c>
      <c r="F133" s="31" t="s">
        <v>29</v>
      </c>
      <c r="G133" s="31" t="s">
        <v>26</v>
      </c>
      <c r="H133" s="105">
        <v>0</v>
      </c>
      <c r="I133" s="57"/>
      <c r="J133" s="58"/>
      <c r="K133" s="59">
        <f t="shared" si="4"/>
        <v>0</v>
      </c>
      <c r="L133" s="59">
        <v>0</v>
      </c>
      <c r="M133" s="59"/>
      <c r="N133" s="57"/>
      <c r="O133" s="59">
        <f t="shared" si="3"/>
        <v>0</v>
      </c>
      <c r="P133" s="59">
        <v>0</v>
      </c>
      <c r="Q133" s="59"/>
      <c r="S133" s="162"/>
      <c r="T133" s="162"/>
      <c r="AF133" s="12"/>
      <c r="AG133" s="73"/>
    </row>
    <row r="134" s="9" customFormat="1" ht="15" customHeight="1" spans="1:33">
      <c r="A134" s="1">
        <v>65</v>
      </c>
      <c r="B134" s="28" t="s">
        <v>127</v>
      </c>
      <c r="C134" s="1" t="s">
        <v>21</v>
      </c>
      <c r="D134" s="28"/>
      <c r="E134" s="28" t="s">
        <v>39</v>
      </c>
      <c r="F134" s="34" t="s">
        <v>294</v>
      </c>
      <c r="G134" s="28" t="s">
        <v>24</v>
      </c>
      <c r="H134" s="2">
        <v>47</v>
      </c>
      <c r="I134" s="51">
        <v>41</v>
      </c>
      <c r="J134" s="52">
        <v>44</v>
      </c>
      <c r="K134" s="53">
        <f t="shared" si="4"/>
        <v>68053.17</v>
      </c>
      <c r="L134" s="63">
        <v>68053.17</v>
      </c>
      <c r="M134" s="63"/>
      <c r="N134" s="51">
        <v>8</v>
      </c>
      <c r="O134" s="53">
        <f t="shared" si="3"/>
        <v>46465.46</v>
      </c>
      <c r="P134" s="63">
        <v>46465.46</v>
      </c>
      <c r="Q134" s="63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9" customFormat="1" ht="15" customHeight="1" spans="1:33">
      <c r="A135" s="78"/>
      <c r="B135" s="79" t="s">
        <v>127</v>
      </c>
      <c r="C135" s="78" t="s">
        <v>54</v>
      </c>
      <c r="D135" s="79" t="s">
        <v>351</v>
      </c>
      <c r="E135" s="79" t="s">
        <v>22</v>
      </c>
      <c r="F135" s="80" t="s">
        <v>352</v>
      </c>
      <c r="G135" s="79" t="s">
        <v>26</v>
      </c>
      <c r="H135" s="182">
        <v>15</v>
      </c>
      <c r="I135" s="88">
        <v>5</v>
      </c>
      <c r="J135" s="89">
        <v>5</v>
      </c>
      <c r="K135" s="90"/>
      <c r="L135" s="111"/>
      <c r="M135" s="111"/>
      <c r="N135" s="88"/>
      <c r="O135" s="90"/>
      <c r="P135" s="111"/>
      <c r="Q135" s="111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2"/>
      <c r="AG135" s="73"/>
    </row>
    <row r="136" s="7" customFormat="1" ht="15" customHeight="1" spans="1:33">
      <c r="A136" s="30">
        <v>66</v>
      </c>
      <c r="B136" s="31" t="s">
        <v>128</v>
      </c>
      <c r="C136" s="30" t="s">
        <v>21</v>
      </c>
      <c r="D136" s="31"/>
      <c r="E136" s="31"/>
      <c r="F136" s="31" t="s">
        <v>23</v>
      </c>
      <c r="G136" s="31" t="s">
        <v>37</v>
      </c>
      <c r="H136" s="105">
        <v>0</v>
      </c>
      <c r="I136" s="57"/>
      <c r="J136" s="58"/>
      <c r="K136" s="59">
        <f t="shared" si="4"/>
        <v>0</v>
      </c>
      <c r="L136" s="59">
        <v>0</v>
      </c>
      <c r="M136" s="59"/>
      <c r="N136" s="57"/>
      <c r="O136" s="59">
        <f t="shared" si="3"/>
        <v>0</v>
      </c>
      <c r="P136" s="59">
        <v>0</v>
      </c>
      <c r="Q136" s="59"/>
      <c r="S136" s="162"/>
      <c r="T136" s="162"/>
      <c r="AF136" s="12"/>
      <c r="AG136" s="73"/>
    </row>
    <row r="137" s="7" customFormat="1" ht="15" customHeight="1" spans="1:33">
      <c r="A137" s="30"/>
      <c r="B137" s="31" t="s">
        <v>128</v>
      </c>
      <c r="C137" s="30" t="s">
        <v>21</v>
      </c>
      <c r="D137" s="31"/>
      <c r="E137" s="36" t="s">
        <v>63</v>
      </c>
      <c r="F137" s="37" t="s">
        <v>233</v>
      </c>
      <c r="G137" s="31" t="s">
        <v>32</v>
      </c>
      <c r="H137" s="105">
        <v>12</v>
      </c>
      <c r="I137" s="57">
        <v>14</v>
      </c>
      <c r="J137" s="58">
        <v>14</v>
      </c>
      <c r="K137" s="59">
        <f t="shared" si="4"/>
        <v>6021</v>
      </c>
      <c r="L137" s="59">
        <v>6021</v>
      </c>
      <c r="M137" s="59"/>
      <c r="N137" s="57">
        <v>14</v>
      </c>
      <c r="O137" s="59">
        <f t="shared" si="3"/>
        <v>36002.6</v>
      </c>
      <c r="P137" s="59">
        <v>36002.6</v>
      </c>
      <c r="Q137" s="59"/>
      <c r="S137" s="162"/>
      <c r="T137" s="162"/>
      <c r="AF137" s="12"/>
      <c r="AG137" s="73"/>
    </row>
    <row r="138" s="9" customFormat="1" ht="15" customHeight="1" spans="1:33">
      <c r="A138" s="1">
        <v>67</v>
      </c>
      <c r="B138" s="28" t="s">
        <v>129</v>
      </c>
      <c r="C138" s="1" t="s">
        <v>54</v>
      </c>
      <c r="D138" s="28" t="s">
        <v>80</v>
      </c>
      <c r="E138" s="28" t="s">
        <v>22</v>
      </c>
      <c r="F138" s="28" t="s">
        <v>29</v>
      </c>
      <c r="G138" s="28" t="s">
        <v>24</v>
      </c>
      <c r="H138" s="2">
        <v>0</v>
      </c>
      <c r="I138" s="51"/>
      <c r="J138" s="52"/>
      <c r="K138" s="53">
        <f t="shared" si="4"/>
        <v>0</v>
      </c>
      <c r="L138" s="53">
        <v>0</v>
      </c>
      <c r="M138" s="63"/>
      <c r="N138" s="51"/>
      <c r="O138" s="53">
        <f t="shared" si="3"/>
        <v>0</v>
      </c>
      <c r="P138" s="53">
        <v>0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</row>
    <row r="139" ht="15" customHeight="1" spans="1:45">
      <c r="A139" s="33">
        <v>68</v>
      </c>
      <c r="B139" s="34" t="s">
        <v>130</v>
      </c>
      <c r="C139" s="33" t="s">
        <v>21</v>
      </c>
      <c r="D139" s="34"/>
      <c r="E139" s="34" t="s">
        <v>39</v>
      </c>
      <c r="F139" s="34" t="s">
        <v>295</v>
      </c>
      <c r="G139" s="34" t="s">
        <v>24</v>
      </c>
      <c r="H139" s="2">
        <v>26</v>
      </c>
      <c r="I139" s="51">
        <v>9</v>
      </c>
      <c r="J139" s="52">
        <v>10</v>
      </c>
      <c r="K139" s="53">
        <f t="shared" si="4"/>
        <v>12359.76</v>
      </c>
      <c r="L139" s="53">
        <v>12359.76</v>
      </c>
      <c r="M139" s="63"/>
      <c r="N139" s="51">
        <v>7</v>
      </c>
      <c r="O139" s="53">
        <f t="shared" si="3"/>
        <v>60186.26</v>
      </c>
      <c r="P139" s="53">
        <v>60186.26</v>
      </c>
      <c r="Q139" s="63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2"/>
      <c r="AG139" s="73"/>
      <c r="AR139" s="12"/>
      <c r="AS139" s="12"/>
    </row>
    <row r="140" s="7" customFormat="1" ht="15" customHeight="1" spans="1:33">
      <c r="A140" s="30"/>
      <c r="B140" s="31" t="s">
        <v>130</v>
      </c>
      <c r="C140" s="30" t="s">
        <v>21</v>
      </c>
      <c r="D140" s="31"/>
      <c r="E140" s="31" t="s">
        <v>39</v>
      </c>
      <c r="F140" s="31" t="s">
        <v>335</v>
      </c>
      <c r="G140" s="31" t="s">
        <v>26</v>
      </c>
      <c r="H140" s="105">
        <v>3</v>
      </c>
      <c r="I140" s="57">
        <v>2</v>
      </c>
      <c r="J140" s="58">
        <v>2</v>
      </c>
      <c r="K140" s="59">
        <f t="shared" si="4"/>
        <v>5367.3</v>
      </c>
      <c r="L140" s="112">
        <v>5367.3</v>
      </c>
      <c r="M140" s="59"/>
      <c r="N140" s="57">
        <v>3</v>
      </c>
      <c r="O140" s="59">
        <f t="shared" si="3"/>
        <v>7107.7</v>
      </c>
      <c r="P140" s="59">
        <v>7107.7</v>
      </c>
      <c r="Q140" s="59"/>
      <c r="S140" s="162"/>
      <c r="T140" s="162"/>
      <c r="AF140" s="12"/>
      <c r="AG140" s="73"/>
    </row>
    <row r="141" s="9" customFormat="1" ht="15" customHeight="1" spans="1:33">
      <c r="A141" s="33">
        <v>69</v>
      </c>
      <c r="B141" s="34" t="s">
        <v>131</v>
      </c>
      <c r="C141" s="33" t="s">
        <v>21</v>
      </c>
      <c r="D141" s="34"/>
      <c r="E141" s="34" t="s">
        <v>39</v>
      </c>
      <c r="F141" s="34" t="s">
        <v>296</v>
      </c>
      <c r="G141" s="34" t="s">
        <v>24</v>
      </c>
      <c r="H141" s="2">
        <v>31</v>
      </c>
      <c r="I141" s="51">
        <v>24</v>
      </c>
      <c r="J141" s="52">
        <v>25</v>
      </c>
      <c r="K141" s="53">
        <f t="shared" si="4"/>
        <v>22308.3</v>
      </c>
      <c r="L141" s="53">
        <v>22308.3</v>
      </c>
      <c r="M141" s="63"/>
      <c r="N141" s="51">
        <v>15</v>
      </c>
      <c r="O141" s="53">
        <f t="shared" si="3"/>
        <v>89240.55</v>
      </c>
      <c r="P141" s="53">
        <v>89240.55</v>
      </c>
      <c r="Q141" s="63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2"/>
      <c r="AG141" s="73"/>
    </row>
    <row r="142" s="7" customFormat="1" ht="15" customHeight="1" spans="1:33">
      <c r="A142" s="30"/>
      <c r="B142" s="31" t="s">
        <v>131</v>
      </c>
      <c r="C142" s="30" t="s">
        <v>21</v>
      </c>
      <c r="D142" s="31"/>
      <c r="E142" s="31" t="s">
        <v>39</v>
      </c>
      <c r="F142" s="31" t="s">
        <v>23</v>
      </c>
      <c r="G142" s="31" t="s">
        <v>26</v>
      </c>
      <c r="H142" s="105">
        <v>0</v>
      </c>
      <c r="I142" s="57"/>
      <c r="J142" s="58"/>
      <c r="K142" s="59">
        <f t="shared" si="4"/>
        <v>0</v>
      </c>
      <c r="L142" s="59">
        <v>0</v>
      </c>
      <c r="M142" s="59"/>
      <c r="N142" s="57"/>
      <c r="O142" s="59">
        <f t="shared" si="3"/>
        <v>0</v>
      </c>
      <c r="P142" s="59">
        <v>0</v>
      </c>
      <c r="Q142" s="59"/>
      <c r="S142" s="162"/>
      <c r="T142" s="162"/>
      <c r="AF142" s="12"/>
      <c r="AG142" s="73"/>
    </row>
    <row r="143" ht="14.45" customHeight="1" spans="1:45">
      <c r="A143" s="33">
        <v>70</v>
      </c>
      <c r="B143" s="34" t="s">
        <v>132</v>
      </c>
      <c r="C143" s="33" t="s">
        <v>50</v>
      </c>
      <c r="D143" s="34" t="s">
        <v>133</v>
      </c>
      <c r="E143" s="34" t="s">
        <v>39</v>
      </c>
      <c r="F143" s="34" t="s">
        <v>297</v>
      </c>
      <c r="G143" s="34" t="s">
        <v>24</v>
      </c>
      <c r="H143" s="2">
        <v>55</v>
      </c>
      <c r="I143" s="51">
        <v>44</v>
      </c>
      <c r="J143" s="52">
        <v>46</v>
      </c>
      <c r="K143" s="53">
        <f t="shared" si="4"/>
        <v>67287.56</v>
      </c>
      <c r="L143" s="63">
        <v>67287.56</v>
      </c>
      <c r="M143" s="63"/>
      <c r="N143" s="51">
        <v>15</v>
      </c>
      <c r="O143" s="53">
        <f t="shared" si="3"/>
        <v>81422.36</v>
      </c>
      <c r="P143" s="53">
        <v>81422.36</v>
      </c>
      <c r="Q143" s="63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2"/>
      <c r="AG143" s="73"/>
      <c r="AR143" s="12"/>
      <c r="AS143" s="12"/>
    </row>
    <row r="144" s="7" customFormat="1" ht="14.45" customHeight="1" spans="1:33">
      <c r="A144" s="30">
        <v>71</v>
      </c>
      <c r="B144" s="31" t="s">
        <v>134</v>
      </c>
      <c r="C144" s="30" t="s">
        <v>21</v>
      </c>
      <c r="D144" s="31"/>
      <c r="E144" s="31" t="s">
        <v>115</v>
      </c>
      <c r="F144" s="31" t="s">
        <v>31</v>
      </c>
      <c r="G144" s="31" t="s">
        <v>37</v>
      </c>
      <c r="H144" s="105">
        <v>0</v>
      </c>
      <c r="I144" s="57"/>
      <c r="J144" s="58"/>
      <c r="K144" s="59">
        <f t="shared" si="4"/>
        <v>0</v>
      </c>
      <c r="L144" s="59">
        <v>0</v>
      </c>
      <c r="M144" s="59"/>
      <c r="N144" s="57"/>
      <c r="O144" s="59">
        <f t="shared" si="3"/>
        <v>0</v>
      </c>
      <c r="P144" s="59">
        <v>0</v>
      </c>
      <c r="Q144" s="59"/>
      <c r="S144" s="162"/>
      <c r="T144" s="162"/>
      <c r="AF144" s="12"/>
      <c r="AG144" s="73"/>
    </row>
    <row r="145" s="9" customFormat="1" ht="15" customHeight="1" spans="1:33">
      <c r="A145" s="33">
        <v>72</v>
      </c>
      <c r="B145" s="34" t="s">
        <v>135</v>
      </c>
      <c r="C145" s="33" t="s">
        <v>21</v>
      </c>
      <c r="D145" s="34"/>
      <c r="E145" s="34" t="s">
        <v>39</v>
      </c>
      <c r="F145" s="34" t="s">
        <v>298</v>
      </c>
      <c r="G145" s="34" t="s">
        <v>24</v>
      </c>
      <c r="H145" s="2">
        <v>34</v>
      </c>
      <c r="I145" s="51">
        <v>15</v>
      </c>
      <c r="J145" s="52">
        <v>18</v>
      </c>
      <c r="K145" s="53">
        <f t="shared" si="4"/>
        <v>47356.48</v>
      </c>
      <c r="L145" s="53">
        <v>47356.48</v>
      </c>
      <c r="M145" s="63"/>
      <c r="N145" s="51">
        <v>13</v>
      </c>
      <c r="O145" s="53">
        <f t="shared" si="3"/>
        <v>32520.96</v>
      </c>
      <c r="P145" s="53">
        <v>32520.96</v>
      </c>
      <c r="Q145" s="63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2"/>
      <c r="AG145" s="73"/>
    </row>
    <row r="146" s="7" customFormat="1" ht="15" customHeight="1" spans="1:33">
      <c r="A146" s="30"/>
      <c r="B146" s="31" t="s">
        <v>135</v>
      </c>
      <c r="C146" s="30" t="s">
        <v>21</v>
      </c>
      <c r="D146" s="31"/>
      <c r="E146" s="31" t="s">
        <v>39</v>
      </c>
      <c r="F146" s="31" t="s">
        <v>234</v>
      </c>
      <c r="G146" s="31" t="s">
        <v>26</v>
      </c>
      <c r="H146" s="105">
        <v>16</v>
      </c>
      <c r="I146" s="57">
        <v>5</v>
      </c>
      <c r="J146" s="58">
        <v>6</v>
      </c>
      <c r="K146" s="59">
        <f t="shared" si="4"/>
        <v>8266</v>
      </c>
      <c r="L146" s="60">
        <v>8266</v>
      </c>
      <c r="M146" s="59"/>
      <c r="N146" s="57">
        <v>2</v>
      </c>
      <c r="O146" s="59">
        <f t="shared" si="3"/>
        <v>13670.6</v>
      </c>
      <c r="P146" s="59">
        <v>13670.6</v>
      </c>
      <c r="Q146" s="59"/>
      <c r="S146" s="162"/>
      <c r="T146" s="162"/>
      <c r="AF146" s="12"/>
      <c r="AG146" s="73"/>
    </row>
    <row r="147" ht="15" customHeight="1" spans="1:45">
      <c r="A147" s="33">
        <v>73</v>
      </c>
      <c r="B147" s="34" t="s">
        <v>136</v>
      </c>
      <c r="C147" s="33" t="s">
        <v>21</v>
      </c>
      <c r="D147" s="34"/>
      <c r="E147" s="34" t="s">
        <v>137</v>
      </c>
      <c r="F147" s="34" t="s">
        <v>299</v>
      </c>
      <c r="G147" s="34" t="s">
        <v>24</v>
      </c>
      <c r="H147" s="2">
        <v>48</v>
      </c>
      <c r="I147" s="51">
        <v>35</v>
      </c>
      <c r="J147" s="52">
        <v>42</v>
      </c>
      <c r="K147" s="53">
        <f t="shared" si="4"/>
        <v>88570.18</v>
      </c>
      <c r="L147" s="53">
        <v>88570.18</v>
      </c>
      <c r="M147" s="63"/>
      <c r="N147" s="51">
        <v>18</v>
      </c>
      <c r="O147" s="53">
        <f t="shared" ref="O147:O210" si="5">P147+Q147</f>
        <v>82304.5</v>
      </c>
      <c r="P147" s="53">
        <v>82304.5</v>
      </c>
      <c r="Q147" s="63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  <c r="AR147" s="12"/>
      <c r="AS147" s="12"/>
    </row>
    <row r="148" s="7" customFormat="1" ht="15" customHeight="1" spans="1:33">
      <c r="A148" s="30"/>
      <c r="B148" s="31" t="s">
        <v>136</v>
      </c>
      <c r="C148" s="30" t="s">
        <v>21</v>
      </c>
      <c r="D148" s="31"/>
      <c r="E148" s="31" t="s">
        <v>235</v>
      </c>
      <c r="F148" s="31" t="s">
        <v>236</v>
      </c>
      <c r="G148" s="31" t="s">
        <v>37</v>
      </c>
      <c r="H148" s="105">
        <v>28</v>
      </c>
      <c r="I148" s="57">
        <v>15</v>
      </c>
      <c r="J148" s="58">
        <v>15</v>
      </c>
      <c r="K148" s="59">
        <f t="shared" si="4"/>
        <v>22676.25</v>
      </c>
      <c r="L148" s="59">
        <v>22676.25</v>
      </c>
      <c r="M148" s="59"/>
      <c r="N148" s="57">
        <v>29</v>
      </c>
      <c r="O148" s="59">
        <f t="shared" si="5"/>
        <v>105581.38</v>
      </c>
      <c r="P148" s="59">
        <v>105581.38</v>
      </c>
      <c r="Q148" s="10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</row>
    <row r="149" ht="15" customHeight="1" spans="1:45">
      <c r="A149" s="33">
        <v>74</v>
      </c>
      <c r="B149" s="34" t="s">
        <v>139</v>
      </c>
      <c r="C149" s="33" t="s">
        <v>21</v>
      </c>
      <c r="D149" s="34"/>
      <c r="E149" s="34" t="s">
        <v>137</v>
      </c>
      <c r="F149" s="34" t="s">
        <v>300</v>
      </c>
      <c r="G149" s="34" t="s">
        <v>24</v>
      </c>
      <c r="H149" s="2">
        <v>45</v>
      </c>
      <c r="I149" s="51">
        <v>32</v>
      </c>
      <c r="J149" s="52">
        <v>45</v>
      </c>
      <c r="K149" s="53">
        <f t="shared" si="4"/>
        <v>80789.04</v>
      </c>
      <c r="L149" s="53">
        <v>80789.04</v>
      </c>
      <c r="M149" s="63"/>
      <c r="N149" s="51">
        <v>37</v>
      </c>
      <c r="O149" s="53">
        <f t="shared" si="5"/>
        <v>239730.66</v>
      </c>
      <c r="P149" s="63">
        <v>239730.66</v>
      </c>
      <c r="Q149" s="63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  <c r="AR149" s="12"/>
      <c r="AS149" s="12"/>
    </row>
    <row r="150" s="7" customFormat="1" ht="15" customHeight="1" spans="1:33">
      <c r="A150" s="30"/>
      <c r="B150" s="31" t="s">
        <v>139</v>
      </c>
      <c r="C150" s="30" t="s">
        <v>21</v>
      </c>
      <c r="D150" s="31"/>
      <c r="E150" s="31" t="s">
        <v>235</v>
      </c>
      <c r="F150" s="31" t="s">
        <v>237</v>
      </c>
      <c r="G150" s="31" t="s">
        <v>37</v>
      </c>
      <c r="H150" s="105">
        <v>31</v>
      </c>
      <c r="I150" s="57">
        <v>16</v>
      </c>
      <c r="J150" s="58">
        <v>16</v>
      </c>
      <c r="K150" s="59">
        <f t="shared" si="4"/>
        <v>40772.8</v>
      </c>
      <c r="L150" s="59">
        <v>40772.8</v>
      </c>
      <c r="M150" s="59"/>
      <c r="N150" s="57">
        <v>11</v>
      </c>
      <c r="O150" s="59">
        <f t="shared" si="5"/>
        <v>32231.76</v>
      </c>
      <c r="P150" s="59">
        <v>32231.76</v>
      </c>
      <c r="Q150" s="10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</row>
    <row r="151" ht="28.9" customHeight="1" spans="1:45">
      <c r="A151" s="40">
        <v>75</v>
      </c>
      <c r="B151" s="39" t="s">
        <v>140</v>
      </c>
      <c r="C151" s="40" t="s">
        <v>54</v>
      </c>
      <c r="D151" s="39" t="s">
        <v>141</v>
      </c>
      <c r="E151" s="39" t="s">
        <v>39</v>
      </c>
      <c r="F151" s="34" t="s">
        <v>31</v>
      </c>
      <c r="G151" s="39" t="s">
        <v>24</v>
      </c>
      <c r="H151" s="2">
        <v>0</v>
      </c>
      <c r="I151" s="51"/>
      <c r="J151" s="52"/>
      <c r="K151" s="53">
        <f t="shared" si="4"/>
        <v>0</v>
      </c>
      <c r="L151" s="53">
        <v>0</v>
      </c>
      <c r="M151" s="53"/>
      <c r="N151" s="51"/>
      <c r="O151" s="53">
        <f t="shared" si="5"/>
        <v>11188.2</v>
      </c>
      <c r="P151" s="53">
        <v>11188.2</v>
      </c>
      <c r="Q151" s="63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2"/>
      <c r="AG151" s="73"/>
      <c r="AR151" s="12"/>
      <c r="AS151" s="12"/>
    </row>
    <row r="152" s="7" customFormat="1" ht="29.25" customHeight="1" spans="1:33">
      <c r="A152" s="105"/>
      <c r="B152" s="106" t="s">
        <v>140</v>
      </c>
      <c r="C152" s="105" t="s">
        <v>54</v>
      </c>
      <c r="D152" s="106" t="s">
        <v>141</v>
      </c>
      <c r="E152" s="106" t="s">
        <v>39</v>
      </c>
      <c r="F152" s="106" t="s">
        <v>238</v>
      </c>
      <c r="G152" s="106" t="s">
        <v>26</v>
      </c>
      <c r="H152" s="105">
        <v>27</v>
      </c>
      <c r="I152" s="57">
        <v>12</v>
      </c>
      <c r="J152" s="64">
        <v>12</v>
      </c>
      <c r="K152" s="59">
        <f t="shared" si="4"/>
        <v>19479.4</v>
      </c>
      <c r="L152" s="60">
        <v>19479.4</v>
      </c>
      <c r="M152" s="59"/>
      <c r="N152" s="57">
        <v>22</v>
      </c>
      <c r="O152" s="59">
        <f t="shared" si="5"/>
        <v>68124.96</v>
      </c>
      <c r="P152" s="59">
        <v>68124.96</v>
      </c>
      <c r="Q152" s="59"/>
      <c r="S152" s="162"/>
      <c r="T152" s="162"/>
      <c r="AF152" s="12"/>
      <c r="AG152" s="73"/>
    </row>
    <row r="153" ht="26.25" customHeight="1" spans="1:45">
      <c r="A153" s="33">
        <v>76</v>
      </c>
      <c r="B153" s="34" t="s">
        <v>142</v>
      </c>
      <c r="C153" s="33" t="s">
        <v>21</v>
      </c>
      <c r="D153" s="34"/>
      <c r="E153" s="34" t="s">
        <v>39</v>
      </c>
      <c r="F153" s="34" t="s">
        <v>301</v>
      </c>
      <c r="G153" s="34" t="s">
        <v>24</v>
      </c>
      <c r="H153" s="2">
        <v>13</v>
      </c>
      <c r="I153" s="51">
        <v>7</v>
      </c>
      <c r="J153" s="52">
        <v>7</v>
      </c>
      <c r="K153" s="53">
        <f t="shared" ref="K153:K216" si="6">L153+M153</f>
        <v>4317.45</v>
      </c>
      <c r="L153" s="53">
        <v>4317.45</v>
      </c>
      <c r="M153" s="63"/>
      <c r="N153" s="51">
        <v>16</v>
      </c>
      <c r="O153" s="53">
        <f t="shared" si="5"/>
        <v>87908.34</v>
      </c>
      <c r="P153" s="53">
        <v>87908.34</v>
      </c>
      <c r="Q153" s="63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2"/>
      <c r="AG153" s="73"/>
      <c r="AR153" s="12"/>
      <c r="AS153" s="12"/>
    </row>
    <row r="154" s="7" customFormat="1" ht="15" customHeight="1" spans="1:33">
      <c r="A154" s="30"/>
      <c r="B154" s="31" t="s">
        <v>142</v>
      </c>
      <c r="C154" s="30" t="s">
        <v>21</v>
      </c>
      <c r="D154" s="31"/>
      <c r="E154" s="31" t="s">
        <v>39</v>
      </c>
      <c r="F154" s="31" t="s">
        <v>239</v>
      </c>
      <c r="G154" s="31" t="s">
        <v>26</v>
      </c>
      <c r="H154" s="105">
        <v>6</v>
      </c>
      <c r="I154" s="57">
        <v>1</v>
      </c>
      <c r="J154" s="58">
        <v>1</v>
      </c>
      <c r="K154" s="59">
        <f t="shared" si="6"/>
        <v>1053.68</v>
      </c>
      <c r="L154" s="59">
        <v>1053.68</v>
      </c>
      <c r="M154" s="59"/>
      <c r="N154" s="57">
        <v>11</v>
      </c>
      <c r="O154" s="59">
        <f t="shared" si="5"/>
        <v>43410.22</v>
      </c>
      <c r="P154" s="113">
        <v>43410.22</v>
      </c>
      <c r="Q154" s="59"/>
      <c r="S154" s="162"/>
      <c r="T154" s="162"/>
      <c r="AF154" s="12"/>
      <c r="AG154" s="73"/>
    </row>
    <row r="155" ht="15" customHeight="1" spans="1:45">
      <c r="A155" s="33">
        <v>77</v>
      </c>
      <c r="B155" s="34" t="s">
        <v>143</v>
      </c>
      <c r="C155" s="33" t="s">
        <v>21</v>
      </c>
      <c r="D155" s="34"/>
      <c r="E155" s="34" t="s">
        <v>39</v>
      </c>
      <c r="F155" s="34" t="s">
        <v>302</v>
      </c>
      <c r="G155" s="34" t="s">
        <v>24</v>
      </c>
      <c r="H155" s="2">
        <v>24</v>
      </c>
      <c r="I155" s="51">
        <v>17</v>
      </c>
      <c r="J155" s="52">
        <v>17</v>
      </c>
      <c r="K155" s="53">
        <f t="shared" si="6"/>
        <v>15746.27</v>
      </c>
      <c r="L155" s="53">
        <v>15746.27</v>
      </c>
      <c r="M155" s="63"/>
      <c r="N155" s="51">
        <v>8</v>
      </c>
      <c r="O155" s="53">
        <f t="shared" si="5"/>
        <v>81343.2</v>
      </c>
      <c r="P155" s="53">
        <v>81343.2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  <c r="AR155" s="12"/>
      <c r="AS155" s="12"/>
    </row>
    <row r="156" s="9" customFormat="1" ht="15" customHeight="1" spans="1:33">
      <c r="A156" s="33">
        <v>78</v>
      </c>
      <c r="B156" s="34" t="s">
        <v>144</v>
      </c>
      <c r="C156" s="33" t="s">
        <v>21</v>
      </c>
      <c r="D156" s="34"/>
      <c r="E156" s="34" t="s">
        <v>145</v>
      </c>
      <c r="F156" s="34" t="s">
        <v>303</v>
      </c>
      <c r="G156" s="34" t="s">
        <v>24</v>
      </c>
      <c r="H156" s="2">
        <v>28</v>
      </c>
      <c r="I156" s="51">
        <v>13</v>
      </c>
      <c r="J156" s="52">
        <v>18</v>
      </c>
      <c r="K156" s="53">
        <f t="shared" si="6"/>
        <v>43886.02</v>
      </c>
      <c r="L156" s="53">
        <v>43886.02</v>
      </c>
      <c r="M156" s="63"/>
      <c r="N156" s="51">
        <v>20</v>
      </c>
      <c r="O156" s="53">
        <f t="shared" si="5"/>
        <v>67875.97</v>
      </c>
      <c r="P156" s="53">
        <v>67875.97</v>
      </c>
      <c r="Q156" s="63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2"/>
      <c r="AG156" s="73"/>
    </row>
    <row r="157" s="7" customFormat="1" ht="15" customHeight="1" spans="1:33">
      <c r="A157" s="30"/>
      <c r="B157" s="31" t="s">
        <v>144</v>
      </c>
      <c r="C157" s="30" t="s">
        <v>21</v>
      </c>
      <c r="D157" s="31"/>
      <c r="E157" s="36" t="s">
        <v>145</v>
      </c>
      <c r="F157" s="37" t="s">
        <v>240</v>
      </c>
      <c r="G157" s="31" t="s">
        <v>32</v>
      </c>
      <c r="H157" s="105">
        <v>11</v>
      </c>
      <c r="I157" s="57">
        <v>4</v>
      </c>
      <c r="J157" s="58">
        <v>4</v>
      </c>
      <c r="K157" s="59">
        <f t="shared" si="6"/>
        <v>4974.5</v>
      </c>
      <c r="L157" s="59">
        <v>4974.5</v>
      </c>
      <c r="M157" s="59"/>
      <c r="N157" s="57">
        <v>1</v>
      </c>
      <c r="O157" s="59">
        <f t="shared" si="5"/>
        <v>5557.6</v>
      </c>
      <c r="P157" s="59">
        <v>5557.6</v>
      </c>
      <c r="Q157" s="59"/>
      <c r="S157" s="162"/>
      <c r="T157" s="162"/>
      <c r="AF157" s="12"/>
      <c r="AG157" s="73"/>
    </row>
    <row r="158" ht="15" customHeight="1" spans="1:45">
      <c r="A158" s="1">
        <v>79</v>
      </c>
      <c r="B158" s="28" t="s">
        <v>146</v>
      </c>
      <c r="C158" s="1" t="s">
        <v>21</v>
      </c>
      <c r="D158" s="28"/>
      <c r="E158" s="28" t="s">
        <v>39</v>
      </c>
      <c r="F158" s="34" t="s">
        <v>29</v>
      </c>
      <c r="G158" s="28" t="s">
        <v>24</v>
      </c>
      <c r="H158" s="2">
        <v>0</v>
      </c>
      <c r="I158" s="51"/>
      <c r="J158" s="52"/>
      <c r="K158" s="53">
        <f t="shared" si="6"/>
        <v>2930.22</v>
      </c>
      <c r="L158" s="53">
        <v>2930.22</v>
      </c>
      <c r="M158" s="63"/>
      <c r="N158" s="51"/>
      <c r="O158" s="53">
        <f t="shared" si="5"/>
        <v>0</v>
      </c>
      <c r="P158" s="53">
        <v>0</v>
      </c>
      <c r="Q158" s="63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2"/>
      <c r="AG158" s="73"/>
      <c r="AR158" s="12"/>
      <c r="AS158" s="12"/>
    </row>
    <row r="159" s="7" customFormat="1" ht="15.75" customHeight="1" spans="1:33">
      <c r="A159" s="30"/>
      <c r="B159" s="31" t="s">
        <v>146</v>
      </c>
      <c r="C159" s="30" t="s">
        <v>21</v>
      </c>
      <c r="D159" s="31"/>
      <c r="E159" s="31" t="s">
        <v>39</v>
      </c>
      <c r="F159" s="31" t="s">
        <v>29</v>
      </c>
      <c r="G159" s="31" t="s">
        <v>37</v>
      </c>
      <c r="H159" s="105">
        <v>0</v>
      </c>
      <c r="I159" s="57"/>
      <c r="J159" s="58"/>
      <c r="K159" s="59">
        <f t="shared" si="6"/>
        <v>0</v>
      </c>
      <c r="L159" s="59">
        <v>0</v>
      </c>
      <c r="M159" s="59"/>
      <c r="N159" s="57"/>
      <c r="O159" s="59">
        <f t="shared" si="5"/>
        <v>0</v>
      </c>
      <c r="P159" s="59">
        <v>0</v>
      </c>
      <c r="Q159" s="59"/>
      <c r="S159" s="162"/>
      <c r="T159" s="162"/>
      <c r="AF159" s="12"/>
      <c r="AG159" s="73"/>
    </row>
    <row r="160" s="7" customFormat="1" ht="15" customHeight="1" spans="1:33">
      <c r="A160" s="30"/>
      <c r="B160" s="31" t="s">
        <v>146</v>
      </c>
      <c r="C160" s="30" t="s">
        <v>21</v>
      </c>
      <c r="D160" s="31"/>
      <c r="E160" s="31"/>
      <c r="F160" s="31" t="s">
        <v>29</v>
      </c>
      <c r="G160" s="31" t="s">
        <v>26</v>
      </c>
      <c r="H160" s="105">
        <v>24</v>
      </c>
      <c r="I160" s="57">
        <v>7</v>
      </c>
      <c r="J160" s="58">
        <v>7</v>
      </c>
      <c r="K160" s="59">
        <f t="shared" si="6"/>
        <v>11038.5</v>
      </c>
      <c r="L160" s="60">
        <v>11038.5</v>
      </c>
      <c r="M160" s="59"/>
      <c r="N160" s="57">
        <v>7</v>
      </c>
      <c r="O160" s="59">
        <f t="shared" si="5"/>
        <v>14536.5</v>
      </c>
      <c r="P160" s="59">
        <v>14536.5</v>
      </c>
      <c r="Q160" s="59"/>
      <c r="S160" s="162"/>
      <c r="T160" s="162"/>
      <c r="AF160" s="12"/>
      <c r="AG160" s="73"/>
    </row>
    <row r="161" ht="15" customHeight="1" spans="1:45">
      <c r="A161" s="1">
        <v>80</v>
      </c>
      <c r="B161" s="28" t="s">
        <v>147</v>
      </c>
      <c r="C161" s="1" t="s">
        <v>21</v>
      </c>
      <c r="D161" s="28"/>
      <c r="E161" s="28" t="s">
        <v>39</v>
      </c>
      <c r="F161" s="34" t="s">
        <v>304</v>
      </c>
      <c r="G161" s="28" t="s">
        <v>24</v>
      </c>
      <c r="H161" s="2">
        <v>20</v>
      </c>
      <c r="I161" s="51">
        <v>16</v>
      </c>
      <c r="J161" s="52">
        <v>19</v>
      </c>
      <c r="K161" s="53">
        <f t="shared" si="6"/>
        <v>23542.64</v>
      </c>
      <c r="L161" s="63">
        <v>23542.64</v>
      </c>
      <c r="M161" s="63"/>
      <c r="N161" s="51">
        <v>7</v>
      </c>
      <c r="O161" s="53">
        <f t="shared" si="5"/>
        <v>43982.8</v>
      </c>
      <c r="P161" s="53">
        <v>43982.8</v>
      </c>
      <c r="Q161" s="63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2"/>
      <c r="AG161" s="73"/>
      <c r="AR161" s="12"/>
      <c r="AS161" s="12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148</v>
      </c>
      <c r="G162" s="31" t="s">
        <v>37</v>
      </c>
      <c r="H162" s="105">
        <v>0</v>
      </c>
      <c r="I162" s="57"/>
      <c r="J162" s="58"/>
      <c r="K162" s="59">
        <f t="shared" si="6"/>
        <v>0</v>
      </c>
      <c r="L162" s="59">
        <v>0</v>
      </c>
      <c r="M162" s="59"/>
      <c r="N162" s="57"/>
      <c r="O162" s="59">
        <f t="shared" si="5"/>
        <v>0</v>
      </c>
      <c r="P162" s="59">
        <v>0</v>
      </c>
      <c r="Q162" s="59"/>
      <c r="S162" s="162"/>
      <c r="T162" s="162"/>
      <c r="AF162" s="12"/>
      <c r="AG162" s="73"/>
    </row>
    <row r="163" s="7" customFormat="1" ht="15" customHeight="1" spans="1:33">
      <c r="A163" s="30"/>
      <c r="B163" s="31" t="s">
        <v>147</v>
      </c>
      <c r="C163" s="30" t="s">
        <v>21</v>
      </c>
      <c r="D163" s="31"/>
      <c r="E163" s="31" t="s">
        <v>39</v>
      </c>
      <c r="F163" s="31" t="s">
        <v>241</v>
      </c>
      <c r="G163" s="31" t="s">
        <v>26</v>
      </c>
      <c r="H163" s="105">
        <v>38</v>
      </c>
      <c r="I163" s="57">
        <v>14</v>
      </c>
      <c r="J163" s="58">
        <v>14</v>
      </c>
      <c r="K163" s="59">
        <f t="shared" si="6"/>
        <v>19384.8</v>
      </c>
      <c r="L163" s="60">
        <v>19384.8</v>
      </c>
      <c r="M163" s="59"/>
      <c r="N163" s="57">
        <v>10</v>
      </c>
      <c r="O163" s="59">
        <f t="shared" si="5"/>
        <v>21348.01</v>
      </c>
      <c r="P163" s="59">
        <v>21348.01</v>
      </c>
      <c r="Q163" s="59"/>
      <c r="S163" s="162"/>
      <c r="T163" s="162"/>
      <c r="AF163" s="12"/>
      <c r="AG163" s="73"/>
    </row>
    <row r="164" ht="15" customHeight="1" spans="1:45">
      <c r="A164" s="33">
        <v>81</v>
      </c>
      <c r="B164" s="34" t="s">
        <v>149</v>
      </c>
      <c r="C164" s="33" t="s">
        <v>21</v>
      </c>
      <c r="D164" s="34"/>
      <c r="E164" s="34" t="s">
        <v>150</v>
      </c>
      <c r="F164" s="34" t="s">
        <v>305</v>
      </c>
      <c r="G164" s="34" t="s">
        <v>24</v>
      </c>
      <c r="H164" s="2">
        <v>33</v>
      </c>
      <c r="I164" s="51">
        <v>23</v>
      </c>
      <c r="J164" s="52">
        <v>33</v>
      </c>
      <c r="K164" s="53">
        <f t="shared" si="6"/>
        <v>73229.78</v>
      </c>
      <c r="L164" s="53">
        <v>73229.78</v>
      </c>
      <c r="M164" s="63"/>
      <c r="N164" s="51">
        <v>21</v>
      </c>
      <c r="O164" s="53">
        <f t="shared" si="5"/>
        <v>46269.54</v>
      </c>
      <c r="P164" s="53">
        <v>46269.54</v>
      </c>
      <c r="Q164" s="63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2"/>
      <c r="AG164" s="73"/>
      <c r="AR164" s="12"/>
      <c r="AS164" s="12"/>
    </row>
    <row r="165" s="7" customFormat="1" ht="29.25" customHeight="1" spans="1:33">
      <c r="A165" s="30"/>
      <c r="B165" s="31" t="s">
        <v>151</v>
      </c>
      <c r="C165" s="30" t="s">
        <v>21</v>
      </c>
      <c r="D165" s="31"/>
      <c r="E165" s="41" t="s">
        <v>150</v>
      </c>
      <c r="F165" s="41" t="s">
        <v>242</v>
      </c>
      <c r="G165" s="31" t="s">
        <v>44</v>
      </c>
      <c r="H165" s="105">
        <v>8</v>
      </c>
      <c r="I165" s="57"/>
      <c r="J165" s="58"/>
      <c r="K165" s="59">
        <f t="shared" si="6"/>
        <v>0</v>
      </c>
      <c r="L165" s="59">
        <v>0</v>
      </c>
      <c r="M165" s="59"/>
      <c r="N165" s="57">
        <v>5</v>
      </c>
      <c r="O165" s="59">
        <f t="shared" si="5"/>
        <v>8545.58</v>
      </c>
      <c r="P165" s="59">
        <v>8545.58</v>
      </c>
      <c r="Q165" s="59"/>
      <c r="S165" s="162"/>
      <c r="T165" s="162"/>
      <c r="AF165" s="12"/>
      <c r="AG165" s="73"/>
    </row>
    <row r="166" s="7" customFormat="1" customHeight="1" spans="1:33">
      <c r="A166" s="30"/>
      <c r="B166" s="31" t="s">
        <v>151</v>
      </c>
      <c r="C166" s="30" t="s">
        <v>21</v>
      </c>
      <c r="D166" s="31"/>
      <c r="E166" s="31" t="s">
        <v>150</v>
      </c>
      <c r="F166" s="31" t="s">
        <v>23</v>
      </c>
      <c r="G166" s="31" t="s">
        <v>37</v>
      </c>
      <c r="H166" s="105">
        <v>0</v>
      </c>
      <c r="I166" s="57"/>
      <c r="J166" s="58"/>
      <c r="K166" s="59">
        <f t="shared" si="6"/>
        <v>0</v>
      </c>
      <c r="L166" s="59">
        <v>0</v>
      </c>
      <c r="M166" s="59"/>
      <c r="N166" s="57"/>
      <c r="O166" s="59">
        <f t="shared" si="5"/>
        <v>0</v>
      </c>
      <c r="P166" s="59">
        <v>0</v>
      </c>
      <c r="Q166" s="59"/>
      <c r="S166" s="162"/>
      <c r="T166" s="162"/>
      <c r="AF166" s="12"/>
      <c r="AG166" s="73"/>
    </row>
    <row r="167" ht="15" customHeight="1" spans="1:45">
      <c r="A167" s="33">
        <v>82</v>
      </c>
      <c r="B167" s="34" t="s">
        <v>152</v>
      </c>
      <c r="C167" s="33" t="s">
        <v>21</v>
      </c>
      <c r="D167" s="34"/>
      <c r="E167" s="34" t="s">
        <v>39</v>
      </c>
      <c r="F167" s="34" t="s">
        <v>306</v>
      </c>
      <c r="G167" s="34" t="s">
        <v>24</v>
      </c>
      <c r="H167" s="2">
        <v>29</v>
      </c>
      <c r="I167" s="51">
        <v>18</v>
      </c>
      <c r="J167" s="52">
        <v>18</v>
      </c>
      <c r="K167" s="53">
        <f t="shared" si="6"/>
        <v>13211.38</v>
      </c>
      <c r="L167" s="53">
        <v>13211.38</v>
      </c>
      <c r="M167" s="63"/>
      <c r="N167" s="51">
        <v>6</v>
      </c>
      <c r="O167" s="53">
        <f t="shared" si="5"/>
        <v>51903.3</v>
      </c>
      <c r="P167" s="53">
        <v>51903.3</v>
      </c>
      <c r="Q167" s="63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31</v>
      </c>
      <c r="G168" s="31" t="s">
        <v>37</v>
      </c>
      <c r="H168" s="105">
        <v>0</v>
      </c>
      <c r="I168" s="57"/>
      <c r="J168" s="58"/>
      <c r="K168" s="59">
        <f t="shared" si="6"/>
        <v>0</v>
      </c>
      <c r="L168" s="59">
        <v>0</v>
      </c>
      <c r="M168" s="59"/>
      <c r="N168" s="57"/>
      <c r="O168" s="59">
        <f t="shared" si="5"/>
        <v>0</v>
      </c>
      <c r="P168" s="59">
        <v>0</v>
      </c>
      <c r="Q168" s="59"/>
      <c r="S168" s="162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1" t="s">
        <v>39</v>
      </c>
      <c r="F169" s="31" t="s">
        <v>243</v>
      </c>
      <c r="G169" s="31" t="s">
        <v>26</v>
      </c>
      <c r="H169" s="105">
        <v>23</v>
      </c>
      <c r="I169" s="57">
        <v>5</v>
      </c>
      <c r="J169" s="58">
        <v>5</v>
      </c>
      <c r="K169" s="59">
        <f t="shared" si="6"/>
        <v>5717.1</v>
      </c>
      <c r="L169" s="60">
        <v>5717.1</v>
      </c>
      <c r="M169" s="59"/>
      <c r="N169" s="57">
        <v>12</v>
      </c>
      <c r="O169" s="59">
        <f t="shared" si="5"/>
        <v>21885</v>
      </c>
      <c r="P169" s="59">
        <v>21885</v>
      </c>
      <c r="Q169" s="59"/>
      <c r="S169" s="162"/>
      <c r="T169" s="162"/>
      <c r="AF169" s="12"/>
      <c r="AG169" s="73"/>
      <c r="AR169" s="12"/>
      <c r="AS169" s="12"/>
    </row>
    <row r="170" ht="15" customHeight="1" spans="1:45">
      <c r="A170" s="30"/>
      <c r="B170" s="31" t="s">
        <v>152</v>
      </c>
      <c r="C170" s="30" t="s">
        <v>21</v>
      </c>
      <c r="D170" s="31"/>
      <c r="E170" s="36" t="s">
        <v>39</v>
      </c>
      <c r="F170" s="37" t="s">
        <v>244</v>
      </c>
      <c r="G170" s="36" t="s">
        <v>32</v>
      </c>
      <c r="H170" s="95">
        <v>12</v>
      </c>
      <c r="I170" s="57">
        <v>8</v>
      </c>
      <c r="J170" s="58">
        <v>8</v>
      </c>
      <c r="K170" s="59">
        <f t="shared" si="6"/>
        <v>6135.7</v>
      </c>
      <c r="L170" s="59">
        <v>6135.7</v>
      </c>
      <c r="M170" s="59"/>
      <c r="N170" s="57">
        <v>10</v>
      </c>
      <c r="O170" s="59">
        <f t="shared" si="5"/>
        <v>27475.2</v>
      </c>
      <c r="P170" s="59">
        <v>27475.2</v>
      </c>
      <c r="Q170" s="59"/>
      <c r="S170" s="162"/>
      <c r="T170" s="162"/>
      <c r="AF170" s="12"/>
      <c r="AG170" s="73"/>
      <c r="AR170" s="12"/>
      <c r="AS170" s="12"/>
    </row>
    <row r="171" ht="15" customHeight="1" spans="1:45">
      <c r="A171" s="33">
        <v>83</v>
      </c>
      <c r="B171" s="34" t="s">
        <v>156</v>
      </c>
      <c r="C171" s="33" t="s">
        <v>21</v>
      </c>
      <c r="D171" s="34"/>
      <c r="E171" s="34" t="s">
        <v>39</v>
      </c>
      <c r="F171" s="34" t="s">
        <v>157</v>
      </c>
      <c r="G171" s="34" t="s">
        <v>24</v>
      </c>
      <c r="H171" s="2">
        <v>0</v>
      </c>
      <c r="I171" s="51"/>
      <c r="J171" s="52"/>
      <c r="K171" s="53">
        <f t="shared" si="6"/>
        <v>0</v>
      </c>
      <c r="L171" s="53">
        <v>0</v>
      </c>
      <c r="M171" s="63"/>
      <c r="N171" s="51"/>
      <c r="O171" s="53">
        <f t="shared" si="5"/>
        <v>93703.2</v>
      </c>
      <c r="P171" s="53">
        <v>93703.2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84</v>
      </c>
      <c r="B172" s="34" t="s">
        <v>158</v>
      </c>
      <c r="C172" s="33" t="s">
        <v>21</v>
      </c>
      <c r="D172" s="34"/>
      <c r="E172" s="34" t="s">
        <v>39</v>
      </c>
      <c r="F172" s="34" t="s">
        <v>307</v>
      </c>
      <c r="G172" s="34" t="s">
        <v>24</v>
      </c>
      <c r="H172" s="2">
        <v>34</v>
      </c>
      <c r="I172" s="51">
        <v>21</v>
      </c>
      <c r="J172" s="52">
        <v>25</v>
      </c>
      <c r="K172" s="53">
        <f t="shared" si="6"/>
        <v>27045.73</v>
      </c>
      <c r="L172" s="53">
        <v>27045.73</v>
      </c>
      <c r="M172" s="63"/>
      <c r="N172" s="51">
        <v>7</v>
      </c>
      <c r="O172" s="53">
        <f t="shared" si="5"/>
        <v>40407.98</v>
      </c>
      <c r="P172" s="53">
        <v>40407.98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15" customHeight="1" spans="1:45">
      <c r="A173" s="33">
        <v>85</v>
      </c>
      <c r="B173" s="34" t="s">
        <v>160</v>
      </c>
      <c r="C173" s="33" t="s">
        <v>21</v>
      </c>
      <c r="D173" s="34"/>
      <c r="E173" s="34" t="s">
        <v>39</v>
      </c>
      <c r="F173" s="34" t="s">
        <v>29</v>
      </c>
      <c r="G173" s="34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2</v>
      </c>
      <c r="O173" s="53">
        <f t="shared" si="5"/>
        <v>9197.74</v>
      </c>
      <c r="P173" s="53">
        <v>9197.74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4.6" customHeight="1" spans="1:45">
      <c r="A174" s="40">
        <v>86</v>
      </c>
      <c r="B174" s="39" t="s">
        <v>161</v>
      </c>
      <c r="C174" s="40" t="s">
        <v>50</v>
      </c>
      <c r="D174" s="39" t="s">
        <v>162</v>
      </c>
      <c r="E174" s="39" t="s">
        <v>39</v>
      </c>
      <c r="F174" s="34" t="s">
        <v>163</v>
      </c>
      <c r="G174" s="39" t="s">
        <v>24</v>
      </c>
      <c r="H174" s="2">
        <v>0</v>
      </c>
      <c r="I174" s="51"/>
      <c r="J174" s="52"/>
      <c r="K174" s="53">
        <f t="shared" si="6"/>
        <v>0</v>
      </c>
      <c r="L174" s="53">
        <v>0</v>
      </c>
      <c r="M174" s="63"/>
      <c r="N174" s="51">
        <v>6</v>
      </c>
      <c r="O174" s="53">
        <f t="shared" si="5"/>
        <v>2425.27</v>
      </c>
      <c r="P174" s="53">
        <v>2425.27</v>
      </c>
      <c r="Q174" s="63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2"/>
      <c r="AG174" s="73"/>
      <c r="AR174" s="12"/>
      <c r="AS174" s="12"/>
    </row>
    <row r="175" ht="29.25" customHeight="1" spans="1:45">
      <c r="A175" s="105"/>
      <c r="B175" s="106" t="s">
        <v>161</v>
      </c>
      <c r="C175" s="105" t="s">
        <v>50</v>
      </c>
      <c r="D175" s="106" t="s">
        <v>162</v>
      </c>
      <c r="E175" s="106" t="s">
        <v>39</v>
      </c>
      <c r="F175" s="106" t="s">
        <v>31</v>
      </c>
      <c r="G175" s="106" t="s">
        <v>26</v>
      </c>
      <c r="H175" s="105">
        <v>0</v>
      </c>
      <c r="I175" s="57"/>
      <c r="J175" s="58"/>
      <c r="K175" s="59">
        <f t="shared" si="6"/>
        <v>0</v>
      </c>
      <c r="L175" s="59">
        <v>0</v>
      </c>
      <c r="M175" s="59"/>
      <c r="N175" s="57"/>
      <c r="O175" s="59">
        <f t="shared" si="5"/>
        <v>0</v>
      </c>
      <c r="P175" s="59">
        <v>0</v>
      </c>
      <c r="Q175" s="59"/>
      <c r="S175" s="162"/>
      <c r="T175" s="162"/>
      <c r="AF175" s="12"/>
      <c r="AG175" s="73"/>
      <c r="AR175" s="12"/>
      <c r="AS175" s="12"/>
    </row>
    <row r="176" ht="26.25" customHeight="1" spans="1:45">
      <c r="A176" s="108">
        <v>87</v>
      </c>
      <c r="B176" s="109" t="s">
        <v>164</v>
      </c>
      <c r="C176" s="108" t="s">
        <v>21</v>
      </c>
      <c r="D176" s="109"/>
      <c r="E176" s="109" t="s">
        <v>22</v>
      </c>
      <c r="F176" s="109" t="s">
        <v>29</v>
      </c>
      <c r="G176" s="109" t="s">
        <v>24</v>
      </c>
      <c r="H176" s="5">
        <v>0</v>
      </c>
      <c r="I176" s="51"/>
      <c r="J176" s="52"/>
      <c r="K176" s="53">
        <f t="shared" si="6"/>
        <v>0</v>
      </c>
      <c r="L176" s="114">
        <v>0</v>
      </c>
      <c r="M176" s="74"/>
      <c r="N176" s="51"/>
      <c r="O176" s="53">
        <f t="shared" si="5"/>
        <v>0</v>
      </c>
      <c r="P176" s="114">
        <v>0</v>
      </c>
      <c r="Q176" s="74"/>
      <c r="S176" s="162"/>
      <c r="T176" s="162"/>
      <c r="AF176" s="12"/>
      <c r="AG176" s="73"/>
      <c r="AR176" s="12"/>
      <c r="AS176" s="12"/>
    </row>
    <row r="177" ht="15.75" customHeight="1" spans="1:45">
      <c r="A177" s="33">
        <v>88</v>
      </c>
      <c r="B177" s="34" t="s">
        <v>165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/>
      <c r="O177" s="53">
        <f t="shared" si="5"/>
        <v>0</v>
      </c>
      <c r="P177" s="53">
        <v>0</v>
      </c>
      <c r="Q177" s="63"/>
      <c r="S177" s="162"/>
      <c r="T177" s="162"/>
      <c r="AF177" s="12"/>
      <c r="AG177" s="73"/>
      <c r="AR177" s="12"/>
      <c r="AS177" s="12"/>
    </row>
    <row r="178" ht="15" customHeight="1" spans="1:45">
      <c r="A178" s="33">
        <v>89</v>
      </c>
      <c r="B178" s="34" t="s">
        <v>166</v>
      </c>
      <c r="C178" s="33" t="s">
        <v>21</v>
      </c>
      <c r="D178" s="34"/>
      <c r="E178" s="34" t="s">
        <v>39</v>
      </c>
      <c r="F178" s="109" t="s">
        <v>29</v>
      </c>
      <c r="G178" s="34" t="s">
        <v>24</v>
      </c>
      <c r="H178" s="2">
        <v>0</v>
      </c>
      <c r="I178" s="51"/>
      <c r="J178" s="52"/>
      <c r="K178" s="53">
        <f t="shared" si="6"/>
        <v>0</v>
      </c>
      <c r="L178" s="53">
        <v>0</v>
      </c>
      <c r="M178" s="63"/>
      <c r="N178" s="51">
        <v>1</v>
      </c>
      <c r="O178" s="53">
        <f t="shared" si="5"/>
        <v>0</v>
      </c>
      <c r="P178" s="53">
        <v>0</v>
      </c>
      <c r="Q178" s="63"/>
      <c r="S178" s="162"/>
      <c r="T178" s="162"/>
      <c r="AF178" s="12"/>
      <c r="AG178" s="73"/>
      <c r="AR178" s="12"/>
      <c r="AS178" s="12"/>
    </row>
    <row r="179" ht="15" customHeight="1" spans="1:45">
      <c r="A179" s="30"/>
      <c r="B179" s="31" t="s">
        <v>166</v>
      </c>
      <c r="C179" s="30" t="s">
        <v>21</v>
      </c>
      <c r="D179" s="31"/>
      <c r="E179" s="31" t="s">
        <v>39</v>
      </c>
      <c r="F179" s="31" t="s">
        <v>31</v>
      </c>
      <c r="G179" s="31" t="s">
        <v>26</v>
      </c>
      <c r="H179" s="105">
        <v>0</v>
      </c>
      <c r="I179" s="57"/>
      <c r="J179" s="58"/>
      <c r="K179" s="59">
        <f t="shared" si="6"/>
        <v>0</v>
      </c>
      <c r="L179" s="59">
        <v>0</v>
      </c>
      <c r="M179" s="59"/>
      <c r="N179" s="57"/>
      <c r="O179" s="59">
        <f t="shared" si="5"/>
        <v>0</v>
      </c>
      <c r="P179" s="59">
        <v>0</v>
      </c>
      <c r="Q179" s="59"/>
      <c r="S179" s="162"/>
      <c r="T179" s="162"/>
      <c r="AF179" s="12"/>
      <c r="AG179" s="73"/>
      <c r="AR179" s="12"/>
      <c r="AS179" s="12"/>
    </row>
    <row r="180" ht="15" customHeight="1" spans="1:45">
      <c r="A180" s="1">
        <v>90</v>
      </c>
      <c r="B180" s="28" t="s">
        <v>167</v>
      </c>
      <c r="C180" s="1" t="s">
        <v>21</v>
      </c>
      <c r="D180" s="28"/>
      <c r="E180" s="28" t="s">
        <v>22</v>
      </c>
      <c r="F180" s="34" t="s">
        <v>308</v>
      </c>
      <c r="G180" s="28" t="s">
        <v>24</v>
      </c>
      <c r="H180" s="2">
        <v>3</v>
      </c>
      <c r="I180" s="51">
        <v>3</v>
      </c>
      <c r="J180" s="52">
        <v>4</v>
      </c>
      <c r="K180" s="53">
        <f t="shared" si="6"/>
        <v>5101.21</v>
      </c>
      <c r="L180" s="53">
        <v>5101.21</v>
      </c>
      <c r="M180" s="63"/>
      <c r="N180" s="51">
        <v>18</v>
      </c>
      <c r="O180" s="53">
        <f t="shared" si="5"/>
        <v>46316.67</v>
      </c>
      <c r="P180" s="63">
        <v>46316.67</v>
      </c>
      <c r="Q180" s="63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2"/>
      <c r="AG180" s="73"/>
      <c r="AR180" s="12"/>
      <c r="AS180" s="12"/>
    </row>
    <row r="181" ht="15" customHeight="1" spans="1:45">
      <c r="A181" s="30"/>
      <c r="B181" s="31" t="s">
        <v>167</v>
      </c>
      <c r="C181" s="30" t="s">
        <v>21</v>
      </c>
      <c r="D181" s="31"/>
      <c r="E181" s="31" t="s">
        <v>39</v>
      </c>
      <c r="F181" s="31" t="s">
        <v>245</v>
      </c>
      <c r="G181" s="31" t="s">
        <v>26</v>
      </c>
      <c r="H181" s="105">
        <v>4</v>
      </c>
      <c r="I181" s="57">
        <v>1</v>
      </c>
      <c r="J181" s="58">
        <v>1</v>
      </c>
      <c r="K181" s="59">
        <f t="shared" si="6"/>
        <v>1152.6</v>
      </c>
      <c r="L181" s="112">
        <v>1152.6</v>
      </c>
      <c r="M181" s="59"/>
      <c r="N181" s="57">
        <v>9</v>
      </c>
      <c r="O181" s="59">
        <f t="shared" si="5"/>
        <v>10757.6</v>
      </c>
      <c r="P181" s="59">
        <v>10757.6</v>
      </c>
      <c r="Q181" s="59"/>
      <c r="S181" s="162"/>
      <c r="T181" s="162"/>
      <c r="AF181" s="12"/>
      <c r="AG181" s="73"/>
      <c r="AR181" s="12"/>
      <c r="AS181" s="12"/>
    </row>
    <row r="182" ht="15" customHeight="1" spans="1:45">
      <c r="A182" s="30">
        <v>91</v>
      </c>
      <c r="B182" s="31" t="s">
        <v>168</v>
      </c>
      <c r="C182" s="30" t="s">
        <v>21</v>
      </c>
      <c r="D182" s="31"/>
      <c r="E182" s="31" t="s">
        <v>39</v>
      </c>
      <c r="F182" s="31" t="s">
        <v>246</v>
      </c>
      <c r="G182" s="31" t="s">
        <v>26</v>
      </c>
      <c r="H182" s="105">
        <v>14</v>
      </c>
      <c r="I182" s="57">
        <v>1</v>
      </c>
      <c r="J182" s="58">
        <v>1</v>
      </c>
      <c r="K182" s="59">
        <f t="shared" si="6"/>
        <v>1404.9</v>
      </c>
      <c r="L182" s="60">
        <v>1404.9</v>
      </c>
      <c r="M182" s="59"/>
      <c r="N182" s="57">
        <v>6</v>
      </c>
      <c r="O182" s="59">
        <f t="shared" si="5"/>
        <v>9837.2</v>
      </c>
      <c r="P182" s="59">
        <v>9837.2</v>
      </c>
      <c r="Q182" s="59"/>
      <c r="S182" s="162"/>
      <c r="T182" s="162"/>
      <c r="AF182" s="12"/>
      <c r="AG182" s="73"/>
      <c r="AR182" s="12"/>
      <c r="AS182" s="12"/>
    </row>
    <row r="183" ht="15" customHeight="1" spans="1:45">
      <c r="A183" s="1">
        <v>92</v>
      </c>
      <c r="B183" s="28" t="s">
        <v>169</v>
      </c>
      <c r="C183" s="1" t="s">
        <v>21</v>
      </c>
      <c r="D183" s="28"/>
      <c r="E183" s="28" t="s">
        <v>170</v>
      </c>
      <c r="F183" s="34" t="s">
        <v>309</v>
      </c>
      <c r="G183" s="28" t="s">
        <v>24</v>
      </c>
      <c r="H183" s="2">
        <v>20</v>
      </c>
      <c r="I183" s="51">
        <v>13</v>
      </c>
      <c r="J183" s="52">
        <v>15</v>
      </c>
      <c r="K183" s="53">
        <f t="shared" si="6"/>
        <v>10635.94</v>
      </c>
      <c r="L183" s="53">
        <v>10635.94</v>
      </c>
      <c r="M183" s="63"/>
      <c r="N183" s="51">
        <v>5</v>
      </c>
      <c r="O183" s="53">
        <f t="shared" si="5"/>
        <v>11150.24</v>
      </c>
      <c r="P183" s="63">
        <v>11150.24</v>
      </c>
      <c r="Q183" s="63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2"/>
      <c r="AG183" s="73"/>
      <c r="AR183" s="12"/>
      <c r="AS183" s="12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1" t="s">
        <v>170</v>
      </c>
      <c r="F184" s="31" t="s">
        <v>29</v>
      </c>
      <c r="G184" s="31" t="s">
        <v>37</v>
      </c>
      <c r="H184" s="105">
        <v>0</v>
      </c>
      <c r="I184" s="57"/>
      <c r="J184" s="58"/>
      <c r="K184" s="59">
        <f t="shared" si="6"/>
        <v>0</v>
      </c>
      <c r="L184" s="59">
        <v>0</v>
      </c>
      <c r="M184" s="59"/>
      <c r="N184" s="57"/>
      <c r="O184" s="59">
        <f t="shared" si="5"/>
        <v>0</v>
      </c>
      <c r="P184" s="59">
        <v>0</v>
      </c>
      <c r="Q184" s="59"/>
      <c r="S184" s="162"/>
      <c r="T184" s="162"/>
      <c r="AF184" s="12"/>
      <c r="AG184" s="73"/>
    </row>
    <row r="185" s="7" customFormat="1" ht="15" customHeight="1" spans="1:33">
      <c r="A185" s="30"/>
      <c r="B185" s="31" t="s">
        <v>169</v>
      </c>
      <c r="C185" s="30" t="s">
        <v>21</v>
      </c>
      <c r="D185" s="31"/>
      <c r="E185" s="36" t="s">
        <v>170</v>
      </c>
      <c r="F185" s="37" t="s">
        <v>247</v>
      </c>
      <c r="G185" s="31" t="s">
        <v>32</v>
      </c>
      <c r="H185" s="105">
        <v>35</v>
      </c>
      <c r="I185" s="57">
        <v>19</v>
      </c>
      <c r="J185" s="58">
        <v>19</v>
      </c>
      <c r="K185" s="59">
        <f t="shared" si="6"/>
        <v>23099.18</v>
      </c>
      <c r="L185" s="59">
        <v>23099.18</v>
      </c>
      <c r="M185" s="59"/>
      <c r="N185" s="57">
        <v>11</v>
      </c>
      <c r="O185" s="59">
        <f t="shared" si="5"/>
        <v>68773.59</v>
      </c>
      <c r="P185" s="59">
        <v>68773.59</v>
      </c>
      <c r="Q185" s="59"/>
      <c r="S185" s="162"/>
      <c r="T185" s="162"/>
      <c r="AF185" s="12"/>
      <c r="AG185" s="73"/>
    </row>
    <row r="186" s="7" customFormat="1" ht="15" customHeight="1" spans="1:33">
      <c r="A186" s="30">
        <v>93</v>
      </c>
      <c r="B186" s="31" t="s">
        <v>171</v>
      </c>
      <c r="C186" s="30" t="s">
        <v>21</v>
      </c>
      <c r="D186" s="31"/>
      <c r="E186" s="31" t="s">
        <v>39</v>
      </c>
      <c r="F186" s="31" t="s">
        <v>248</v>
      </c>
      <c r="G186" s="31" t="s">
        <v>37</v>
      </c>
      <c r="H186" s="105">
        <v>8</v>
      </c>
      <c r="I186" s="57">
        <v>4</v>
      </c>
      <c r="J186" s="58">
        <v>4</v>
      </c>
      <c r="K186" s="59">
        <f t="shared" si="6"/>
        <v>7982.64</v>
      </c>
      <c r="L186" s="59">
        <v>7982.64</v>
      </c>
      <c r="M186" s="59"/>
      <c r="N186" s="57">
        <v>6</v>
      </c>
      <c r="O186" s="59">
        <v>23434.17</v>
      </c>
      <c r="P186" s="59">
        <v>23434.17</v>
      </c>
      <c r="Q186" s="59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2"/>
      <c r="AG186" s="73"/>
    </row>
    <row r="187" s="7" customFormat="1" ht="15" customHeight="1" spans="1:33">
      <c r="A187" s="30"/>
      <c r="B187" s="31" t="s">
        <v>171</v>
      </c>
      <c r="C187" s="30" t="s">
        <v>21</v>
      </c>
      <c r="D187" s="31"/>
      <c r="E187" s="31" t="s">
        <v>39</v>
      </c>
      <c r="F187" s="31" t="s">
        <v>249</v>
      </c>
      <c r="G187" s="31" t="s">
        <v>26</v>
      </c>
      <c r="H187" s="105">
        <v>19</v>
      </c>
      <c r="I187" s="57">
        <v>7</v>
      </c>
      <c r="J187" s="58">
        <v>7</v>
      </c>
      <c r="K187" s="59">
        <f t="shared" si="6"/>
        <v>12936.6</v>
      </c>
      <c r="L187" s="60">
        <v>12936.6</v>
      </c>
      <c r="M187" s="59"/>
      <c r="N187" s="57">
        <v>5</v>
      </c>
      <c r="O187" s="59">
        <f t="shared" si="5"/>
        <v>9123.3</v>
      </c>
      <c r="P187" s="59">
        <v>9123.3</v>
      </c>
      <c r="Q187" s="59"/>
      <c r="S187" s="162"/>
      <c r="T187" s="162"/>
      <c r="AF187" s="12"/>
      <c r="AG187" s="73"/>
    </row>
    <row r="188" ht="24.75" customHeight="1" spans="1:45">
      <c r="A188" s="40">
        <v>94</v>
      </c>
      <c r="B188" s="39" t="s">
        <v>172</v>
      </c>
      <c r="C188" s="40" t="s">
        <v>50</v>
      </c>
      <c r="D188" s="39" t="s">
        <v>173</v>
      </c>
      <c r="E188" s="39" t="s">
        <v>39</v>
      </c>
      <c r="F188" s="39" t="s">
        <v>23</v>
      </c>
      <c r="G188" s="39" t="s">
        <v>24</v>
      </c>
      <c r="H188" s="2">
        <v>0</v>
      </c>
      <c r="I188" s="51"/>
      <c r="J188" s="52"/>
      <c r="K188" s="53">
        <f t="shared" si="6"/>
        <v>0</v>
      </c>
      <c r="L188" s="53">
        <v>0</v>
      </c>
      <c r="M188" s="63"/>
      <c r="N188" s="51">
        <v>3</v>
      </c>
      <c r="O188" s="53">
        <f t="shared" si="5"/>
        <v>21163.84</v>
      </c>
      <c r="P188" s="53">
        <v>21163.84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ht="24.75" customHeight="1" spans="1:45">
      <c r="A189" s="40">
        <v>95</v>
      </c>
      <c r="B189" s="39" t="s">
        <v>174</v>
      </c>
      <c r="C189" s="40" t="s">
        <v>21</v>
      </c>
      <c r="D189" s="39"/>
      <c r="E189" s="39" t="s">
        <v>39</v>
      </c>
      <c r="F189" s="34" t="s">
        <v>310</v>
      </c>
      <c r="G189" s="39" t="s">
        <v>24</v>
      </c>
      <c r="H189" s="2">
        <v>27</v>
      </c>
      <c r="I189" s="51">
        <v>22</v>
      </c>
      <c r="J189" s="52">
        <v>27</v>
      </c>
      <c r="K189" s="53">
        <f t="shared" si="6"/>
        <v>24136.34</v>
      </c>
      <c r="L189" s="53">
        <v>24136.34</v>
      </c>
      <c r="M189" s="63"/>
      <c r="N189" s="51">
        <v>4</v>
      </c>
      <c r="O189" s="53">
        <f t="shared" si="5"/>
        <v>23881.49</v>
      </c>
      <c r="P189" s="53">
        <v>23881.49</v>
      </c>
      <c r="Q189" s="63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2"/>
      <c r="AG189" s="73"/>
      <c r="AR189" s="12"/>
      <c r="AS189" s="12"/>
    </row>
    <row r="190" s="7" customFormat="1" ht="24.75" customHeight="1" spans="1:33">
      <c r="A190" s="105"/>
      <c r="B190" s="106" t="s">
        <v>174</v>
      </c>
      <c r="C190" s="105" t="s">
        <v>21</v>
      </c>
      <c r="D190" s="106"/>
      <c r="E190" s="106" t="s">
        <v>175</v>
      </c>
      <c r="F190" s="106" t="s">
        <v>23</v>
      </c>
      <c r="G190" s="106" t="s">
        <v>44</v>
      </c>
      <c r="H190" s="105">
        <v>0</v>
      </c>
      <c r="I190" s="57"/>
      <c r="J190" s="58"/>
      <c r="K190" s="59">
        <f t="shared" si="6"/>
        <v>0</v>
      </c>
      <c r="L190" s="59">
        <v>0</v>
      </c>
      <c r="M190" s="59"/>
      <c r="N190" s="57"/>
      <c r="O190" s="59">
        <f t="shared" si="5"/>
        <v>0</v>
      </c>
      <c r="P190" s="59">
        <v>0</v>
      </c>
      <c r="Q190" s="59"/>
      <c r="S190" s="162"/>
      <c r="T190" s="162"/>
      <c r="AF190" s="12"/>
      <c r="AG190" s="73"/>
    </row>
    <row r="191" s="9" customFormat="1" ht="38.45" customHeight="1" spans="1:33">
      <c r="A191" s="40">
        <v>96</v>
      </c>
      <c r="B191" s="39" t="s">
        <v>176</v>
      </c>
      <c r="C191" s="40" t="s">
        <v>21</v>
      </c>
      <c r="D191" s="39"/>
      <c r="E191" s="39" t="s">
        <v>39</v>
      </c>
      <c r="F191" s="39" t="s">
        <v>23</v>
      </c>
      <c r="G191" s="39" t="s">
        <v>24</v>
      </c>
      <c r="H191" s="2">
        <v>0</v>
      </c>
      <c r="I191" s="51"/>
      <c r="J191" s="52"/>
      <c r="K191" s="53">
        <f t="shared" si="6"/>
        <v>0</v>
      </c>
      <c r="L191" s="53">
        <v>0</v>
      </c>
      <c r="M191" s="63"/>
      <c r="N191" s="51"/>
      <c r="O191" s="53">
        <f t="shared" si="5"/>
        <v>0</v>
      </c>
      <c r="P191" s="53">
        <v>0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9" customFormat="1" ht="38.45" customHeight="1" spans="1:33">
      <c r="A192" s="33">
        <v>97</v>
      </c>
      <c r="B192" s="34" t="s">
        <v>177</v>
      </c>
      <c r="C192" s="33" t="s">
        <v>21</v>
      </c>
      <c r="D192" s="34"/>
      <c r="E192" s="34" t="s">
        <v>63</v>
      </c>
      <c r="F192" s="39" t="s">
        <v>23</v>
      </c>
      <c r="G192" s="34" t="s">
        <v>24</v>
      </c>
      <c r="H192" s="2">
        <v>0</v>
      </c>
      <c r="I192" s="51"/>
      <c r="J192" s="65"/>
      <c r="K192" s="53">
        <f t="shared" si="6"/>
        <v>0</v>
      </c>
      <c r="L192" s="53">
        <v>0</v>
      </c>
      <c r="M192" s="63"/>
      <c r="N192" s="51">
        <v>3</v>
      </c>
      <c r="O192" s="53">
        <f t="shared" si="5"/>
        <v>28305.81</v>
      </c>
      <c r="P192" s="53">
        <v>28305.81</v>
      </c>
      <c r="Q192" s="63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2"/>
      <c r="AG192" s="73"/>
    </row>
    <row r="193" s="7" customFormat="1" ht="15.75" customHeight="1" spans="1:33">
      <c r="A193" s="30"/>
      <c r="B193" s="31" t="s">
        <v>177</v>
      </c>
      <c r="C193" s="30" t="s">
        <v>21</v>
      </c>
      <c r="D193" s="31"/>
      <c r="E193" s="36" t="s">
        <v>58</v>
      </c>
      <c r="F193" s="37" t="s">
        <v>250</v>
      </c>
      <c r="G193" s="31" t="s">
        <v>32</v>
      </c>
      <c r="H193" s="105">
        <v>31</v>
      </c>
      <c r="I193" s="57">
        <v>10</v>
      </c>
      <c r="J193" s="58">
        <v>10</v>
      </c>
      <c r="K193" s="59">
        <f t="shared" si="6"/>
        <v>16597.89</v>
      </c>
      <c r="L193" s="59">
        <v>16597.89</v>
      </c>
      <c r="M193" s="59"/>
      <c r="N193" s="57">
        <v>3</v>
      </c>
      <c r="O193" s="59">
        <f t="shared" si="5"/>
        <v>21136.94</v>
      </c>
      <c r="P193" s="59">
        <v>21136.94</v>
      </c>
      <c r="Q193" s="59"/>
      <c r="S193" s="162"/>
      <c r="T193" s="162"/>
      <c r="AF193" s="12"/>
      <c r="AG193" s="73"/>
    </row>
    <row r="194" s="7" customFormat="1" ht="15.75" customHeight="1" spans="1:33">
      <c r="A194" s="30">
        <v>98</v>
      </c>
      <c r="B194" s="116" t="s">
        <v>326</v>
      </c>
      <c r="C194" s="117" t="s">
        <v>21</v>
      </c>
      <c r="D194" s="116"/>
      <c r="E194" s="116" t="s">
        <v>258</v>
      </c>
      <c r="F194" s="116" t="s">
        <v>327</v>
      </c>
      <c r="G194" s="116" t="s">
        <v>44</v>
      </c>
      <c r="H194" s="117">
        <v>18</v>
      </c>
      <c r="I194" s="57">
        <v>5</v>
      </c>
      <c r="J194" s="58">
        <v>5</v>
      </c>
      <c r="K194" s="59">
        <f t="shared" si="6"/>
        <v>6623.1</v>
      </c>
      <c r="L194" s="59">
        <v>6623.1</v>
      </c>
      <c r="M194" s="59"/>
      <c r="N194" s="57"/>
      <c r="O194" s="59">
        <f t="shared" si="5"/>
        <v>0</v>
      </c>
      <c r="P194" s="59">
        <v>0</v>
      </c>
      <c r="Q194" s="59"/>
      <c r="S194" s="162"/>
      <c r="T194" s="162"/>
      <c r="AF194" s="12"/>
      <c r="AG194" s="73"/>
    </row>
    <row r="195" ht="16.5" customHeight="1" spans="1:45">
      <c r="A195" s="33">
        <v>99</v>
      </c>
      <c r="B195" s="34" t="s">
        <v>178</v>
      </c>
      <c r="C195" s="33" t="s">
        <v>21</v>
      </c>
      <c r="D195" s="34"/>
      <c r="E195" s="34" t="s">
        <v>39</v>
      </c>
      <c r="F195" s="34" t="s">
        <v>311</v>
      </c>
      <c r="G195" s="34" t="s">
        <v>24</v>
      </c>
      <c r="H195" s="2">
        <v>41</v>
      </c>
      <c r="I195" s="51">
        <v>28</v>
      </c>
      <c r="J195" s="52">
        <v>29</v>
      </c>
      <c r="K195" s="53">
        <f t="shared" si="6"/>
        <v>47366.84</v>
      </c>
      <c r="L195" s="63">
        <v>47366.84</v>
      </c>
      <c r="M195" s="63"/>
      <c r="N195" s="51">
        <v>6</v>
      </c>
      <c r="O195" s="53">
        <f t="shared" si="5"/>
        <v>35734.68</v>
      </c>
      <c r="P195" s="53">
        <v>35734.68</v>
      </c>
      <c r="Q195" s="63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2"/>
      <c r="AG195" s="73"/>
      <c r="AR195" s="12"/>
      <c r="AS195" s="12"/>
    </row>
    <row r="196" s="7" customFormat="1" ht="16.5" customHeight="1" spans="1:33">
      <c r="A196" s="30"/>
      <c r="B196" s="31" t="s">
        <v>178</v>
      </c>
      <c r="C196" s="30" t="s">
        <v>21</v>
      </c>
      <c r="D196" s="31"/>
      <c r="E196" s="31" t="s">
        <v>39</v>
      </c>
      <c r="F196" s="31" t="s">
        <v>251</v>
      </c>
      <c r="G196" s="31" t="s">
        <v>26</v>
      </c>
      <c r="H196" s="105">
        <v>46</v>
      </c>
      <c r="I196" s="57">
        <v>18</v>
      </c>
      <c r="J196" s="58">
        <v>18</v>
      </c>
      <c r="K196" s="59">
        <f t="shared" si="6"/>
        <v>25156.4</v>
      </c>
      <c r="L196" s="60">
        <v>25156.4</v>
      </c>
      <c r="M196" s="59"/>
      <c r="N196" s="57">
        <v>12</v>
      </c>
      <c r="O196" s="59">
        <f t="shared" si="5"/>
        <v>28951.15</v>
      </c>
      <c r="P196" s="59">
        <v>28951.15</v>
      </c>
      <c r="Q196" s="59"/>
      <c r="S196" s="162"/>
      <c r="T196" s="162"/>
      <c r="AF196" s="12"/>
      <c r="AG196" s="73"/>
    </row>
    <row r="197" s="9" customFormat="1" ht="16.5" customHeight="1" spans="1:33">
      <c r="A197" s="33">
        <v>100</v>
      </c>
      <c r="B197" s="34" t="s">
        <v>179</v>
      </c>
      <c r="C197" s="33" t="s">
        <v>21</v>
      </c>
      <c r="D197" s="34"/>
      <c r="E197" s="34" t="s">
        <v>22</v>
      </c>
      <c r="F197" s="34" t="s">
        <v>312</v>
      </c>
      <c r="G197" s="34" t="s">
        <v>24</v>
      </c>
      <c r="H197" s="2">
        <v>78</v>
      </c>
      <c r="I197" s="51">
        <v>62</v>
      </c>
      <c r="J197" s="52">
        <v>64</v>
      </c>
      <c r="K197" s="53">
        <f t="shared" si="6"/>
        <v>139614.81</v>
      </c>
      <c r="L197" s="63">
        <v>139614.81</v>
      </c>
      <c r="M197" s="63"/>
      <c r="N197" s="51">
        <v>17</v>
      </c>
      <c r="O197" s="53">
        <f t="shared" si="5"/>
        <v>131838.24</v>
      </c>
      <c r="P197" s="53">
        <v>131838.24</v>
      </c>
      <c r="Q197" s="63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2"/>
      <c r="AG197" s="73"/>
    </row>
    <row r="198" s="9" customFormat="1" ht="16.5" customHeight="1" spans="1:33">
      <c r="A198" s="119"/>
      <c r="B198" s="120" t="s">
        <v>179</v>
      </c>
      <c r="C198" s="121" t="s">
        <v>21</v>
      </c>
      <c r="D198" s="120"/>
      <c r="E198" s="120" t="s">
        <v>22</v>
      </c>
      <c r="F198" s="120" t="s">
        <v>4</v>
      </c>
      <c r="G198" s="31" t="s">
        <v>37</v>
      </c>
      <c r="H198" s="183">
        <v>15</v>
      </c>
      <c r="I198" s="91">
        <v>10</v>
      </c>
      <c r="J198" s="92">
        <v>10</v>
      </c>
      <c r="K198" s="59">
        <f t="shared" si="6"/>
        <v>20516.9</v>
      </c>
      <c r="L198" s="93">
        <v>20516.9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162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s="9" customFormat="1" ht="16.5" customHeight="1" spans="1:33">
      <c r="A199" s="121"/>
      <c r="B199" s="120" t="s">
        <v>179</v>
      </c>
      <c r="C199" s="121" t="s">
        <v>21</v>
      </c>
      <c r="D199" s="120"/>
      <c r="E199" s="120" t="s">
        <v>22</v>
      </c>
      <c r="F199" s="120" t="s">
        <v>252</v>
      </c>
      <c r="G199" s="120" t="s">
        <v>26</v>
      </c>
      <c r="H199" s="183">
        <v>39</v>
      </c>
      <c r="I199" s="91">
        <v>12</v>
      </c>
      <c r="J199" s="92">
        <v>12</v>
      </c>
      <c r="K199" s="59">
        <f t="shared" si="6"/>
        <v>33264.7</v>
      </c>
      <c r="L199" s="60">
        <v>33264.7</v>
      </c>
      <c r="M199" s="94"/>
      <c r="N199" s="91"/>
      <c r="O199" s="59">
        <f t="shared" si="5"/>
        <v>0</v>
      </c>
      <c r="P199" s="93">
        <v>0</v>
      </c>
      <c r="Q199" s="94"/>
      <c r="R199" s="7"/>
      <c r="S199" s="162"/>
      <c r="T199" s="162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12"/>
      <c r="AG199" s="73"/>
    </row>
    <row r="200" ht="23.45" customHeight="1" spans="1:45">
      <c r="A200" s="40">
        <v>101</v>
      </c>
      <c r="B200" s="39" t="s">
        <v>181</v>
      </c>
      <c r="C200" s="40" t="s">
        <v>54</v>
      </c>
      <c r="D200" s="39" t="s">
        <v>182</v>
      </c>
      <c r="E200" s="39" t="s">
        <v>39</v>
      </c>
      <c r="F200" s="34" t="s">
        <v>313</v>
      </c>
      <c r="G200" s="39" t="s">
        <v>24</v>
      </c>
      <c r="H200" s="2">
        <v>50</v>
      </c>
      <c r="I200" s="51">
        <v>40</v>
      </c>
      <c r="J200" s="65">
        <v>40</v>
      </c>
      <c r="K200" s="53">
        <f t="shared" si="6"/>
        <v>48173.58</v>
      </c>
      <c r="L200" s="53">
        <v>48173.58</v>
      </c>
      <c r="M200" s="63"/>
      <c r="N200" s="51">
        <v>14</v>
      </c>
      <c r="O200" s="53">
        <f t="shared" si="5"/>
        <v>115733.56</v>
      </c>
      <c r="P200" s="63">
        <v>115733.56</v>
      </c>
      <c r="Q200" s="63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2"/>
      <c r="AG200" s="73"/>
      <c r="AR200" s="12"/>
      <c r="AS200" s="12"/>
    </row>
    <row r="201" s="7" customFormat="1" ht="27" customHeight="1" spans="1:33">
      <c r="A201" s="105"/>
      <c r="B201" s="106" t="s">
        <v>181</v>
      </c>
      <c r="C201" s="105" t="s">
        <v>54</v>
      </c>
      <c r="D201" s="106" t="s">
        <v>182</v>
      </c>
      <c r="E201" s="106" t="s">
        <v>39</v>
      </c>
      <c r="F201" s="106" t="s">
        <v>253</v>
      </c>
      <c r="G201" s="106" t="s">
        <v>26</v>
      </c>
      <c r="H201" s="105">
        <v>63</v>
      </c>
      <c r="I201" s="57">
        <v>39</v>
      </c>
      <c r="J201" s="64">
        <v>39</v>
      </c>
      <c r="K201" s="59">
        <f t="shared" si="6"/>
        <v>49035.54</v>
      </c>
      <c r="L201" s="60">
        <v>49035.54</v>
      </c>
      <c r="M201" s="59"/>
      <c r="N201" s="57">
        <v>28</v>
      </c>
      <c r="O201" s="59">
        <f t="shared" si="5"/>
        <v>73234.24</v>
      </c>
      <c r="P201" s="59">
        <v>73234.24</v>
      </c>
      <c r="Q201" s="59"/>
      <c r="S201" s="162"/>
      <c r="T201" s="162"/>
      <c r="AF201" s="12"/>
      <c r="AG201" s="73"/>
    </row>
    <row r="202" ht="27.75" customHeight="1" spans="1:45">
      <c r="A202" s="33">
        <v>102</v>
      </c>
      <c r="B202" s="34" t="s">
        <v>183</v>
      </c>
      <c r="C202" s="33" t="s">
        <v>21</v>
      </c>
      <c r="D202" s="34"/>
      <c r="E202" s="34" t="s">
        <v>184</v>
      </c>
      <c r="F202" s="34" t="s">
        <v>23</v>
      </c>
      <c r="G202" s="34" t="s">
        <v>24</v>
      </c>
      <c r="H202" s="2">
        <v>0</v>
      </c>
      <c r="I202" s="51"/>
      <c r="J202" s="52"/>
      <c r="K202" s="53">
        <f t="shared" si="6"/>
        <v>0</v>
      </c>
      <c r="L202" s="53">
        <v>0</v>
      </c>
      <c r="M202" s="63"/>
      <c r="N202" s="51">
        <v>1</v>
      </c>
      <c r="O202" s="53">
        <f t="shared" si="5"/>
        <v>41992.39</v>
      </c>
      <c r="P202" s="53">
        <v>41992.39</v>
      </c>
      <c r="Q202" s="63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2"/>
      <c r="AG202" s="73"/>
      <c r="AR202" s="12"/>
      <c r="AS202" s="12"/>
    </row>
    <row r="203" s="7" customFormat="1" ht="16.5" customHeight="1" spans="1:33">
      <c r="A203" s="30"/>
      <c r="B203" s="31" t="s">
        <v>183</v>
      </c>
      <c r="C203" s="30" t="s">
        <v>21</v>
      </c>
      <c r="D203" s="31"/>
      <c r="E203" s="31" t="s">
        <v>184</v>
      </c>
      <c r="F203" s="31" t="s">
        <v>23</v>
      </c>
      <c r="G203" s="31" t="s">
        <v>32</v>
      </c>
      <c r="H203" s="105">
        <v>0</v>
      </c>
      <c r="I203" s="57"/>
      <c r="J203" s="58"/>
      <c r="K203" s="59">
        <f t="shared" si="6"/>
        <v>0</v>
      </c>
      <c r="L203" s="59">
        <v>0</v>
      </c>
      <c r="M203" s="59"/>
      <c r="N203" s="57"/>
      <c r="O203" s="59">
        <f t="shared" si="5"/>
        <v>0</v>
      </c>
      <c r="P203" s="59">
        <v>0</v>
      </c>
      <c r="Q203" s="59"/>
      <c r="S203" s="162"/>
      <c r="T203" s="162"/>
      <c r="AF203" s="12"/>
      <c r="AG203" s="73"/>
    </row>
    <row r="204" s="7" customFormat="1" ht="16.5" customHeight="1" spans="1:33">
      <c r="A204" s="30">
        <v>103</v>
      </c>
      <c r="B204" s="31" t="s">
        <v>185</v>
      </c>
      <c r="C204" s="30" t="s">
        <v>21</v>
      </c>
      <c r="D204" s="31"/>
      <c r="E204" s="31" t="s">
        <v>22</v>
      </c>
      <c r="F204" s="31" t="s">
        <v>254</v>
      </c>
      <c r="G204" s="31" t="s">
        <v>26</v>
      </c>
      <c r="H204" s="105">
        <v>52</v>
      </c>
      <c r="I204" s="57">
        <v>22</v>
      </c>
      <c r="J204" s="58">
        <v>22</v>
      </c>
      <c r="K204" s="59">
        <f t="shared" si="6"/>
        <v>28464.31</v>
      </c>
      <c r="L204" s="60">
        <v>28464.31</v>
      </c>
      <c r="M204" s="59"/>
      <c r="N204" s="57">
        <v>13</v>
      </c>
      <c r="O204" s="59">
        <f t="shared" si="5"/>
        <v>36246.8</v>
      </c>
      <c r="P204" s="59">
        <v>36246.8</v>
      </c>
      <c r="Q204" s="59"/>
      <c r="S204" s="162"/>
      <c r="T204" s="162"/>
      <c r="AF204" s="12"/>
      <c r="AG204" s="73"/>
    </row>
    <row r="205" ht="16.5" customHeight="1" spans="1:45">
      <c r="A205" s="1">
        <v>104</v>
      </c>
      <c r="B205" s="28" t="s">
        <v>186</v>
      </c>
      <c r="C205" s="1" t="s">
        <v>21</v>
      </c>
      <c r="D205" s="28"/>
      <c r="E205" s="28" t="s">
        <v>39</v>
      </c>
      <c r="F205" s="28" t="s">
        <v>29</v>
      </c>
      <c r="G205" s="28" t="s">
        <v>24</v>
      </c>
      <c r="H205" s="2">
        <v>0</v>
      </c>
      <c r="I205" s="51"/>
      <c r="J205" s="52"/>
      <c r="K205" s="53">
        <f t="shared" si="6"/>
        <v>0</v>
      </c>
      <c r="L205" s="53">
        <v>0</v>
      </c>
      <c r="M205" s="63"/>
      <c r="N205" s="51">
        <v>1</v>
      </c>
      <c r="O205" s="53">
        <f t="shared" si="5"/>
        <v>11555.7</v>
      </c>
      <c r="P205" s="53">
        <v>11555.7</v>
      </c>
      <c r="Q205" s="63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2"/>
      <c r="AG205" s="73"/>
      <c r="AR205" s="12"/>
      <c r="AS205" s="12"/>
    </row>
    <row r="206" s="7" customFormat="1" ht="18.75" customHeight="1" spans="1:33">
      <c r="A206" s="30"/>
      <c r="B206" s="31" t="s">
        <v>186</v>
      </c>
      <c r="C206" s="30" t="s">
        <v>21</v>
      </c>
      <c r="D206" s="31"/>
      <c r="E206" s="31" t="s">
        <v>39</v>
      </c>
      <c r="F206" s="31" t="s">
        <v>255</v>
      </c>
      <c r="G206" s="31" t="s">
        <v>26</v>
      </c>
      <c r="H206" s="105">
        <v>42</v>
      </c>
      <c r="I206" s="57">
        <v>17</v>
      </c>
      <c r="J206" s="58">
        <v>17</v>
      </c>
      <c r="K206" s="59">
        <f t="shared" si="6"/>
        <v>49101.07</v>
      </c>
      <c r="L206" s="60">
        <v>49101.07</v>
      </c>
      <c r="M206" s="59"/>
      <c r="N206" s="57">
        <v>11</v>
      </c>
      <c r="O206" s="59">
        <f t="shared" si="5"/>
        <v>58170.83</v>
      </c>
      <c r="P206" s="59">
        <v>58170.83</v>
      </c>
      <c r="Q206" s="59"/>
      <c r="S206" s="162"/>
      <c r="T206" s="162"/>
      <c r="AF206" s="12"/>
      <c r="AG206" s="73"/>
    </row>
    <row r="207" ht="20.25" customHeight="1" spans="1:45">
      <c r="A207" s="33">
        <v>105</v>
      </c>
      <c r="B207" s="34" t="s">
        <v>187</v>
      </c>
      <c r="C207" s="33" t="s">
        <v>21</v>
      </c>
      <c r="D207" s="34"/>
      <c r="E207" s="34" t="s">
        <v>63</v>
      </c>
      <c r="F207" s="34" t="s">
        <v>314</v>
      </c>
      <c r="G207" s="34" t="s">
        <v>24</v>
      </c>
      <c r="H207" s="2">
        <v>14</v>
      </c>
      <c r="I207" s="51">
        <v>6</v>
      </c>
      <c r="J207" s="52">
        <v>6</v>
      </c>
      <c r="K207" s="53">
        <f t="shared" si="6"/>
        <v>12124.1</v>
      </c>
      <c r="L207" s="53">
        <v>12124.1</v>
      </c>
      <c r="M207" s="63"/>
      <c r="N207" s="51">
        <v>7</v>
      </c>
      <c r="O207" s="53">
        <f t="shared" si="5"/>
        <v>51733.91</v>
      </c>
      <c r="P207" s="53">
        <v>51733.91</v>
      </c>
      <c r="Q207" s="63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2"/>
      <c r="AG207" s="73"/>
      <c r="AR207" s="12"/>
      <c r="AS207" s="12"/>
    </row>
    <row r="208" s="7" customFormat="1" ht="16.9" customHeight="1" spans="1:33">
      <c r="A208" s="30"/>
      <c r="B208" s="31" t="s">
        <v>188</v>
      </c>
      <c r="C208" s="30" t="s">
        <v>21</v>
      </c>
      <c r="D208" s="31"/>
      <c r="E208" s="36" t="s">
        <v>63</v>
      </c>
      <c r="F208" s="37" t="s">
        <v>256</v>
      </c>
      <c r="G208" s="31" t="s">
        <v>32</v>
      </c>
      <c r="H208" s="105">
        <v>9</v>
      </c>
      <c r="I208" s="57">
        <v>5</v>
      </c>
      <c r="J208" s="58">
        <v>5</v>
      </c>
      <c r="K208" s="59">
        <f t="shared" si="6"/>
        <v>11101.6</v>
      </c>
      <c r="L208" s="59">
        <v>11101.6</v>
      </c>
      <c r="M208" s="59"/>
      <c r="N208" s="57">
        <v>6</v>
      </c>
      <c r="O208" s="59">
        <f t="shared" si="5"/>
        <v>42311.83</v>
      </c>
      <c r="P208" s="59">
        <v>42311.83</v>
      </c>
      <c r="Q208" s="59"/>
      <c r="S208" s="162"/>
      <c r="T208" s="162"/>
      <c r="AF208" s="12"/>
      <c r="AG208" s="73"/>
    </row>
    <row r="209" ht="16.9" customHeight="1" spans="1:45">
      <c r="A209" s="1">
        <v>106</v>
      </c>
      <c r="B209" s="28" t="s">
        <v>189</v>
      </c>
      <c r="C209" s="1" t="s">
        <v>21</v>
      </c>
      <c r="D209" s="28"/>
      <c r="E209" s="28" t="s">
        <v>39</v>
      </c>
      <c r="F209" s="34" t="s">
        <v>315</v>
      </c>
      <c r="G209" s="28" t="s">
        <v>24</v>
      </c>
      <c r="H209" s="2">
        <v>56</v>
      </c>
      <c r="I209" s="51">
        <v>38</v>
      </c>
      <c r="J209" s="52">
        <v>40</v>
      </c>
      <c r="K209" s="53">
        <f t="shared" si="6"/>
        <v>68912.32</v>
      </c>
      <c r="L209" s="63">
        <v>68912.32</v>
      </c>
      <c r="M209" s="63"/>
      <c r="N209" s="51">
        <v>1</v>
      </c>
      <c r="O209" s="53">
        <f t="shared" si="5"/>
        <v>39425.21</v>
      </c>
      <c r="P209" s="63">
        <v>39425.21</v>
      </c>
      <c r="Q209" s="63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2"/>
      <c r="AG209" s="73"/>
      <c r="AR209" s="12"/>
      <c r="AS209" s="12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257</v>
      </c>
      <c r="G210" s="31" t="s">
        <v>26</v>
      </c>
      <c r="H210" s="105">
        <v>21</v>
      </c>
      <c r="I210" s="57">
        <v>4</v>
      </c>
      <c r="J210" s="58">
        <v>4</v>
      </c>
      <c r="K210" s="59">
        <f t="shared" si="6"/>
        <v>12245.6</v>
      </c>
      <c r="L210" s="60">
        <v>12245.6</v>
      </c>
      <c r="M210" s="59"/>
      <c r="N210" s="57">
        <v>1</v>
      </c>
      <c r="O210" s="59">
        <f t="shared" si="5"/>
        <v>4226.2</v>
      </c>
      <c r="P210" s="59">
        <v>4226.2</v>
      </c>
      <c r="Q210" s="59"/>
      <c r="S210" s="162"/>
      <c r="T210" s="162"/>
      <c r="AF210" s="12"/>
      <c r="AG210" s="73"/>
    </row>
    <row r="211" s="7" customFormat="1" ht="16.9" customHeight="1" spans="1:33">
      <c r="A211" s="30"/>
      <c r="B211" s="31" t="s">
        <v>189</v>
      </c>
      <c r="C211" s="30" t="s">
        <v>21</v>
      </c>
      <c r="D211" s="31"/>
      <c r="E211" s="31" t="s">
        <v>39</v>
      </c>
      <c r="F211" s="31" t="s">
        <v>23</v>
      </c>
      <c r="G211" s="31" t="s">
        <v>44</v>
      </c>
      <c r="H211" s="105">
        <v>0</v>
      </c>
      <c r="I211" s="57"/>
      <c r="J211" s="58"/>
      <c r="K211" s="59">
        <f t="shared" si="6"/>
        <v>0</v>
      </c>
      <c r="L211" s="59">
        <v>0</v>
      </c>
      <c r="M211" s="59"/>
      <c r="N211" s="57"/>
      <c r="O211" s="59">
        <f t="shared" ref="O211:O226" si="7">P211+Q211</f>
        <v>0</v>
      </c>
      <c r="P211" s="59">
        <v>0</v>
      </c>
      <c r="Q211" s="59"/>
      <c r="S211" s="162"/>
      <c r="T211" s="162"/>
      <c r="AF211" s="12"/>
      <c r="AG211" s="73"/>
    </row>
    <row r="212" ht="24.6" customHeight="1" spans="1:45">
      <c r="A212" s="2">
        <v>107</v>
      </c>
      <c r="B212" s="122" t="s">
        <v>190</v>
      </c>
      <c r="C212" s="2" t="s">
        <v>54</v>
      </c>
      <c r="D212" s="122" t="s">
        <v>182</v>
      </c>
      <c r="E212" s="122" t="s">
        <v>39</v>
      </c>
      <c r="F212" s="122"/>
      <c r="G212" s="122" t="s">
        <v>24</v>
      </c>
      <c r="H212" s="2">
        <v>0</v>
      </c>
      <c r="I212" s="51"/>
      <c r="J212" s="52"/>
      <c r="K212" s="53">
        <f t="shared" si="6"/>
        <v>0</v>
      </c>
      <c r="L212" s="53">
        <v>0</v>
      </c>
      <c r="M212" s="63"/>
      <c r="N212" s="51"/>
      <c r="O212" s="53">
        <f t="shared" si="7"/>
        <v>0</v>
      </c>
      <c r="P212" s="53">
        <v>0</v>
      </c>
      <c r="Q212" s="63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2"/>
      <c r="AG212" s="73"/>
      <c r="AR212" s="12"/>
      <c r="AS212" s="12"/>
    </row>
    <row r="213" s="7" customFormat="1" ht="32.25" customHeight="1" spans="1:33">
      <c r="A213" s="105"/>
      <c r="B213" s="106" t="s">
        <v>190</v>
      </c>
      <c r="C213" s="105" t="s">
        <v>54</v>
      </c>
      <c r="D213" s="106" t="s">
        <v>182</v>
      </c>
      <c r="E213" s="106" t="s">
        <v>39</v>
      </c>
      <c r="F213" s="106" t="s">
        <v>31</v>
      </c>
      <c r="G213" s="106" t="s">
        <v>26</v>
      </c>
      <c r="H213" s="105">
        <v>0</v>
      </c>
      <c r="I213" s="57"/>
      <c r="J213" s="64"/>
      <c r="K213" s="59">
        <f t="shared" si="6"/>
        <v>0</v>
      </c>
      <c r="L213" s="59">
        <v>0</v>
      </c>
      <c r="M213" s="59"/>
      <c r="N213" s="57"/>
      <c r="O213" s="59">
        <f t="shared" si="7"/>
        <v>0</v>
      </c>
      <c r="P213" s="59">
        <v>0</v>
      </c>
      <c r="Q213" s="59"/>
      <c r="S213" s="162"/>
      <c r="T213" s="162"/>
      <c r="AF213" s="12"/>
      <c r="AG213" s="73"/>
    </row>
    <row r="214" ht="34.9" customHeight="1" spans="1:45">
      <c r="A214" s="40">
        <v>108</v>
      </c>
      <c r="B214" s="39" t="s">
        <v>191</v>
      </c>
      <c r="C214" s="40" t="s">
        <v>54</v>
      </c>
      <c r="D214" s="39" t="s">
        <v>192</v>
      </c>
      <c r="E214" s="39" t="s">
        <v>39</v>
      </c>
      <c r="F214" s="34" t="s">
        <v>316</v>
      </c>
      <c r="G214" s="39" t="s">
        <v>24</v>
      </c>
      <c r="H214" s="2">
        <v>33</v>
      </c>
      <c r="I214" s="51">
        <v>24</v>
      </c>
      <c r="J214" s="65">
        <v>26</v>
      </c>
      <c r="K214" s="53">
        <f t="shared" si="6"/>
        <v>54758.2</v>
      </c>
      <c r="L214" s="63">
        <v>54758.2</v>
      </c>
      <c r="M214" s="63"/>
      <c r="N214" s="51">
        <v>6</v>
      </c>
      <c r="O214" s="53">
        <f t="shared" si="7"/>
        <v>60343.7</v>
      </c>
      <c r="P214" s="53">
        <v>60343.7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ht="34.9" customHeight="1" spans="1:45">
      <c r="A215" s="40">
        <v>109</v>
      </c>
      <c r="B215" s="39" t="s">
        <v>336</v>
      </c>
      <c r="C215" s="40" t="s">
        <v>21</v>
      </c>
      <c r="D215" s="39"/>
      <c r="E215" s="39" t="s">
        <v>39</v>
      </c>
      <c r="F215" s="34" t="s">
        <v>337</v>
      </c>
      <c r="G215" s="39" t="s">
        <v>24</v>
      </c>
      <c r="H215" s="2">
        <v>25</v>
      </c>
      <c r="I215" s="51">
        <v>16</v>
      </c>
      <c r="J215" s="65">
        <v>17</v>
      </c>
      <c r="K215" s="53">
        <f t="shared" si="6"/>
        <v>8012.58</v>
      </c>
      <c r="L215" s="53">
        <v>8012.58</v>
      </c>
      <c r="M215" s="63"/>
      <c r="N215" s="51"/>
      <c r="O215" s="53">
        <f t="shared" si="7"/>
        <v>0</v>
      </c>
      <c r="P215" s="53">
        <v>0</v>
      </c>
      <c r="Q215" s="63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2"/>
      <c r="AG215" s="73"/>
      <c r="AR215" s="12"/>
      <c r="AS215" s="12"/>
    </row>
    <row r="216" s="7" customFormat="1" ht="34.9" customHeight="1" spans="1:33">
      <c r="A216" s="105"/>
      <c r="B216" s="106" t="s">
        <v>336</v>
      </c>
      <c r="C216" s="105" t="s">
        <v>21</v>
      </c>
      <c r="D216" s="106"/>
      <c r="E216" s="106" t="s">
        <v>39</v>
      </c>
      <c r="F216" s="31" t="s">
        <v>338</v>
      </c>
      <c r="G216" s="106" t="s">
        <v>26</v>
      </c>
      <c r="H216" s="105">
        <v>11</v>
      </c>
      <c r="I216" s="57">
        <v>2</v>
      </c>
      <c r="J216" s="64">
        <v>2</v>
      </c>
      <c r="K216" s="59">
        <f t="shared" si="6"/>
        <v>1545.39</v>
      </c>
      <c r="L216" s="144">
        <v>1545.39</v>
      </c>
      <c r="M216" s="59"/>
      <c r="N216" s="57"/>
      <c r="O216" s="59">
        <f t="shared" si="7"/>
        <v>0</v>
      </c>
      <c r="P216" s="59">
        <v>0</v>
      </c>
      <c r="Q216" s="59"/>
      <c r="S216" s="162"/>
      <c r="T216" s="162"/>
      <c r="AF216" s="12"/>
      <c r="AG216" s="73"/>
    </row>
    <row r="217" ht="28.5" customHeight="1" spans="1:45">
      <c r="A217" s="40">
        <v>110</v>
      </c>
      <c r="B217" s="39" t="s">
        <v>193</v>
      </c>
      <c r="C217" s="40" t="s">
        <v>21</v>
      </c>
      <c r="D217" s="39"/>
      <c r="E217" s="39" t="s">
        <v>39</v>
      </c>
      <c r="F217" s="34" t="s">
        <v>23</v>
      </c>
      <c r="G217" s="39" t="s">
        <v>24</v>
      </c>
      <c r="H217" s="2">
        <v>0</v>
      </c>
      <c r="I217" s="51"/>
      <c r="J217" s="65"/>
      <c r="K217" s="53">
        <f t="shared" ref="K217:K226" si="8">L217+M217</f>
        <v>0</v>
      </c>
      <c r="L217" s="53">
        <v>0</v>
      </c>
      <c r="M217" s="63"/>
      <c r="N217" s="51"/>
      <c r="O217" s="53">
        <f t="shared" si="7"/>
        <v>0</v>
      </c>
      <c r="P217" s="53">
        <v>0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ht="19.5" customHeight="1" spans="1:45">
      <c r="A218" s="40">
        <v>111</v>
      </c>
      <c r="B218" s="39" t="s">
        <v>194</v>
      </c>
      <c r="C218" s="40" t="s">
        <v>21</v>
      </c>
      <c r="D218" s="39"/>
      <c r="E218" s="39" t="s">
        <v>63</v>
      </c>
      <c r="F218" s="34" t="s">
        <v>317</v>
      </c>
      <c r="G218" s="39" t="s">
        <v>24</v>
      </c>
      <c r="H218" s="2">
        <v>31</v>
      </c>
      <c r="I218" s="51">
        <v>21</v>
      </c>
      <c r="J218" s="65">
        <v>25</v>
      </c>
      <c r="K218" s="53">
        <f t="shared" si="8"/>
        <v>24154.32</v>
      </c>
      <c r="L218" s="53">
        <v>24154.32</v>
      </c>
      <c r="M218" s="63"/>
      <c r="N218" s="51">
        <v>16</v>
      </c>
      <c r="O218" s="53">
        <f t="shared" si="7"/>
        <v>46920.8</v>
      </c>
      <c r="P218" s="63">
        <v>46920.8</v>
      </c>
      <c r="Q218" s="63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2"/>
      <c r="AG218" s="73"/>
      <c r="AQ218" s="12"/>
      <c r="AR218" s="12"/>
      <c r="AS218" s="12"/>
    </row>
    <row r="219" s="7" customFormat="1" ht="30.6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195</v>
      </c>
      <c r="G219" s="31" t="s">
        <v>44</v>
      </c>
      <c r="H219" s="105">
        <v>0</v>
      </c>
      <c r="I219" s="57"/>
      <c r="J219" s="64"/>
      <c r="K219" s="59">
        <f t="shared" si="8"/>
        <v>0</v>
      </c>
      <c r="L219" s="59">
        <v>0</v>
      </c>
      <c r="M219" s="59"/>
      <c r="N219" s="57">
        <v>1</v>
      </c>
      <c r="O219" s="59">
        <f t="shared" si="7"/>
        <v>3457.8</v>
      </c>
      <c r="P219" s="59">
        <v>3457.8</v>
      </c>
      <c r="Q219" s="59"/>
      <c r="S219" s="162"/>
      <c r="T219" s="162"/>
      <c r="AF219" s="12"/>
      <c r="AG219" s="73"/>
    </row>
    <row r="220" s="7" customFormat="1" ht="27" customHeight="1" spans="1:33">
      <c r="A220" s="30"/>
      <c r="B220" s="31" t="s">
        <v>194</v>
      </c>
      <c r="C220" s="30" t="s">
        <v>21</v>
      </c>
      <c r="D220" s="31"/>
      <c r="E220" s="31" t="s">
        <v>63</v>
      </c>
      <c r="F220" s="31" t="s">
        <v>23</v>
      </c>
      <c r="G220" s="31" t="s">
        <v>32</v>
      </c>
      <c r="H220" s="105">
        <v>0</v>
      </c>
      <c r="I220" s="57"/>
      <c r="J220" s="58"/>
      <c r="K220" s="59">
        <f t="shared" si="8"/>
        <v>0</v>
      </c>
      <c r="L220" s="59">
        <v>0</v>
      </c>
      <c r="M220" s="59"/>
      <c r="N220" s="57"/>
      <c r="O220" s="59">
        <f t="shared" si="7"/>
        <v>1574.43</v>
      </c>
      <c r="P220" s="59">
        <v>1574.43</v>
      </c>
      <c r="Q220" s="59"/>
      <c r="S220" s="162"/>
      <c r="T220" s="162"/>
      <c r="AF220" s="12"/>
      <c r="AG220" s="73"/>
    </row>
    <row r="221" s="7" customFormat="1" ht="27" customHeight="1" spans="1:33">
      <c r="A221" s="123">
        <v>112</v>
      </c>
      <c r="B221" s="124" t="s">
        <v>196</v>
      </c>
      <c r="C221" s="123" t="s">
        <v>21</v>
      </c>
      <c r="D221" s="124"/>
      <c r="E221" s="124" t="s">
        <v>78</v>
      </c>
      <c r="F221" s="34" t="s">
        <v>318</v>
      </c>
      <c r="G221" s="124" t="s">
        <v>24</v>
      </c>
      <c r="H221" s="5">
        <v>30</v>
      </c>
      <c r="I221" s="145">
        <v>16</v>
      </c>
      <c r="J221" s="146">
        <v>19</v>
      </c>
      <c r="K221" s="53">
        <f t="shared" si="8"/>
        <v>16144.09</v>
      </c>
      <c r="L221" s="114">
        <v>16144.09</v>
      </c>
      <c r="M221" s="114"/>
      <c r="N221" s="145">
        <v>2</v>
      </c>
      <c r="O221" s="53">
        <f t="shared" si="7"/>
        <v>4170.84</v>
      </c>
      <c r="P221" s="114">
        <v>4170.84</v>
      </c>
      <c r="Q221" s="114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2"/>
      <c r="AG221" s="73"/>
    </row>
    <row r="222" s="7" customFormat="1" ht="27" customHeight="1" spans="1:33">
      <c r="A222" s="125"/>
      <c r="B222" s="126" t="s">
        <v>197</v>
      </c>
      <c r="C222" s="125" t="s">
        <v>21</v>
      </c>
      <c r="D222" s="126"/>
      <c r="E222" s="126" t="s">
        <v>78</v>
      </c>
      <c r="F222" s="126" t="s">
        <v>29</v>
      </c>
      <c r="G222" s="126" t="s">
        <v>26</v>
      </c>
      <c r="H222" s="176">
        <v>0</v>
      </c>
      <c r="I222" s="148"/>
      <c r="J222" s="149"/>
      <c r="K222" s="59">
        <f t="shared" si="8"/>
        <v>1204.2</v>
      </c>
      <c r="L222" s="150">
        <v>1204.2</v>
      </c>
      <c r="M222" s="150"/>
      <c r="N222" s="148">
        <v>1</v>
      </c>
      <c r="O222" s="93">
        <f t="shared" si="7"/>
        <v>0</v>
      </c>
      <c r="P222" s="150">
        <v>0</v>
      </c>
      <c r="Q222" s="150"/>
      <c r="S222" s="162"/>
      <c r="T222" s="162"/>
      <c r="AF222" s="12"/>
      <c r="AG222" s="73"/>
    </row>
    <row r="223" s="7" customFormat="1" ht="27" customHeight="1" spans="1:33">
      <c r="A223" s="128"/>
      <c r="B223" s="129" t="s">
        <v>197</v>
      </c>
      <c r="C223" s="128" t="s">
        <v>21</v>
      </c>
      <c r="D223" s="129"/>
      <c r="E223" s="129" t="s">
        <v>258</v>
      </c>
      <c r="F223" s="129" t="s">
        <v>259</v>
      </c>
      <c r="G223" s="129" t="s">
        <v>44</v>
      </c>
      <c r="H223" s="184">
        <v>24</v>
      </c>
      <c r="I223" s="151">
        <v>11</v>
      </c>
      <c r="J223" s="152">
        <v>11</v>
      </c>
      <c r="K223" s="59">
        <f t="shared" si="8"/>
        <v>15588.7</v>
      </c>
      <c r="L223" s="153">
        <v>15588.7</v>
      </c>
      <c r="M223" s="153"/>
      <c r="N223" s="151">
        <v>5</v>
      </c>
      <c r="O223" s="93">
        <f t="shared" si="7"/>
        <v>7744.2</v>
      </c>
      <c r="P223" s="153">
        <v>7744.2</v>
      </c>
      <c r="Q223" s="153"/>
      <c r="S223" s="162"/>
      <c r="T223" s="162"/>
      <c r="AF223" s="12"/>
      <c r="AG223" s="73"/>
    </row>
    <row r="224" s="8" customFormat="1" ht="27" customHeight="1" spans="1:44">
      <c r="A224" s="123">
        <v>113</v>
      </c>
      <c r="B224" s="124" t="s">
        <v>198</v>
      </c>
      <c r="C224" s="123" t="s">
        <v>21</v>
      </c>
      <c r="D224" s="124"/>
      <c r="E224" s="124" t="s">
        <v>58</v>
      </c>
      <c r="F224" s="34" t="s">
        <v>319</v>
      </c>
      <c r="G224" s="124" t="s">
        <v>24</v>
      </c>
      <c r="H224" s="5">
        <v>23</v>
      </c>
      <c r="I224" s="145">
        <v>17</v>
      </c>
      <c r="J224" s="154">
        <v>18</v>
      </c>
      <c r="K224" s="53">
        <f t="shared" si="8"/>
        <v>30446.29</v>
      </c>
      <c r="L224" s="114">
        <v>30446.29</v>
      </c>
      <c r="M224" s="74"/>
      <c r="N224" s="145">
        <v>1</v>
      </c>
      <c r="O224" s="53">
        <f t="shared" si="7"/>
        <v>16537.34</v>
      </c>
      <c r="P224" s="114">
        <v>16537.34</v>
      </c>
      <c r="Q224" s="74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  <c r="AK224" s="12"/>
      <c r="AL224" s="12"/>
      <c r="AM224" s="12"/>
      <c r="AN224" s="12"/>
      <c r="AO224" s="12"/>
      <c r="AP224" s="12"/>
      <c r="AQ224" s="12"/>
      <c r="AR224" s="12"/>
    </row>
    <row r="225" s="7" customFormat="1" ht="27" customHeight="1" spans="1:33">
      <c r="A225" s="128"/>
      <c r="B225" s="31" t="s">
        <v>198</v>
      </c>
      <c r="C225" s="30" t="s">
        <v>21</v>
      </c>
      <c r="D225" s="31"/>
      <c r="E225" s="31" t="s">
        <v>58</v>
      </c>
      <c r="F225" s="31" t="s">
        <v>23</v>
      </c>
      <c r="G225" s="31" t="s">
        <v>44</v>
      </c>
      <c r="H225" s="105">
        <v>0</v>
      </c>
      <c r="I225" s="57"/>
      <c r="J225" s="58"/>
      <c r="K225" s="59">
        <f t="shared" si="8"/>
        <v>0</v>
      </c>
      <c r="L225" s="59">
        <v>0</v>
      </c>
      <c r="M225" s="59"/>
      <c r="N225" s="57"/>
      <c r="O225" s="59">
        <f t="shared" si="7"/>
        <v>0</v>
      </c>
      <c r="P225" s="59">
        <v>0</v>
      </c>
      <c r="Q225" s="59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G225" s="73"/>
    </row>
    <row r="226" s="7" customFormat="1" ht="18.75" customHeight="1" spans="1:33">
      <c r="A226" s="131"/>
      <c r="B226" s="132" t="s">
        <v>198</v>
      </c>
      <c r="C226" s="133" t="s">
        <v>21</v>
      </c>
      <c r="D226" s="132"/>
      <c r="E226" s="132" t="s">
        <v>76</v>
      </c>
      <c r="F226" s="37" t="s">
        <v>323</v>
      </c>
      <c r="G226" s="132" t="s">
        <v>32</v>
      </c>
      <c r="H226" s="185">
        <v>20</v>
      </c>
      <c r="I226" s="155">
        <v>10</v>
      </c>
      <c r="J226" s="156">
        <v>10</v>
      </c>
      <c r="K226" s="59">
        <f t="shared" si="8"/>
        <v>20334.13</v>
      </c>
      <c r="L226" s="59">
        <v>20334.13</v>
      </c>
      <c r="M226" s="157"/>
      <c r="N226" s="155">
        <v>2</v>
      </c>
      <c r="O226" s="59">
        <f t="shared" si="7"/>
        <v>7361</v>
      </c>
      <c r="P226" s="157">
        <v>7361</v>
      </c>
      <c r="Q226" s="157"/>
      <c r="T226" s="162"/>
      <c r="AG226" s="73"/>
    </row>
    <row r="227" s="8" customFormat="1" ht="16.5" customHeight="1" spans="1:47">
      <c r="A227" s="137" t="s">
        <v>199</v>
      </c>
      <c r="B227" s="137"/>
      <c r="C227" s="138"/>
      <c r="D227" s="139"/>
      <c r="E227" s="139"/>
      <c r="F227" s="139"/>
      <c r="G227" s="139"/>
      <c r="H227" s="138">
        <f>SUM(H10:H226)</f>
        <v>3615</v>
      </c>
      <c r="I227" s="138">
        <f t="shared" ref="I227:Q227" si="9">SUM(I10:I226)</f>
        <v>1997</v>
      </c>
      <c r="J227" s="138">
        <f t="shared" si="9"/>
        <v>2217</v>
      </c>
      <c r="K227" s="158">
        <f t="shared" si="9"/>
        <v>3776226.75</v>
      </c>
      <c r="L227" s="158">
        <f t="shared" si="9"/>
        <v>3776226.75</v>
      </c>
      <c r="M227" s="158">
        <f t="shared" si="9"/>
        <v>0</v>
      </c>
      <c r="N227" s="138">
        <f t="shared" si="9"/>
        <v>1388</v>
      </c>
      <c r="O227" s="158">
        <f t="shared" si="9"/>
        <v>7832097.88</v>
      </c>
      <c r="P227" s="158">
        <f t="shared" si="9"/>
        <v>7832097.88</v>
      </c>
      <c r="Q227" s="158">
        <f t="shared" si="9"/>
        <v>0</v>
      </c>
      <c r="R227" s="187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G227" s="73"/>
      <c r="AP227" s="12"/>
      <c r="AQ227" s="12"/>
      <c r="AR227" s="12"/>
      <c r="AS227" s="12"/>
      <c r="AT227" s="12"/>
      <c r="AU227" s="12"/>
    </row>
    <row r="228" s="8" customFormat="1" ht="15" customHeight="1" spans="1:47">
      <c r="A228" s="141"/>
      <c r="B228" s="142"/>
      <c r="C228" s="141"/>
      <c r="D228" s="142"/>
      <c r="E228" s="142"/>
      <c r="F228" s="142"/>
      <c r="G228" s="142"/>
      <c r="H228" s="159"/>
      <c r="I228" s="159"/>
      <c r="J228" s="159"/>
      <c r="K228" s="159"/>
      <c r="L228" s="159"/>
      <c r="M228" s="186"/>
      <c r="N228" s="159"/>
      <c r="O228" s="159"/>
      <c r="P228" s="141"/>
      <c r="Q228" s="121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G228" s="73"/>
      <c r="AP228" s="12"/>
      <c r="AQ228" s="12"/>
      <c r="AR228" s="12"/>
      <c r="AS228" s="12"/>
      <c r="AT228" s="12"/>
      <c r="AU228" s="12"/>
    </row>
    <row r="229" s="8" customFormat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63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s="8" customFormat="1" hidden="1" spans="1:4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hidden="1" spans="13:45">
      <c r="M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0"/>
      <c r="L238" s="161"/>
      <c r="M238" s="160"/>
      <c r="N238" s="161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0"/>
      <c r="N239" s="160"/>
      <c r="O239" s="160"/>
      <c r="P239" s="161"/>
      <c r="Q239" s="160"/>
      <c r="R239" s="160"/>
      <c r="S239" s="161"/>
      <c r="T239" s="160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1:45">
      <c r="K240" s="161"/>
      <c r="L240" s="160"/>
      <c r="M240" s="161"/>
      <c r="N240" s="160"/>
      <c r="O240" s="160"/>
      <c r="P240" s="160"/>
      <c r="Q240" s="160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pans="12:45">
      <c r="L241" s="162"/>
      <c r="M241" s="12"/>
      <c r="O241" s="163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</row>
    <row r="242" s="11" customFormat="1" spans="1:3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6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</row>
    <row r="243" spans="12:45">
      <c r="L243" s="164"/>
      <c r="M243" s="164"/>
      <c r="P243" s="163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63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45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2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  <row r="322" spans="13:31">
      <c r="M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</row>
  </sheetData>
  <autoFilter ref="A8:Q227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7:B227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2"/>
  <sheetViews>
    <sheetView zoomScale="90" zoomScaleNormal="90" topLeftCell="A145" workbookViewId="0">
      <selection activeCell="A153" sqref="$A153:$XFD153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2.5666666666667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37" width="11.5666666666667" style="8" customWidth="1"/>
    <col min="38" max="38" width="12.425" style="8" customWidth="1"/>
    <col min="39" max="39" width="10.7083333333333" style="8" customWidth="1"/>
    <col min="40" max="40" width="11.2833333333333" style="8" customWidth="1"/>
    <col min="41" max="41" width="11.8583333333333" style="8" customWidth="1"/>
    <col min="42" max="42" width="11.1416666666667" style="8" customWidth="1"/>
    <col min="43" max="43" width="9" style="8"/>
    <col min="44" max="44" width="13.425" style="8" customWidth="1"/>
    <col min="45" max="45" width="9" style="8"/>
    <col min="46" max="46" width="13" style="12" customWidth="1"/>
    <col min="47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50</v>
      </c>
      <c r="I11" s="57">
        <v>22</v>
      </c>
      <c r="J11" s="58">
        <v>22</v>
      </c>
      <c r="K11" s="59">
        <f t="shared" si="1"/>
        <v>40235.26</v>
      </c>
      <c r="L11" s="60">
        <v>40235.26</v>
      </c>
      <c r="M11" s="61"/>
      <c r="N11" s="57">
        <v>18</v>
      </c>
      <c r="O11" s="59">
        <f t="shared" si="2"/>
        <v>78993.1</v>
      </c>
      <c r="P11" s="59">
        <v>78993.1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132+K134+K138+K139+K141+K143+K145+K147+K149+K151+K153+K155+K156+K158+K161+K164+K167+K171+K172+K173+K174+K176+K177+K178+K180+K183+K188+K189+K191+K192+K195+K197+K200+K202+K205+K207+K209+K212+K214+K215+K217+K218+K221+K224</f>
        <v>2936233.2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132+L134+L138+L139+L141+L143+L145+L147+L149+L151+L153+L155+L156+L158+L161+L164+L167+L171+L172+L173+L174+L176+L177+L178+L180+L183+L188+L189+L191+L192+L195+L197+L200+L202+L205+L207+L209+L212+L214+L215+L217+L218+L221+L224</f>
        <v>2936233.2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132+M134+M138+M139+M141+M143+M145+M147+M149+M151+M153+M155+M156+M158+M161+M164+M167+M171+M172+M173+M174+M176+M177+M178+M180+M183+M188+M189+M191+M192+M195+M197+M200+M202+M205+M207+M209+M212+M214+M215+M217+M218+M221+M224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132+O134+O138+O139+O141+O143+O145+O147+O149+O151+O153+O155+O156+O158+O161+O164+O167+O171+O172+O173+O174+O176+O177+O178+O180+O183+O188+O189+O191+O192+O195+O197+O200+O202+O205+O207+O209+O212+O214+O215+O217+O218+O221+O224</f>
        <v>5889003.14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132+P134+P138+P139+P141+P143+P145+P147+P149+P151+P153+P155+P156+P158+P161+P164+P167+P171+P172+P173+P174+P176+P177+P178+P180+P183+P188+P189+P191+P192+P195+P197+P200+P202+P205+P207+P209+P212+P214+P215+P217+P218+P221+P224</f>
        <v>5889003.14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132+Q134+Q138+Q139+Q141+Q143+Q145+Q147+Q149+Q151+Q153+Q155+Q156+Q158+Q161+Q164+Q167+Q171+Q172+Q173+Q174+Q176+Q177+Q178+Q180+Q183+Q188+Q189+Q191+Q192+Q195+Q197+Q200+Q202+Q205+Q207+Q209+Q212+Q214+Q215+Q217+Q218+Q221+Q224</f>
        <v>0</v>
      </c>
      <c r="AQ11" s="180"/>
      <c r="AR11" s="181">
        <f>AN11+AK11</f>
        <v>8825236.34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41</v>
      </c>
      <c r="I12" s="51">
        <v>26</v>
      </c>
      <c r="J12" s="52">
        <v>37</v>
      </c>
      <c r="K12" s="53">
        <f t="shared" si="1"/>
        <v>70607.08</v>
      </c>
      <c r="L12" s="53">
        <v>70607.08</v>
      </c>
      <c r="M12" s="63"/>
      <c r="N12" s="51">
        <v>35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K11+K25+K29+K39+K45+K49+K51+K53+K55+K66+K68+K72+K78+K83+K90+K92+K99+K110+K112+K123+K126+K129+K133+K140+K142+K146+K152+K154+K160+K163+K169+K175+K179+K181+K182+K187+K196+K199+K201+K204+K206+K210+K213+K216+K222+K135</f>
        <v>488890.9</v>
      </c>
      <c r="AL12" s="181">
        <f>L11+L25+L29+L39+L45+L49+L51+L53+L66+L68+L72+L78+L83+L90+L92+L99+L110+L112+L123+L126+L129+L133+L140+L142+L146+L152+L154+L160+L163+L169+L175+L179+L181+L182+L187+L196+L199+L201+L204+L206+L210+L213+L216+L222+L135</f>
        <v>488890.9</v>
      </c>
      <c r="AM12" s="181">
        <f>M11+M25+M29+M39+M45+M49+M51+M53+M66+M68+M72+M78+M83+M90+M92+M99+M110+M112+M123+M126+M129+M133+M140+M142+M146+M152+M154+M160+M163+M169+M175+M179+M181+M182+M187+M196+M199+M201+M204+M206+M210+M213+M216+M222</f>
        <v>0</v>
      </c>
      <c r="AN12" s="181">
        <f>O11+O25+O29+O39+O45+O49+O51+O53+O66+O68+O72+O78+O83+O90+O92+O99+O110+O112+O123+O126+O129+O133+O140+O142+O146+O152+O154+O160+O163+O169+O175+O179+O181+O182+O187+O196+O199+O201+O204+O206+O210+O213+O216+O222</f>
        <v>850389.06</v>
      </c>
      <c r="AO12" s="181">
        <f>P11+P25+P29+P39+P45+P49+P51+P53+P66+P68+P72+P78+P83+P90+P92+P99+P110+P112+P123+P126+P129+P133+P140+P142+P146+P152+P154+P160+P163+P169+P175+P179+P181+P182+P187+P196+P199+P201+P204+P206+P210+P213+P216+P222</f>
        <v>850389.06</v>
      </c>
      <c r="AP12" s="181">
        <f>Q11+Q25+Q29+Q39+Q45+Q49+Q51+Q53+Q66+Q68+Q72+Q78+Q83+Q90+Q92+Q99+Q110+Q112+Q123+Q126+Q129+Q133+Q140+Q142+Q146+Q152+Q154+Q160+Q163+Q169+Q175+Q179+Q181+Q182+Q187+Q196+Q199+Q201+Q204+Q206+Q210+Q213+Q216+Q222</f>
        <v>0</v>
      </c>
      <c r="AQ12" s="180"/>
      <c r="AR12" s="181">
        <f>AN12+AK12</f>
        <v>1339279.96</v>
      </c>
    </row>
    <row r="13" s="7" customFormat="1" ht="15" customHeight="1" spans="1:46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3</v>
      </c>
      <c r="I13" s="57">
        <v>2</v>
      </c>
      <c r="J13" s="58">
        <v>2</v>
      </c>
      <c r="K13" s="59">
        <f t="shared" si="1"/>
        <v>0</v>
      </c>
      <c r="L13" s="59">
        <v>0</v>
      </c>
      <c r="M13" s="59"/>
      <c r="N13" s="57"/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K17+K24+K69+K85+K95+K116+K119+K122+K125+K128+K136+K144+K148+K150+K159+K162+K166+K168+K184+K186+K198</f>
        <v>273604.61</v>
      </c>
      <c r="AL13" s="181">
        <f>L17+L24+L69+L85+L95+L116+L119+L122+L125+L128+L136+L144+L148+L150+L159+L162+L166+L168+L184+L186+L198</f>
        <v>273604.61</v>
      </c>
      <c r="AM13" s="181">
        <f>M17+M24+M69+M85+M95+M116+M119+M122+M125+M128+M136+M144+M148+M150+M159+M162+M166+M168+M184+M186+M198</f>
        <v>0</v>
      </c>
      <c r="AN13" s="181">
        <f>O17+O24+O69+O85+O95+O116+O119+O122+O125+O128+O136+O144+O148+O150+O159+O162+O166+O168+O184+O186+O198</f>
        <v>495246.64</v>
      </c>
      <c r="AO13" s="181">
        <f>P17+P24+P69+P85+P95+P116+P119+P122+P125+P128+P136+P144+P148+P150+P159+P162+P166+P168+P184+P186+P198</f>
        <v>495246.64</v>
      </c>
      <c r="AP13" s="181">
        <f>Q17+Q24+Q69+Q85+Q95+Q116+Q119+Q122+Q125+Q128+Q136+Q144+Q148+Q150+Q159+Q162+Q166+Q168+Q184+Q186+Q198</f>
        <v>0</v>
      </c>
      <c r="AQ13" s="180"/>
      <c r="AR13" s="181">
        <f>AN13+AK13</f>
        <v>768851.25</v>
      </c>
      <c r="AT13" s="162"/>
    </row>
    <row r="14" s="9" customFormat="1" ht="15" customHeight="1" spans="1:46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25</v>
      </c>
      <c r="I14" s="51">
        <v>17</v>
      </c>
      <c r="J14" s="52">
        <v>21</v>
      </c>
      <c r="K14" s="53">
        <f t="shared" si="1"/>
        <v>26646.75</v>
      </c>
      <c r="L14" s="53">
        <v>26646.75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K13+K15+K21+K26+K28+K32+K35+K41+K43+K58+K60+K74+K76+K80+K84+K88+K94+K97+K102+K105+K117+K120+K137+K157+K170+K185+K193+K203+K208+K220+K226</f>
        <v>337675.4</v>
      </c>
      <c r="AL14" s="181">
        <f>L13+L15+L21+L26+L28+L32+L35+L41+L43+L58+L60+L74+L76+L80+L84+L88+L94+L97+L102+L105+L117+L120+L137+L157+L170+L185+L193+L203+L208+L220+L226</f>
        <v>337675.4</v>
      </c>
      <c r="AM14" s="181">
        <f>M13+M15+M21+M26+M28+M32+M35+M41+M43+M58+M60+M74+M76+M80+M84+M88+M94+M97+M102+M105+M117+M120+M137+M157+M170+M185+M193+M203+M208+M220+M226</f>
        <v>0</v>
      </c>
      <c r="AN14" s="181">
        <f>O13+O15+O21+O26+O28+O32+O35+O41+O43+O58+O60+O74+O76+O80+O84+O88+O94+O97+O102+O105+O117+O120+O137+O157+O170+O185+O193+O203+O208+O220+O226</f>
        <v>828791.54</v>
      </c>
      <c r="AO14" s="181">
        <f>P13+P15+P21+P26+P28+P32+P35+P41+P43+P58+P60+P74+P76+P80+P84+P88+P94+P97+P102+P105+P117+P120+P137+P157+P170+P185+P193+P203+P208+P220+P226</f>
        <v>828791.54</v>
      </c>
      <c r="AP14" s="181">
        <f>Q13+Q15+Q21+Q26+Q28+Q32+Q35+Q41+Q43+Q58+Q60+Q74+Q76+Q80+Q84+Q88+Q94+Q97+Q102+Q105+Q117+Q120+Q137+Q157+Q170+Q185+Q193+Q203+Q208+Q220+Q226</f>
        <v>0</v>
      </c>
      <c r="AQ14" s="181"/>
      <c r="AR14" s="181">
        <f>AN14+AK14</f>
        <v>1166466.94</v>
      </c>
      <c r="AT14" s="171"/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15</v>
      </c>
      <c r="I15" s="57">
        <v>10</v>
      </c>
      <c r="J15" s="58">
        <v>10</v>
      </c>
      <c r="K15" s="59">
        <f t="shared" si="1"/>
        <v>4816.8</v>
      </c>
      <c r="L15" s="59">
        <v>4816.8</v>
      </c>
      <c r="M15" s="59"/>
      <c r="N15" s="57"/>
      <c r="O15" s="59">
        <f t="shared" si="2"/>
        <v>2007</v>
      </c>
      <c r="P15" s="59">
        <v>2007</v>
      </c>
      <c r="Q15" s="59"/>
      <c r="T15" s="162"/>
      <c r="AG15" s="73"/>
      <c r="AJ15" s="180" t="s">
        <v>349</v>
      </c>
      <c r="AK15" s="181">
        <f>K22+K34+K37+K47+K59+K82+K103+K106+K165+K194+K211+K219+K223+K225</f>
        <v>35559.98</v>
      </c>
      <c r="AL15" s="181">
        <f>L22+L34+L37+L47+L59+L82+L103+L106+L165+L194+L211+L219+L223+L225</f>
        <v>35559.98</v>
      </c>
      <c r="AM15" s="181">
        <f>M22+M34+M37+M47+M59+M82+M103+M106+M165+M194+M211+M219+M223+M225</f>
        <v>0</v>
      </c>
      <c r="AN15" s="181">
        <f>O22+O34+O37+O47+O59+O82+O103+O106+O165+O194+O211+O219+O223+O225</f>
        <v>65184.66</v>
      </c>
      <c r="AO15" s="181">
        <f>P22+P34+P37+P47+P59+P82+P103+P106+P165+P194+P211+P219+P223+P225</f>
        <v>65184.66</v>
      </c>
      <c r="AP15" s="181">
        <f>Q22+Q34+Q37+Q47+Q59+Q82+Q103+Q106+Q165+Q194+Q211+Q219+Q223+Q225</f>
        <v>0</v>
      </c>
      <c r="AQ15" s="180"/>
      <c r="AR15" s="181">
        <f>AN15+AK15</f>
        <v>100744.64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78</v>
      </c>
      <c r="I16" s="51">
        <v>56</v>
      </c>
      <c r="J16" s="52">
        <v>72</v>
      </c>
      <c r="K16" s="53">
        <f t="shared" si="1"/>
        <v>130120.4</v>
      </c>
      <c r="L16" s="53">
        <v>130120.4</v>
      </c>
      <c r="M16" s="63"/>
      <c r="N16" s="51">
        <v>33</v>
      </c>
      <c r="O16" s="53">
        <f t="shared" si="2"/>
        <v>181268.93</v>
      </c>
      <c r="P16" s="53">
        <v>181268.93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12200579.13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60</v>
      </c>
      <c r="I20" s="51">
        <v>39</v>
      </c>
      <c r="J20" s="52">
        <v>44</v>
      </c>
      <c r="K20" s="53">
        <f t="shared" si="1"/>
        <v>73711.19</v>
      </c>
      <c r="L20" s="53">
        <v>73711.19</v>
      </c>
      <c r="M20" s="63"/>
      <c r="N20" s="51">
        <v>35</v>
      </c>
      <c r="O20" s="53">
        <f t="shared" si="2"/>
        <v>347032.86</v>
      </c>
      <c r="P20" s="53">
        <v>347032.86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10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4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14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2</v>
      </c>
      <c r="O22" s="59">
        <f t="shared" si="2"/>
        <v>17766.38</v>
      </c>
      <c r="P22" s="59">
        <v>17766.38</v>
      </c>
      <c r="Q22" s="59"/>
      <c r="S22" s="162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S25" s="162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S26" s="162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35</v>
      </c>
      <c r="I27" s="51">
        <v>17</v>
      </c>
      <c r="J27" s="65">
        <v>18</v>
      </c>
      <c r="K27" s="53">
        <f t="shared" si="1"/>
        <v>20638.54</v>
      </c>
      <c r="L27" s="53">
        <v>20638.54</v>
      </c>
      <c r="M27" s="53"/>
      <c r="N27" s="51"/>
      <c r="O27" s="53">
        <f t="shared" si="2"/>
        <v>0</v>
      </c>
      <c r="P27" s="53">
        <v>0</v>
      </c>
      <c r="Q27" s="53"/>
      <c r="S27" s="162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6</v>
      </c>
      <c r="J28" s="58">
        <v>6</v>
      </c>
      <c r="K28" s="59">
        <f t="shared" si="1"/>
        <v>10575.22</v>
      </c>
      <c r="L28" s="59">
        <v>10575.22</v>
      </c>
      <c r="M28" s="59"/>
      <c r="N28" s="57"/>
      <c r="O28" s="59">
        <f t="shared" si="2"/>
        <v>0</v>
      </c>
      <c r="P28" s="59">
        <v>0</v>
      </c>
      <c r="Q28" s="59"/>
      <c r="S28" s="162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50</v>
      </c>
      <c r="I29" s="57">
        <v>14</v>
      </c>
      <c r="J29" s="58">
        <v>14</v>
      </c>
      <c r="K29" s="59">
        <f t="shared" si="1"/>
        <v>27418.44</v>
      </c>
      <c r="L29" s="60">
        <v>27418.44</v>
      </c>
      <c r="M29" s="59"/>
      <c r="N29" s="57">
        <v>7</v>
      </c>
      <c r="O29" s="59">
        <f t="shared" si="2"/>
        <v>29483.41</v>
      </c>
      <c r="P29" s="59">
        <v>29483.41</v>
      </c>
      <c r="Q29" s="59"/>
      <c r="S29" s="162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S30" s="162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24</v>
      </c>
      <c r="I31" s="51">
        <v>9</v>
      </c>
      <c r="J31" s="65">
        <v>15</v>
      </c>
      <c r="K31" s="53">
        <f t="shared" si="1"/>
        <v>21377.86</v>
      </c>
      <c r="L31" s="63">
        <v>21377.86</v>
      </c>
      <c r="M31" s="63"/>
      <c r="N31" s="51">
        <v>11</v>
      </c>
      <c r="O31" s="53">
        <f t="shared" si="2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S32" s="162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26</v>
      </c>
      <c r="I33" s="51">
        <v>13</v>
      </c>
      <c r="J33" s="52">
        <v>15</v>
      </c>
      <c r="K33" s="53">
        <f t="shared" si="1"/>
        <v>27756.08</v>
      </c>
      <c r="L33" s="63">
        <v>27756.08</v>
      </c>
      <c r="M33" s="63"/>
      <c r="N33" s="51">
        <v>34</v>
      </c>
      <c r="O33" s="53">
        <f t="shared" si="2"/>
        <v>192794.36</v>
      </c>
      <c r="P33" s="63">
        <v>192794.36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S34" s="162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S35" s="162"/>
      <c r="T35" s="162"/>
      <c r="AG35" s="73"/>
    </row>
    <row r="36" s="9" customFormat="1" ht="15.7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36</v>
      </c>
      <c r="I36" s="51">
        <v>18</v>
      </c>
      <c r="J36" s="52">
        <v>33</v>
      </c>
      <c r="K36" s="53">
        <f t="shared" si="1"/>
        <v>80429.58</v>
      </c>
      <c r="L36" s="63">
        <v>80429.58</v>
      </c>
      <c r="M36" s="63"/>
      <c r="N36" s="51">
        <v>9</v>
      </c>
      <c r="O36" s="53">
        <f t="shared" si="2"/>
        <v>104865.1</v>
      </c>
      <c r="P36" s="53">
        <v>104865.1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4</v>
      </c>
      <c r="I37" s="57">
        <v>2</v>
      </c>
      <c r="J37" s="58">
        <v>2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3</v>
      </c>
      <c r="O38" s="53">
        <f t="shared" si="2"/>
        <v>66644.75</v>
      </c>
      <c r="P38" s="53">
        <v>66644.75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21</v>
      </c>
      <c r="I39" s="57">
        <v>2</v>
      </c>
      <c r="J39" s="58">
        <v>2</v>
      </c>
      <c r="K39" s="59">
        <f t="shared" si="1"/>
        <v>6823.8</v>
      </c>
      <c r="L39" s="60">
        <v>6823.8</v>
      </c>
      <c r="M39" s="59"/>
      <c r="N39" s="57">
        <v>9</v>
      </c>
      <c r="O39" s="59">
        <f t="shared" si="2"/>
        <v>24684.99</v>
      </c>
      <c r="P39" s="59">
        <v>24684.99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16</v>
      </c>
      <c r="I40" s="51">
        <v>6</v>
      </c>
      <c r="J40" s="52">
        <v>9</v>
      </c>
      <c r="K40" s="53">
        <f t="shared" si="1"/>
        <v>11531.17</v>
      </c>
      <c r="L40" s="63">
        <v>11531.17</v>
      </c>
      <c r="M40" s="63"/>
      <c r="N40" s="51">
        <v>11</v>
      </c>
      <c r="O40" s="53">
        <f t="shared" si="2"/>
        <v>90634.88</v>
      </c>
      <c r="P40" s="53">
        <v>90634.88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18</v>
      </c>
      <c r="I41" s="57">
        <v>5</v>
      </c>
      <c r="J41" s="58">
        <v>5</v>
      </c>
      <c r="K41" s="59">
        <f t="shared" si="1"/>
        <v>20652.03</v>
      </c>
      <c r="L41" s="59">
        <v>20652.03</v>
      </c>
      <c r="M41" s="59"/>
      <c r="N41" s="57">
        <v>7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39</v>
      </c>
      <c r="I42" s="51">
        <v>26</v>
      </c>
      <c r="J42" s="52">
        <v>30</v>
      </c>
      <c r="K42" s="53">
        <f t="shared" si="1"/>
        <v>51753.39</v>
      </c>
      <c r="L42" s="63">
        <v>51753.39</v>
      </c>
      <c r="M42" s="63"/>
      <c r="N42" s="51">
        <v>13</v>
      </c>
      <c r="O42" s="53">
        <f t="shared" si="2"/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19</v>
      </c>
      <c r="I43" s="57">
        <v>3</v>
      </c>
      <c r="J43" s="58">
        <v>3</v>
      </c>
      <c r="K43" s="59">
        <f t="shared" si="1"/>
        <v>5516.4</v>
      </c>
      <c r="L43" s="59">
        <v>5516.4</v>
      </c>
      <c r="M43" s="59"/>
      <c r="N43" s="57">
        <v>13</v>
      </c>
      <c r="O43" s="59">
        <f t="shared" si="2"/>
        <v>105816.6</v>
      </c>
      <c r="P43" s="59">
        <v>105816.6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28</v>
      </c>
      <c r="I44" s="51">
        <v>11</v>
      </c>
      <c r="J44" s="52">
        <v>12</v>
      </c>
      <c r="K44" s="53">
        <f t="shared" si="1"/>
        <v>11833.28</v>
      </c>
      <c r="L44" s="63">
        <v>11833.28</v>
      </c>
      <c r="M44" s="63"/>
      <c r="N44" s="51">
        <v>8</v>
      </c>
      <c r="O44" s="53">
        <f t="shared" si="2"/>
        <v>28578.97</v>
      </c>
      <c r="P44" s="53">
        <v>28578.97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35</v>
      </c>
      <c r="I45" s="57">
        <v>4</v>
      </c>
      <c r="J45" s="58">
        <v>4</v>
      </c>
      <c r="K45" s="59">
        <f t="shared" si="1"/>
        <v>7149.4</v>
      </c>
      <c r="L45" s="60">
        <v>7149.4</v>
      </c>
      <c r="M45" s="59"/>
      <c r="N45" s="57">
        <v>8</v>
      </c>
      <c r="O45" s="59">
        <f t="shared" si="2"/>
        <v>38335.94</v>
      </c>
      <c r="P45" s="68">
        <v>38335.94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35</v>
      </c>
      <c r="I46" s="51">
        <v>19</v>
      </c>
      <c r="J46" s="52">
        <v>27</v>
      </c>
      <c r="K46" s="53">
        <f t="shared" si="1"/>
        <v>28426.5</v>
      </c>
      <c r="L46" s="63">
        <v>28426.5</v>
      </c>
      <c r="M46" s="63"/>
      <c r="N46" s="51">
        <v>13</v>
      </c>
      <c r="O46" s="53">
        <f t="shared" si="2"/>
        <v>60526.99</v>
      </c>
      <c r="P46" s="53">
        <v>60526.99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>
        <v>1</v>
      </c>
      <c r="O48" s="53">
        <f t="shared" si="2"/>
        <v>25176.75</v>
      </c>
      <c r="P48" s="53">
        <v>25176.75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13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5</v>
      </c>
      <c r="O49" s="59">
        <f t="shared" si="2"/>
        <v>9811.4</v>
      </c>
      <c r="P49" s="59">
        <v>9811.4</v>
      </c>
      <c r="Q49" s="59"/>
      <c r="S49" s="162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2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13</v>
      </c>
      <c r="I51" s="57">
        <v>6</v>
      </c>
      <c r="J51" s="58">
        <v>6</v>
      </c>
      <c r="K51" s="59">
        <f t="shared" si="1"/>
        <v>9923.2</v>
      </c>
      <c r="L51" s="60">
        <v>9923.2</v>
      </c>
      <c r="M51" s="59"/>
      <c r="N51" s="57">
        <v>7</v>
      </c>
      <c r="O51" s="59">
        <f t="shared" si="2"/>
        <v>10711.7</v>
      </c>
      <c r="P51" s="59">
        <v>10711.7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26</v>
      </c>
      <c r="I52" s="51">
        <v>19</v>
      </c>
      <c r="J52" s="52">
        <v>25</v>
      </c>
      <c r="K52" s="53">
        <f t="shared" si="1"/>
        <v>44369.09</v>
      </c>
      <c r="L52" s="63">
        <v>44369.09</v>
      </c>
      <c r="M52" s="63"/>
      <c r="N52" s="51"/>
      <c r="O52" s="53">
        <f t="shared" si="2"/>
        <v>14481.55</v>
      </c>
      <c r="P52" s="63">
        <v>14481.55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19</v>
      </c>
      <c r="I53" s="57">
        <v>5</v>
      </c>
      <c r="J53" s="58">
        <v>5</v>
      </c>
      <c r="K53" s="59">
        <f t="shared" si="1"/>
        <v>7827.3</v>
      </c>
      <c r="L53" s="60">
        <v>7827.3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2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60</v>
      </c>
      <c r="I57" s="51">
        <v>42</v>
      </c>
      <c r="J57" s="52">
        <v>44</v>
      </c>
      <c r="K57" s="53">
        <f t="shared" si="1"/>
        <v>75930.47</v>
      </c>
      <c r="L57" s="63">
        <v>75930.47</v>
      </c>
      <c r="M57" s="63"/>
      <c r="N57" s="51">
        <v>23</v>
      </c>
      <c r="O57" s="53">
        <f t="shared" si="2"/>
        <v>177852.91</v>
      </c>
      <c r="P57" s="53">
        <v>177852.91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15</v>
      </c>
      <c r="I58" s="57">
        <v>3</v>
      </c>
      <c r="J58" s="58">
        <v>3</v>
      </c>
      <c r="K58" s="59">
        <f t="shared" si="1"/>
        <v>3612.6</v>
      </c>
      <c r="L58" s="59">
        <v>3612.6</v>
      </c>
      <c r="M58" s="59"/>
      <c r="N58" s="57">
        <v>1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19</v>
      </c>
      <c r="I60" s="57">
        <v>14</v>
      </c>
      <c r="J60" s="58">
        <v>14</v>
      </c>
      <c r="K60" s="59">
        <f t="shared" si="1"/>
        <v>32137.85</v>
      </c>
      <c r="L60" s="59">
        <v>32137.85</v>
      </c>
      <c r="M60" s="59"/>
      <c r="N60" s="57">
        <v>4</v>
      </c>
      <c r="O60" s="59">
        <f t="shared" si="2"/>
        <v>59052.08</v>
      </c>
      <c r="P60" s="59">
        <v>59052.08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63">
        <v>0</v>
      </c>
      <c r="M61" s="179"/>
      <c r="N61" s="52"/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63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42</v>
      </c>
      <c r="I63" s="52">
        <v>24</v>
      </c>
      <c r="J63" s="52">
        <v>26</v>
      </c>
      <c r="K63" s="53">
        <f t="shared" si="1"/>
        <v>43325.99</v>
      </c>
      <c r="L63" s="63">
        <v>43325.99</v>
      </c>
      <c r="M63" s="63"/>
      <c r="N63" s="52">
        <v>5</v>
      </c>
      <c r="O63" s="53">
        <f t="shared" si="2"/>
        <v>74526.99</v>
      </c>
      <c r="P63" s="3">
        <v>74526.99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36</v>
      </c>
      <c r="I64" s="51">
        <v>24</v>
      </c>
      <c r="J64" s="52">
        <v>25</v>
      </c>
      <c r="K64" s="53">
        <f t="shared" si="1"/>
        <v>61966.79</v>
      </c>
      <c r="L64" s="63">
        <v>61966.79</v>
      </c>
      <c r="M64" s="63"/>
      <c r="N64" s="51">
        <v>12</v>
      </c>
      <c r="O64" s="53">
        <f t="shared" si="2"/>
        <v>114676.64</v>
      </c>
      <c r="P64" s="53">
        <v>114676.64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33</v>
      </c>
      <c r="I65" s="51">
        <v>30</v>
      </c>
      <c r="J65" s="52">
        <v>37</v>
      </c>
      <c r="K65" s="53">
        <f t="shared" si="1"/>
        <v>75680.5</v>
      </c>
      <c r="L65" s="63">
        <v>75680.5</v>
      </c>
      <c r="M65" s="63"/>
      <c r="N65" s="51">
        <v>16</v>
      </c>
      <c r="O65" s="53">
        <f t="shared" si="2"/>
        <v>70443.33</v>
      </c>
      <c r="P65" s="53">
        <v>70443.33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18</v>
      </c>
      <c r="I66" s="57">
        <v>4</v>
      </c>
      <c r="J66" s="58">
        <v>4</v>
      </c>
      <c r="K66" s="59">
        <f t="shared" si="1"/>
        <v>8429.4</v>
      </c>
      <c r="L66" s="60">
        <v>8429.4</v>
      </c>
      <c r="M66" s="59"/>
      <c r="N66" s="57">
        <v>8</v>
      </c>
      <c r="O66" s="59">
        <f t="shared" si="2"/>
        <v>25418.79</v>
      </c>
      <c r="P66" s="59">
        <v>25418.79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25.5" spans="1:33">
      <c r="A70" s="33">
        <v>34</v>
      </c>
      <c r="B70" s="34" t="s">
        <v>86</v>
      </c>
      <c r="C70" s="33" t="s">
        <v>54</v>
      </c>
      <c r="D70" s="34" t="s">
        <v>353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14</v>
      </c>
      <c r="J70" s="52">
        <v>18</v>
      </c>
      <c r="K70" s="53">
        <f t="shared" si="1"/>
        <v>35891.8</v>
      </c>
      <c r="L70" s="53">
        <v>35891.8</v>
      </c>
      <c r="M70" s="63"/>
      <c r="N70" s="51">
        <v>7</v>
      </c>
      <c r="O70" s="53">
        <f t="shared" si="2"/>
        <v>32250.69</v>
      </c>
      <c r="P70" s="53">
        <v>32250.69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22</v>
      </c>
      <c r="I71" s="51">
        <v>7</v>
      </c>
      <c r="J71" s="52">
        <v>7</v>
      </c>
      <c r="K71" s="53">
        <f t="shared" si="1"/>
        <v>22967.45</v>
      </c>
      <c r="L71" s="63">
        <v>22967.45</v>
      </c>
      <c r="M71" s="63"/>
      <c r="N71" s="51">
        <v>4</v>
      </c>
      <c r="O71" s="53">
        <f t="shared" si="2"/>
        <v>73408.12</v>
      </c>
      <c r="P71" s="53">
        <v>73408.12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40</v>
      </c>
      <c r="I73" s="51">
        <v>29</v>
      </c>
      <c r="J73" s="52">
        <v>39</v>
      </c>
      <c r="K73" s="53">
        <f t="shared" si="1"/>
        <v>92684.14</v>
      </c>
      <c r="L73" s="53">
        <v>92684.14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42</v>
      </c>
      <c r="I75" s="51">
        <v>27</v>
      </c>
      <c r="J75" s="52">
        <v>31</v>
      </c>
      <c r="K75" s="53">
        <f>L75+M75</f>
        <v>59432.01</v>
      </c>
      <c r="L75" s="63">
        <v>59432.01</v>
      </c>
      <c r="M75" s="63"/>
      <c r="N75" s="51">
        <v>21</v>
      </c>
      <c r="O75" s="53">
        <f t="shared" si="2"/>
        <v>108053.04</v>
      </c>
      <c r="P75" s="53">
        <v>108053.04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16</v>
      </c>
      <c r="J76" s="58">
        <v>16</v>
      </c>
      <c r="K76" s="59">
        <f>L76+M76</f>
        <v>25230.9</v>
      </c>
      <c r="L76" s="59">
        <v>25230.9</v>
      </c>
      <c r="M76" s="59"/>
      <c r="N76" s="57">
        <v>10</v>
      </c>
      <c r="O76" s="59">
        <f>P76+Q76</f>
        <v>22410.65</v>
      </c>
      <c r="P76" s="59">
        <v>22410.65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43</v>
      </c>
      <c r="I77" s="51">
        <v>24</v>
      </c>
      <c r="J77" s="52">
        <v>26</v>
      </c>
      <c r="K77" s="53">
        <f>L77+M77</f>
        <v>47372.1</v>
      </c>
      <c r="L77" s="63">
        <v>47372.1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32</v>
      </c>
      <c r="I79" s="51">
        <v>18</v>
      </c>
      <c r="J79" s="52">
        <v>18</v>
      </c>
      <c r="K79" s="53">
        <f>L79+M79</f>
        <v>32748.24</v>
      </c>
      <c r="L79" s="63">
        <v>32748.24</v>
      </c>
      <c r="M79" s="63"/>
      <c r="N79" s="51">
        <v>29</v>
      </c>
      <c r="O79" s="53">
        <f t="shared" ref="O79:O146" si="3">P79+Q79</f>
        <v>257868.72</v>
      </c>
      <c r="P79" s="53">
        <v>257868.72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43</v>
      </c>
      <c r="I81" s="51">
        <v>20</v>
      </c>
      <c r="J81" s="52">
        <v>20</v>
      </c>
      <c r="K81" s="53">
        <f>L81+M81</f>
        <v>65995.16</v>
      </c>
      <c r="L81" s="63">
        <v>65995.16</v>
      </c>
      <c r="M81" s="63"/>
      <c r="N81" s="51">
        <v>17</v>
      </c>
      <c r="O81" s="53">
        <f t="shared" si="3"/>
        <v>237872.76</v>
      </c>
      <c r="P81" s="63">
        <v>237872.76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28</v>
      </c>
      <c r="I83" s="57">
        <v>6</v>
      </c>
      <c r="J83" s="58">
        <v>6</v>
      </c>
      <c r="K83" s="59">
        <f>L83+M83</f>
        <v>10365.9</v>
      </c>
      <c r="L83" s="60">
        <v>10365.9</v>
      </c>
      <c r="M83" s="59"/>
      <c r="N83" s="57">
        <v>9</v>
      </c>
      <c r="O83" s="59">
        <f t="shared" si="3"/>
        <v>62265.2</v>
      </c>
      <c r="P83" s="59">
        <v>62265.2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37</v>
      </c>
      <c r="H85" s="105">
        <v>0</v>
      </c>
      <c r="I85" s="57"/>
      <c r="J85" s="58"/>
      <c r="K85" s="59">
        <f t="shared" ref="K85:K152" si="4">L85+M85</f>
        <v>0</v>
      </c>
      <c r="L85" s="59">
        <v>0</v>
      </c>
      <c r="M85" s="59"/>
      <c r="N85" s="57">
        <v>13</v>
      </c>
      <c r="O85" s="59">
        <f t="shared" si="3"/>
        <v>118711.08</v>
      </c>
      <c r="P85" s="59">
        <v>118711.08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42</v>
      </c>
      <c r="I86" s="51">
        <v>33</v>
      </c>
      <c r="J86" s="52">
        <v>34</v>
      </c>
      <c r="K86" s="53">
        <f t="shared" si="4"/>
        <v>47915.36</v>
      </c>
      <c r="L86" s="53">
        <v>47915.36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13</v>
      </c>
      <c r="I87" s="51">
        <v>9</v>
      </c>
      <c r="J87" s="52">
        <v>10</v>
      </c>
      <c r="K87" s="53">
        <f t="shared" si="4"/>
        <v>19140.41</v>
      </c>
      <c r="L87" s="63">
        <v>19140.41</v>
      </c>
      <c r="M87" s="63"/>
      <c r="N87" s="51">
        <v>26</v>
      </c>
      <c r="O87" s="53">
        <f t="shared" si="3"/>
        <v>116375.57</v>
      </c>
      <c r="P87" s="53">
        <v>116375.57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28</v>
      </c>
      <c r="I88" s="57">
        <v>4</v>
      </c>
      <c r="J88" s="58">
        <v>4</v>
      </c>
      <c r="K88" s="59">
        <f t="shared" si="4"/>
        <v>27088.83</v>
      </c>
      <c r="L88" s="59">
        <v>27088.83</v>
      </c>
      <c r="M88" s="59"/>
      <c r="N88" s="57">
        <v>18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3</v>
      </c>
      <c r="J90" s="58">
        <v>3</v>
      </c>
      <c r="K90" s="59">
        <f t="shared" si="4"/>
        <v>5391.68</v>
      </c>
      <c r="L90" s="60">
        <v>5391.68</v>
      </c>
      <c r="M90" s="59"/>
      <c r="N90" s="57">
        <v>8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81</v>
      </c>
      <c r="I93" s="51">
        <v>59</v>
      </c>
      <c r="J93" s="52">
        <v>65</v>
      </c>
      <c r="K93" s="53">
        <f t="shared" si="4"/>
        <v>136832.13</v>
      </c>
      <c r="L93" s="63">
        <v>136832.13</v>
      </c>
      <c r="M93" s="63"/>
      <c r="N93" s="51">
        <v>49</v>
      </c>
      <c r="O93" s="53">
        <f t="shared" si="3"/>
        <v>252565.36</v>
      </c>
      <c r="P93" s="53">
        <v>252565.36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27</v>
      </c>
      <c r="I95" s="57">
        <v>10</v>
      </c>
      <c r="J95" s="58">
        <v>10</v>
      </c>
      <c r="K95" s="59">
        <f t="shared" si="4"/>
        <v>22194.65</v>
      </c>
      <c r="L95" s="59">
        <v>22194.65</v>
      </c>
      <c r="M95" s="59"/>
      <c r="N95" s="57">
        <v>6</v>
      </c>
      <c r="O95" s="59">
        <f t="shared" si="3"/>
        <v>26751.13</v>
      </c>
      <c r="P95" s="96">
        <v>26751.13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44</v>
      </c>
      <c r="I98" s="51">
        <v>36</v>
      </c>
      <c r="J98" s="52">
        <v>39</v>
      </c>
      <c r="K98" s="53">
        <f t="shared" si="4"/>
        <v>55731.51</v>
      </c>
      <c r="L98" s="63">
        <v>55731.51</v>
      </c>
      <c r="M98" s="63"/>
      <c r="N98" s="51">
        <v>25</v>
      </c>
      <c r="O98" s="53">
        <f t="shared" si="3"/>
        <v>152274</v>
      </c>
      <c r="P98" s="53">
        <v>152274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24</v>
      </c>
      <c r="I100" s="97">
        <v>15</v>
      </c>
      <c r="J100" s="98">
        <v>16</v>
      </c>
      <c r="K100" s="53">
        <f t="shared" si="4"/>
        <v>20276.25</v>
      </c>
      <c r="L100" s="63">
        <v>20276.25</v>
      </c>
      <c r="M100" s="66"/>
      <c r="N100" s="97"/>
      <c r="O100" s="53">
        <f t="shared" si="3"/>
        <v>0</v>
      </c>
      <c r="P100" s="53">
        <v>0</v>
      </c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37</v>
      </c>
      <c r="I104" s="51">
        <v>22</v>
      </c>
      <c r="J104" s="52">
        <v>29</v>
      </c>
      <c r="K104" s="53">
        <f t="shared" si="4"/>
        <v>53616.08</v>
      </c>
      <c r="L104" s="63">
        <v>53616.08</v>
      </c>
      <c r="M104" s="63"/>
      <c r="N104" s="51">
        <v>7</v>
      </c>
      <c r="O104" s="53">
        <f t="shared" si="3"/>
        <v>56750.04</v>
      </c>
      <c r="P104" s="53">
        <v>56750.04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2</v>
      </c>
      <c r="J105" s="58">
        <v>2</v>
      </c>
      <c r="K105" s="59">
        <f t="shared" si="4"/>
        <v>6211.7</v>
      </c>
      <c r="L105" s="59">
        <v>6211.7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25</v>
      </c>
      <c r="I108" s="51">
        <v>16</v>
      </c>
      <c r="J108" s="52">
        <v>17</v>
      </c>
      <c r="K108" s="53">
        <f t="shared" si="4"/>
        <v>25626.11</v>
      </c>
      <c r="L108" s="63">
        <v>25626.11</v>
      </c>
      <c r="M108" s="63"/>
      <c r="N108" s="51">
        <v>6</v>
      </c>
      <c r="O108" s="53">
        <f t="shared" si="3"/>
        <v>64477</v>
      </c>
      <c r="P108" s="53">
        <v>64477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13710.83</v>
      </c>
      <c r="P111" s="53">
        <v>13710.83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6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30</v>
      </c>
      <c r="I114" s="51">
        <v>17</v>
      </c>
      <c r="J114" s="52">
        <v>19</v>
      </c>
      <c r="K114" s="53">
        <f t="shared" si="4"/>
        <v>19644.48</v>
      </c>
      <c r="L114" s="63">
        <v>19644.48</v>
      </c>
      <c r="M114" s="63"/>
      <c r="N114" s="51">
        <v>9</v>
      </c>
      <c r="O114" s="53">
        <f t="shared" si="3"/>
        <v>95708.39</v>
      </c>
      <c r="P114" s="53">
        <v>95708.39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32</v>
      </c>
      <c r="I115" s="51">
        <v>24</v>
      </c>
      <c r="J115" s="52">
        <v>24</v>
      </c>
      <c r="K115" s="53">
        <f t="shared" si="4"/>
        <v>40304.43</v>
      </c>
      <c r="L115" s="63">
        <v>40304.43</v>
      </c>
      <c r="M115" s="63"/>
      <c r="N115" s="51">
        <v>7</v>
      </c>
      <c r="O115" s="53">
        <f t="shared" si="3"/>
        <v>62204.77</v>
      </c>
      <c r="P115" s="53">
        <v>62204.77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16</v>
      </c>
      <c r="I116" s="57">
        <v>6</v>
      </c>
      <c r="J116" s="58">
        <v>6</v>
      </c>
      <c r="K116" s="59">
        <f t="shared" si="4"/>
        <v>7741.3</v>
      </c>
      <c r="L116" s="59">
        <v>7741.3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42</v>
      </c>
      <c r="I117" s="57">
        <v>29</v>
      </c>
      <c r="J117" s="58">
        <v>29</v>
      </c>
      <c r="K117" s="59">
        <f t="shared" si="4"/>
        <v>54393</v>
      </c>
      <c r="L117" s="59">
        <v>54393</v>
      </c>
      <c r="M117" s="59"/>
      <c r="N117" s="57">
        <v>13</v>
      </c>
      <c r="O117" s="59">
        <f t="shared" si="3"/>
        <v>64938.53</v>
      </c>
      <c r="P117" s="95">
        <v>64938.53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17</v>
      </c>
      <c r="I118" s="51">
        <v>11</v>
      </c>
      <c r="J118" s="52">
        <v>12</v>
      </c>
      <c r="K118" s="53">
        <f t="shared" si="4"/>
        <v>11739.77</v>
      </c>
      <c r="L118" s="63">
        <v>11739.77</v>
      </c>
      <c r="M118" s="63"/>
      <c r="N118" s="51">
        <v>17</v>
      </c>
      <c r="O118" s="53">
        <f t="shared" si="3"/>
        <v>156235.91</v>
      </c>
      <c r="P118" s="63">
        <v>156235.91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76</v>
      </c>
      <c r="I119" s="57">
        <v>41</v>
      </c>
      <c r="J119" s="58">
        <v>41</v>
      </c>
      <c r="K119" s="59">
        <f t="shared" si="4"/>
        <v>66441.36</v>
      </c>
      <c r="L119" s="59">
        <v>66441.36</v>
      </c>
      <c r="M119" s="59"/>
      <c r="N119" s="57">
        <v>24</v>
      </c>
      <c r="O119" s="59">
        <f t="shared" si="3"/>
        <v>90276.42</v>
      </c>
      <c r="P119" s="100">
        <v>90276.42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45</v>
      </c>
      <c r="I120" s="57">
        <v>23</v>
      </c>
      <c r="J120" s="58">
        <v>23</v>
      </c>
      <c r="K120" s="59">
        <f t="shared" si="4"/>
        <v>52228.97</v>
      </c>
      <c r="L120" s="59">
        <v>52228.97</v>
      </c>
      <c r="M120" s="59"/>
      <c r="N120" s="57">
        <v>34</v>
      </c>
      <c r="O120" s="59">
        <f t="shared" si="3"/>
        <v>179187.9</v>
      </c>
      <c r="P120" s="99">
        <v>179187.9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17</v>
      </c>
      <c r="I122" s="57">
        <v>12</v>
      </c>
      <c r="J122" s="58">
        <v>12</v>
      </c>
      <c r="K122" s="59">
        <f t="shared" si="4"/>
        <v>29368.2</v>
      </c>
      <c r="L122" s="59">
        <v>29368.2</v>
      </c>
      <c r="M122" s="59"/>
      <c r="N122" s="57">
        <v>8</v>
      </c>
      <c r="O122" s="59">
        <f t="shared" si="3"/>
        <v>39341.82</v>
      </c>
      <c r="P122" s="101">
        <v>39341.82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13</v>
      </c>
      <c r="I123" s="57">
        <v>4</v>
      </c>
      <c r="J123" s="58">
        <v>4</v>
      </c>
      <c r="K123" s="59">
        <f t="shared" si="4"/>
        <v>9834.3</v>
      </c>
      <c r="L123" s="60">
        <v>9834.3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32</v>
      </c>
      <c r="K124" s="53">
        <f t="shared" si="4"/>
        <v>90075.28</v>
      </c>
      <c r="L124" s="63">
        <v>90075.28</v>
      </c>
      <c r="M124" s="63"/>
      <c r="N124" s="51">
        <v>9</v>
      </c>
      <c r="O124" s="53">
        <f t="shared" si="3"/>
        <v>66893.34</v>
      </c>
      <c r="P124" s="53">
        <v>66893.34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52498.61</v>
      </c>
      <c r="L125" s="59">
        <v>52498.61</v>
      </c>
      <c r="M125" s="59"/>
      <c r="N125" s="57">
        <v>10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33</v>
      </c>
      <c r="I127" s="51">
        <v>21</v>
      </c>
      <c r="J127" s="65">
        <v>26</v>
      </c>
      <c r="K127" s="53">
        <f t="shared" si="4"/>
        <v>36427.94</v>
      </c>
      <c r="L127" s="63">
        <v>36427.94</v>
      </c>
      <c r="M127" s="63"/>
      <c r="N127" s="51">
        <v>17</v>
      </c>
      <c r="O127" s="53">
        <f t="shared" si="3"/>
        <v>147582.05</v>
      </c>
      <c r="P127" s="53">
        <v>147582.05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0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104"/>
      <c r="B131" s="80" t="s">
        <v>125</v>
      </c>
      <c r="C131" s="104" t="s">
        <v>21</v>
      </c>
      <c r="D131" s="80"/>
      <c r="E131" s="80" t="s">
        <v>39</v>
      </c>
      <c r="F131" s="80" t="s">
        <v>354</v>
      </c>
      <c r="G131" s="80" t="s">
        <v>26</v>
      </c>
      <c r="H131" s="182">
        <v>3</v>
      </c>
      <c r="I131" s="88"/>
      <c r="J131" s="89"/>
      <c r="K131" s="90"/>
      <c r="L131" s="111"/>
      <c r="M131" s="111"/>
      <c r="N131" s="88"/>
      <c r="O131" s="90"/>
      <c r="P131" s="90"/>
      <c r="Q131" s="111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ht="15" customHeight="1" spans="1:45">
      <c r="A132" s="33">
        <v>64</v>
      </c>
      <c r="B132" s="34" t="s">
        <v>126</v>
      </c>
      <c r="C132" s="33" t="s">
        <v>21</v>
      </c>
      <c r="D132" s="34"/>
      <c r="E132" s="34" t="s">
        <v>39</v>
      </c>
      <c r="F132" s="34" t="s">
        <v>293</v>
      </c>
      <c r="G132" s="34" t="s">
        <v>24</v>
      </c>
      <c r="H132" s="2">
        <v>13</v>
      </c>
      <c r="I132" s="51">
        <v>6</v>
      </c>
      <c r="J132" s="52">
        <v>6</v>
      </c>
      <c r="K132" s="53">
        <f t="shared" si="4"/>
        <v>11470.38</v>
      </c>
      <c r="L132" s="63">
        <v>11470.38</v>
      </c>
      <c r="M132" s="63"/>
      <c r="N132" s="51">
        <v>14</v>
      </c>
      <c r="O132" s="53">
        <f t="shared" si="3"/>
        <v>65343.06</v>
      </c>
      <c r="P132" s="53">
        <v>65343.06</v>
      </c>
      <c r="Q132" s="63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2"/>
      <c r="AG132" s="73"/>
      <c r="AR132" s="12"/>
      <c r="AS132" s="12"/>
    </row>
    <row r="133" s="7" customFormat="1" ht="15" customHeight="1" spans="1:33">
      <c r="A133" s="30"/>
      <c r="B133" s="31" t="s">
        <v>126</v>
      </c>
      <c r="C133" s="30" t="s">
        <v>21</v>
      </c>
      <c r="D133" s="31"/>
      <c r="E133" s="31" t="s">
        <v>39</v>
      </c>
      <c r="F133" s="31" t="s">
        <v>29</v>
      </c>
      <c r="G133" s="31" t="s">
        <v>26</v>
      </c>
      <c r="H133" s="105">
        <v>0</v>
      </c>
      <c r="I133" s="57"/>
      <c r="J133" s="58"/>
      <c r="K133" s="59">
        <f t="shared" si="4"/>
        <v>0</v>
      </c>
      <c r="L133" s="59">
        <v>0</v>
      </c>
      <c r="M133" s="59"/>
      <c r="N133" s="57"/>
      <c r="O133" s="59">
        <f t="shared" si="3"/>
        <v>0</v>
      </c>
      <c r="P133" s="59">
        <v>0</v>
      </c>
      <c r="Q133" s="59"/>
      <c r="S133" s="162"/>
      <c r="T133" s="162"/>
      <c r="AF133" s="12"/>
      <c r="AG133" s="73"/>
    </row>
    <row r="134" s="9" customFormat="1" ht="15" customHeight="1" spans="1:33">
      <c r="A134" s="1">
        <v>65</v>
      </c>
      <c r="B134" s="28" t="s">
        <v>127</v>
      </c>
      <c r="C134" s="1" t="s">
        <v>21</v>
      </c>
      <c r="D134" s="28"/>
      <c r="E134" s="28" t="s">
        <v>39</v>
      </c>
      <c r="F134" s="34" t="s">
        <v>294</v>
      </c>
      <c r="G134" s="28" t="s">
        <v>24</v>
      </c>
      <c r="H134" s="2">
        <v>49</v>
      </c>
      <c r="I134" s="51">
        <v>41</v>
      </c>
      <c r="J134" s="52">
        <v>44</v>
      </c>
      <c r="K134" s="53">
        <f t="shared" si="4"/>
        <v>68474.64</v>
      </c>
      <c r="L134" s="63">
        <v>68474.64</v>
      </c>
      <c r="M134" s="63"/>
      <c r="N134" s="51">
        <v>8</v>
      </c>
      <c r="O134" s="53">
        <f t="shared" si="3"/>
        <v>46465.46</v>
      </c>
      <c r="P134" s="63">
        <v>46465.46</v>
      </c>
      <c r="Q134" s="63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9" customFormat="1" ht="15" customHeight="1" spans="1:33">
      <c r="A135" s="78"/>
      <c r="B135" s="79" t="s">
        <v>127</v>
      </c>
      <c r="C135" s="78" t="s">
        <v>54</v>
      </c>
      <c r="D135" s="79" t="s">
        <v>351</v>
      </c>
      <c r="E135" s="79" t="s">
        <v>22</v>
      </c>
      <c r="F135" s="80" t="s">
        <v>352</v>
      </c>
      <c r="G135" s="79" t="s">
        <v>26</v>
      </c>
      <c r="H135" s="182">
        <v>15</v>
      </c>
      <c r="I135" s="88">
        <v>5</v>
      </c>
      <c r="J135" s="89">
        <v>5</v>
      </c>
      <c r="K135" s="59">
        <f t="shared" si="4"/>
        <v>8630.1</v>
      </c>
      <c r="L135" s="60">
        <v>8630.1</v>
      </c>
      <c r="M135" s="111"/>
      <c r="N135" s="88"/>
      <c r="O135" s="90"/>
      <c r="P135" s="111"/>
      <c r="Q135" s="111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2"/>
      <c r="AG135" s="73"/>
    </row>
    <row r="136" s="7" customFormat="1" ht="15" customHeight="1" spans="1:33">
      <c r="A136" s="30">
        <v>66</v>
      </c>
      <c r="B136" s="31" t="s">
        <v>128</v>
      </c>
      <c r="C136" s="30" t="s">
        <v>21</v>
      </c>
      <c r="D136" s="31"/>
      <c r="E136" s="31"/>
      <c r="F136" s="31" t="s">
        <v>23</v>
      </c>
      <c r="G136" s="31" t="s">
        <v>37</v>
      </c>
      <c r="H136" s="105">
        <v>0</v>
      </c>
      <c r="I136" s="57"/>
      <c r="J136" s="58"/>
      <c r="K136" s="59">
        <f t="shared" si="4"/>
        <v>0</v>
      </c>
      <c r="L136" s="59">
        <v>0</v>
      </c>
      <c r="M136" s="59"/>
      <c r="N136" s="57"/>
      <c r="O136" s="59">
        <f t="shared" si="3"/>
        <v>0</v>
      </c>
      <c r="P136" s="59">
        <v>0</v>
      </c>
      <c r="Q136" s="59"/>
      <c r="S136" s="162"/>
      <c r="T136" s="162"/>
      <c r="AF136" s="12"/>
      <c r="AG136" s="73"/>
    </row>
    <row r="137" s="7" customFormat="1" ht="15" customHeight="1" spans="1:33">
      <c r="A137" s="30"/>
      <c r="B137" s="31" t="s">
        <v>128</v>
      </c>
      <c r="C137" s="30" t="s">
        <v>21</v>
      </c>
      <c r="D137" s="31"/>
      <c r="E137" s="36" t="s">
        <v>63</v>
      </c>
      <c r="F137" s="37" t="s">
        <v>233</v>
      </c>
      <c r="G137" s="31" t="s">
        <v>32</v>
      </c>
      <c r="H137" s="105">
        <v>12</v>
      </c>
      <c r="I137" s="57">
        <v>14</v>
      </c>
      <c r="J137" s="58">
        <v>14</v>
      </c>
      <c r="K137" s="59">
        <f t="shared" si="4"/>
        <v>6021</v>
      </c>
      <c r="L137" s="59">
        <v>6021</v>
      </c>
      <c r="M137" s="59"/>
      <c r="N137" s="57">
        <v>14</v>
      </c>
      <c r="O137" s="59">
        <f t="shared" si="3"/>
        <v>36002.6</v>
      </c>
      <c r="P137" s="59">
        <v>36002.6</v>
      </c>
      <c r="Q137" s="59"/>
      <c r="S137" s="162"/>
      <c r="T137" s="162"/>
      <c r="AF137" s="12"/>
      <c r="AG137" s="73"/>
    </row>
    <row r="138" s="9" customFormat="1" ht="15" customHeight="1" spans="1:33">
      <c r="A138" s="1">
        <v>67</v>
      </c>
      <c r="B138" s="28" t="s">
        <v>129</v>
      </c>
      <c r="C138" s="1" t="s">
        <v>54</v>
      </c>
      <c r="D138" s="28" t="s">
        <v>80</v>
      </c>
      <c r="E138" s="28" t="s">
        <v>22</v>
      </c>
      <c r="F138" s="28" t="s">
        <v>29</v>
      </c>
      <c r="G138" s="28" t="s">
        <v>24</v>
      </c>
      <c r="H138" s="2">
        <v>0</v>
      </c>
      <c r="I138" s="51"/>
      <c r="J138" s="52"/>
      <c r="K138" s="53">
        <f t="shared" si="4"/>
        <v>0</v>
      </c>
      <c r="L138" s="53">
        <v>0</v>
      </c>
      <c r="M138" s="63"/>
      <c r="N138" s="51"/>
      <c r="O138" s="53">
        <f t="shared" si="3"/>
        <v>0</v>
      </c>
      <c r="P138" s="53">
        <v>0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</row>
    <row r="139" ht="15" customHeight="1" spans="1:45">
      <c r="A139" s="33">
        <v>68</v>
      </c>
      <c r="B139" s="34" t="s">
        <v>130</v>
      </c>
      <c r="C139" s="33" t="s">
        <v>21</v>
      </c>
      <c r="D139" s="34"/>
      <c r="E139" s="34" t="s">
        <v>39</v>
      </c>
      <c r="F139" s="34" t="s">
        <v>295</v>
      </c>
      <c r="G139" s="34" t="s">
        <v>24</v>
      </c>
      <c r="H139" s="2">
        <v>26</v>
      </c>
      <c r="I139" s="51">
        <v>9</v>
      </c>
      <c r="J139" s="52">
        <v>10</v>
      </c>
      <c r="K139" s="53">
        <f t="shared" si="4"/>
        <v>22400.32</v>
      </c>
      <c r="L139" s="53">
        <v>22400.32</v>
      </c>
      <c r="M139" s="63"/>
      <c r="N139" s="51">
        <v>7</v>
      </c>
      <c r="O139" s="53">
        <f t="shared" si="3"/>
        <v>60186.26</v>
      </c>
      <c r="P139" s="53">
        <v>60186.26</v>
      </c>
      <c r="Q139" s="63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2"/>
      <c r="AG139" s="73"/>
      <c r="AR139" s="12"/>
      <c r="AS139" s="12"/>
    </row>
    <row r="140" s="7" customFormat="1" ht="15" customHeight="1" spans="1:33">
      <c r="A140" s="30"/>
      <c r="B140" s="31" t="s">
        <v>130</v>
      </c>
      <c r="C140" s="30" t="s">
        <v>21</v>
      </c>
      <c r="D140" s="31"/>
      <c r="E140" s="31" t="s">
        <v>39</v>
      </c>
      <c r="F140" s="31" t="s">
        <v>335</v>
      </c>
      <c r="G140" s="31" t="s">
        <v>26</v>
      </c>
      <c r="H140" s="105">
        <v>3</v>
      </c>
      <c r="I140" s="57">
        <v>2</v>
      </c>
      <c r="J140" s="58">
        <v>2</v>
      </c>
      <c r="K140" s="59">
        <f t="shared" si="4"/>
        <v>5367.3</v>
      </c>
      <c r="L140" s="112">
        <v>5367.3</v>
      </c>
      <c r="M140" s="59"/>
      <c r="N140" s="57">
        <v>3</v>
      </c>
      <c r="O140" s="59">
        <f t="shared" si="3"/>
        <v>7107.7</v>
      </c>
      <c r="P140" s="59">
        <v>7107.7</v>
      </c>
      <c r="Q140" s="59"/>
      <c r="S140" s="162"/>
      <c r="T140" s="162"/>
      <c r="AF140" s="12"/>
      <c r="AG140" s="73"/>
    </row>
    <row r="141" s="9" customFormat="1" ht="15" customHeight="1" spans="1:33">
      <c r="A141" s="33">
        <v>69</v>
      </c>
      <c r="B141" s="34" t="s">
        <v>131</v>
      </c>
      <c r="C141" s="33" t="s">
        <v>21</v>
      </c>
      <c r="D141" s="34"/>
      <c r="E141" s="34" t="s">
        <v>39</v>
      </c>
      <c r="F141" s="34" t="s">
        <v>296</v>
      </c>
      <c r="G141" s="34" t="s">
        <v>24</v>
      </c>
      <c r="H141" s="2">
        <v>31</v>
      </c>
      <c r="I141" s="51">
        <v>24</v>
      </c>
      <c r="J141" s="52">
        <v>25</v>
      </c>
      <c r="K141" s="53">
        <f t="shared" si="4"/>
        <v>26778.63</v>
      </c>
      <c r="L141" s="53">
        <v>26778.63</v>
      </c>
      <c r="M141" s="63"/>
      <c r="N141" s="51">
        <v>15</v>
      </c>
      <c r="O141" s="53">
        <f t="shared" si="3"/>
        <v>89240.55</v>
      </c>
      <c r="P141" s="53">
        <v>89240.55</v>
      </c>
      <c r="Q141" s="63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2"/>
      <c r="AG141" s="73"/>
    </row>
    <row r="142" s="7" customFormat="1" ht="15" customHeight="1" spans="1:33">
      <c r="A142" s="30"/>
      <c r="B142" s="31" t="s">
        <v>131</v>
      </c>
      <c r="C142" s="30" t="s">
        <v>21</v>
      </c>
      <c r="D142" s="31"/>
      <c r="E142" s="31" t="s">
        <v>39</v>
      </c>
      <c r="F142" s="31" t="s">
        <v>23</v>
      </c>
      <c r="G142" s="31" t="s">
        <v>26</v>
      </c>
      <c r="H142" s="105">
        <v>0</v>
      </c>
      <c r="I142" s="57"/>
      <c r="J142" s="58"/>
      <c r="K142" s="59">
        <f t="shared" si="4"/>
        <v>0</v>
      </c>
      <c r="L142" s="59">
        <v>0</v>
      </c>
      <c r="M142" s="59"/>
      <c r="N142" s="57"/>
      <c r="O142" s="59">
        <f t="shared" si="3"/>
        <v>0</v>
      </c>
      <c r="P142" s="59">
        <v>0</v>
      </c>
      <c r="Q142" s="59"/>
      <c r="S142" s="162"/>
      <c r="T142" s="162"/>
      <c r="AF142" s="12"/>
      <c r="AG142" s="73"/>
    </row>
    <row r="143" ht="14.45" customHeight="1" spans="1:45">
      <c r="A143" s="33">
        <v>70</v>
      </c>
      <c r="B143" s="34" t="s">
        <v>132</v>
      </c>
      <c r="C143" s="33" t="s">
        <v>50</v>
      </c>
      <c r="D143" s="34" t="s">
        <v>133</v>
      </c>
      <c r="E143" s="34" t="s">
        <v>39</v>
      </c>
      <c r="F143" s="34" t="s">
        <v>297</v>
      </c>
      <c r="G143" s="34" t="s">
        <v>24</v>
      </c>
      <c r="H143" s="2">
        <v>56</v>
      </c>
      <c r="I143" s="51">
        <v>48</v>
      </c>
      <c r="J143" s="52">
        <v>50</v>
      </c>
      <c r="K143" s="53">
        <f t="shared" si="4"/>
        <v>69472.13</v>
      </c>
      <c r="L143" s="63">
        <v>69472.13</v>
      </c>
      <c r="M143" s="63"/>
      <c r="N143" s="51">
        <v>16</v>
      </c>
      <c r="O143" s="53">
        <f t="shared" si="3"/>
        <v>81422.36</v>
      </c>
      <c r="P143" s="53">
        <v>81422.36</v>
      </c>
      <c r="Q143" s="63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2"/>
      <c r="AG143" s="73"/>
      <c r="AR143" s="12"/>
      <c r="AS143" s="12"/>
    </row>
    <row r="144" s="7" customFormat="1" ht="14.45" customHeight="1" spans="1:33">
      <c r="A144" s="30">
        <v>71</v>
      </c>
      <c r="B144" s="31" t="s">
        <v>134</v>
      </c>
      <c r="C144" s="30" t="s">
        <v>21</v>
      </c>
      <c r="D144" s="31"/>
      <c r="E144" s="31" t="s">
        <v>115</v>
      </c>
      <c r="F144" s="31" t="s">
        <v>31</v>
      </c>
      <c r="G144" s="31" t="s">
        <v>37</v>
      </c>
      <c r="H144" s="105">
        <v>0</v>
      </c>
      <c r="I144" s="57"/>
      <c r="J144" s="58"/>
      <c r="K144" s="59">
        <f t="shared" si="4"/>
        <v>0</v>
      </c>
      <c r="L144" s="59">
        <v>0</v>
      </c>
      <c r="M144" s="59"/>
      <c r="N144" s="57"/>
      <c r="O144" s="59">
        <f t="shared" si="3"/>
        <v>0</v>
      </c>
      <c r="P144" s="59">
        <v>0</v>
      </c>
      <c r="Q144" s="59"/>
      <c r="S144" s="162"/>
      <c r="T144" s="162"/>
      <c r="AF144" s="12"/>
      <c r="AG144" s="73"/>
    </row>
    <row r="145" s="9" customFormat="1" ht="15" customHeight="1" spans="1:33">
      <c r="A145" s="33">
        <v>72</v>
      </c>
      <c r="B145" s="34" t="s">
        <v>135</v>
      </c>
      <c r="C145" s="33" t="s">
        <v>21</v>
      </c>
      <c r="D145" s="34"/>
      <c r="E145" s="34" t="s">
        <v>39</v>
      </c>
      <c r="F145" s="34" t="s">
        <v>298</v>
      </c>
      <c r="G145" s="34" t="s">
        <v>24</v>
      </c>
      <c r="H145" s="2">
        <v>34</v>
      </c>
      <c r="I145" s="51">
        <v>19</v>
      </c>
      <c r="J145" s="52">
        <v>23</v>
      </c>
      <c r="K145" s="53">
        <f t="shared" si="4"/>
        <v>47356.48</v>
      </c>
      <c r="L145" s="53">
        <v>47356.48</v>
      </c>
      <c r="M145" s="63"/>
      <c r="N145" s="51">
        <v>13</v>
      </c>
      <c r="O145" s="53">
        <f t="shared" si="3"/>
        <v>36874.54</v>
      </c>
      <c r="P145" s="53">
        <v>36874.54</v>
      </c>
      <c r="Q145" s="63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2"/>
      <c r="AG145" s="73"/>
    </row>
    <row r="146" s="7" customFormat="1" ht="15" customHeight="1" spans="1:33">
      <c r="A146" s="30"/>
      <c r="B146" s="31" t="s">
        <v>135</v>
      </c>
      <c r="C146" s="30" t="s">
        <v>21</v>
      </c>
      <c r="D146" s="31"/>
      <c r="E146" s="31" t="s">
        <v>39</v>
      </c>
      <c r="F146" s="31" t="s">
        <v>234</v>
      </c>
      <c r="G146" s="31" t="s">
        <v>26</v>
      </c>
      <c r="H146" s="105">
        <v>17</v>
      </c>
      <c r="I146" s="57">
        <v>7</v>
      </c>
      <c r="J146" s="58">
        <v>8</v>
      </c>
      <c r="K146" s="59">
        <f t="shared" si="4"/>
        <v>12882.1</v>
      </c>
      <c r="L146" s="60">
        <v>12882.1</v>
      </c>
      <c r="M146" s="59"/>
      <c r="N146" s="57">
        <v>2</v>
      </c>
      <c r="O146" s="59">
        <f t="shared" si="3"/>
        <v>13670.6</v>
      </c>
      <c r="P146" s="59">
        <v>13670.6</v>
      </c>
      <c r="Q146" s="59"/>
      <c r="S146" s="162"/>
      <c r="T146" s="162"/>
      <c r="AF146" s="12"/>
      <c r="AG146" s="73"/>
    </row>
    <row r="147" ht="15" customHeight="1" spans="1:45">
      <c r="A147" s="33">
        <v>73</v>
      </c>
      <c r="B147" s="34" t="s">
        <v>136</v>
      </c>
      <c r="C147" s="33" t="s">
        <v>21</v>
      </c>
      <c r="D147" s="34"/>
      <c r="E147" s="34" t="s">
        <v>137</v>
      </c>
      <c r="F147" s="34" t="s">
        <v>299</v>
      </c>
      <c r="G147" s="34" t="s">
        <v>24</v>
      </c>
      <c r="H147" s="2">
        <v>51</v>
      </c>
      <c r="I147" s="51">
        <v>35</v>
      </c>
      <c r="J147" s="52">
        <v>42</v>
      </c>
      <c r="K147" s="53">
        <f t="shared" si="4"/>
        <v>88570.18</v>
      </c>
      <c r="L147" s="53">
        <v>88570.18</v>
      </c>
      <c r="M147" s="63"/>
      <c r="N147" s="51">
        <v>18</v>
      </c>
      <c r="O147" s="53">
        <f t="shared" ref="O147:O210" si="5">P147+Q147</f>
        <v>82304.5</v>
      </c>
      <c r="P147" s="53">
        <v>82304.5</v>
      </c>
      <c r="Q147" s="63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  <c r="AR147" s="12"/>
      <c r="AS147" s="12"/>
    </row>
    <row r="148" s="7" customFormat="1" ht="15" customHeight="1" spans="1:33">
      <c r="A148" s="30"/>
      <c r="B148" s="31" t="s">
        <v>136</v>
      </c>
      <c r="C148" s="30" t="s">
        <v>21</v>
      </c>
      <c r="D148" s="31"/>
      <c r="E148" s="31" t="s">
        <v>235</v>
      </c>
      <c r="F148" s="31" t="s">
        <v>236</v>
      </c>
      <c r="G148" s="31" t="s">
        <v>37</v>
      </c>
      <c r="H148" s="105">
        <v>28</v>
      </c>
      <c r="I148" s="57">
        <v>15</v>
      </c>
      <c r="J148" s="58">
        <v>15</v>
      </c>
      <c r="K148" s="59">
        <f t="shared" si="4"/>
        <v>22676.25</v>
      </c>
      <c r="L148" s="59">
        <v>22676.25</v>
      </c>
      <c r="M148" s="59"/>
      <c r="N148" s="57">
        <v>29</v>
      </c>
      <c r="O148" s="59">
        <f t="shared" si="5"/>
        <v>105581.38</v>
      </c>
      <c r="P148" s="59">
        <v>105581.38</v>
      </c>
      <c r="Q148" s="10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</row>
    <row r="149" ht="15" customHeight="1" spans="1:45">
      <c r="A149" s="33">
        <v>74</v>
      </c>
      <c r="B149" s="34" t="s">
        <v>139</v>
      </c>
      <c r="C149" s="33" t="s">
        <v>21</v>
      </c>
      <c r="D149" s="34"/>
      <c r="E149" s="34" t="s">
        <v>137</v>
      </c>
      <c r="F149" s="34" t="s">
        <v>300</v>
      </c>
      <c r="G149" s="34" t="s">
        <v>24</v>
      </c>
      <c r="H149" s="2">
        <v>46</v>
      </c>
      <c r="I149" s="51">
        <v>32</v>
      </c>
      <c r="J149" s="52">
        <v>45</v>
      </c>
      <c r="K149" s="53">
        <f t="shared" si="4"/>
        <v>80789.04</v>
      </c>
      <c r="L149" s="53">
        <v>80789.04</v>
      </c>
      <c r="M149" s="63"/>
      <c r="N149" s="51">
        <v>37</v>
      </c>
      <c r="O149" s="53">
        <f t="shared" si="5"/>
        <v>239730.66</v>
      </c>
      <c r="P149" s="63">
        <v>239730.66</v>
      </c>
      <c r="Q149" s="63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  <c r="AR149" s="12"/>
      <c r="AS149" s="12"/>
    </row>
    <row r="150" s="7" customFormat="1" ht="15" customHeight="1" spans="1:33">
      <c r="A150" s="30"/>
      <c r="B150" s="31" t="s">
        <v>139</v>
      </c>
      <c r="C150" s="30" t="s">
        <v>21</v>
      </c>
      <c r="D150" s="31"/>
      <c r="E150" s="31" t="s">
        <v>235</v>
      </c>
      <c r="F150" s="31" t="s">
        <v>237</v>
      </c>
      <c r="G150" s="31" t="s">
        <v>37</v>
      </c>
      <c r="H150" s="105">
        <v>32</v>
      </c>
      <c r="I150" s="57">
        <v>16</v>
      </c>
      <c r="J150" s="58">
        <v>16</v>
      </c>
      <c r="K150" s="59">
        <f t="shared" si="4"/>
        <v>40772.8</v>
      </c>
      <c r="L150" s="59">
        <v>40772.8</v>
      </c>
      <c r="M150" s="59"/>
      <c r="N150" s="57">
        <v>11</v>
      </c>
      <c r="O150" s="59">
        <f t="shared" si="5"/>
        <v>32231.76</v>
      </c>
      <c r="P150" s="59">
        <v>32231.76</v>
      </c>
      <c r="Q150" s="10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</row>
    <row r="151" ht="28.9" customHeight="1" spans="1:45">
      <c r="A151" s="40">
        <v>75</v>
      </c>
      <c r="B151" s="39" t="s">
        <v>140</v>
      </c>
      <c r="C151" s="40" t="s">
        <v>54</v>
      </c>
      <c r="D151" s="39" t="s">
        <v>141</v>
      </c>
      <c r="E151" s="39" t="s">
        <v>39</v>
      </c>
      <c r="F151" s="34" t="s">
        <v>31</v>
      </c>
      <c r="G151" s="39" t="s">
        <v>24</v>
      </c>
      <c r="H151" s="2">
        <v>0</v>
      </c>
      <c r="I151" s="51"/>
      <c r="J151" s="52"/>
      <c r="K151" s="53">
        <f t="shared" si="4"/>
        <v>0</v>
      </c>
      <c r="L151" s="53">
        <v>0</v>
      </c>
      <c r="M151" s="53"/>
      <c r="N151" s="51"/>
      <c r="O151" s="53">
        <f t="shared" si="5"/>
        <v>11188.2</v>
      </c>
      <c r="P151" s="53">
        <v>11188.2</v>
      </c>
      <c r="Q151" s="63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2"/>
      <c r="AG151" s="73"/>
      <c r="AR151" s="12"/>
      <c r="AS151" s="12"/>
    </row>
    <row r="152" s="7" customFormat="1" ht="29.25" customHeight="1" spans="1:33">
      <c r="A152" s="105"/>
      <c r="B152" s="106" t="s">
        <v>140</v>
      </c>
      <c r="C152" s="105" t="s">
        <v>54</v>
      </c>
      <c r="D152" s="106" t="s">
        <v>141</v>
      </c>
      <c r="E152" s="106" t="s">
        <v>39</v>
      </c>
      <c r="F152" s="106" t="s">
        <v>238</v>
      </c>
      <c r="G152" s="106" t="s">
        <v>26</v>
      </c>
      <c r="H152" s="105">
        <v>27</v>
      </c>
      <c r="I152" s="57">
        <v>14</v>
      </c>
      <c r="J152" s="64">
        <v>14</v>
      </c>
      <c r="K152" s="59">
        <f t="shared" si="4"/>
        <v>19479.4</v>
      </c>
      <c r="L152" s="60">
        <v>19479.4</v>
      </c>
      <c r="M152" s="59"/>
      <c r="N152" s="57">
        <v>23</v>
      </c>
      <c r="O152" s="59">
        <f t="shared" si="5"/>
        <v>68124.96</v>
      </c>
      <c r="P152" s="59">
        <v>68124.96</v>
      </c>
      <c r="Q152" s="59"/>
      <c r="S152" s="162"/>
      <c r="T152" s="162"/>
      <c r="AF152" s="12"/>
      <c r="AG152" s="73"/>
    </row>
    <row r="153" ht="26.25" customHeight="1" spans="1:45">
      <c r="A153" s="33">
        <v>76</v>
      </c>
      <c r="B153" s="34" t="s">
        <v>142</v>
      </c>
      <c r="C153" s="33" t="s">
        <v>21</v>
      </c>
      <c r="D153" s="34"/>
      <c r="E153" s="34" t="s">
        <v>39</v>
      </c>
      <c r="F153" s="34" t="s">
        <v>301</v>
      </c>
      <c r="G153" s="34" t="s">
        <v>24</v>
      </c>
      <c r="H153" s="2">
        <v>14</v>
      </c>
      <c r="I153" s="51">
        <v>7</v>
      </c>
      <c r="J153" s="52">
        <v>7</v>
      </c>
      <c r="K153" s="53">
        <f t="shared" ref="K153:K216" si="6">L153+M153</f>
        <v>4317.45</v>
      </c>
      <c r="L153" s="53">
        <v>4317.45</v>
      </c>
      <c r="M153" s="63"/>
      <c r="N153" s="51">
        <v>16</v>
      </c>
      <c r="O153" s="53">
        <f t="shared" si="5"/>
        <v>87908.34</v>
      </c>
      <c r="P153" s="53">
        <v>87908.34</v>
      </c>
      <c r="Q153" s="63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2"/>
      <c r="AG153" s="73"/>
      <c r="AR153" s="12"/>
      <c r="AS153" s="12"/>
    </row>
    <row r="154" s="7" customFormat="1" ht="15" customHeight="1" spans="1:33">
      <c r="A154" s="30"/>
      <c r="B154" s="31" t="s">
        <v>142</v>
      </c>
      <c r="C154" s="30" t="s">
        <v>21</v>
      </c>
      <c r="D154" s="31"/>
      <c r="E154" s="31" t="s">
        <v>39</v>
      </c>
      <c r="F154" s="31" t="s">
        <v>239</v>
      </c>
      <c r="G154" s="31" t="s">
        <v>26</v>
      </c>
      <c r="H154" s="105">
        <v>7</v>
      </c>
      <c r="I154" s="57">
        <v>1</v>
      </c>
      <c r="J154" s="58">
        <v>1</v>
      </c>
      <c r="K154" s="59">
        <f t="shared" si="6"/>
        <v>1053.68</v>
      </c>
      <c r="L154" s="59">
        <v>1053.68</v>
      </c>
      <c r="M154" s="59"/>
      <c r="N154" s="57">
        <v>11</v>
      </c>
      <c r="O154" s="59">
        <f t="shared" si="5"/>
        <v>48628.42</v>
      </c>
      <c r="P154" s="113">
        <v>48628.42</v>
      </c>
      <c r="Q154" s="59"/>
      <c r="S154" s="162"/>
      <c r="T154" s="162"/>
      <c r="AF154" s="12"/>
      <c r="AG154" s="73"/>
    </row>
    <row r="155" ht="15" customHeight="1" spans="1:45">
      <c r="A155" s="33">
        <v>77</v>
      </c>
      <c r="B155" s="34" t="s">
        <v>143</v>
      </c>
      <c r="C155" s="33" t="s">
        <v>21</v>
      </c>
      <c r="D155" s="34"/>
      <c r="E155" s="34" t="s">
        <v>39</v>
      </c>
      <c r="F155" s="34" t="s">
        <v>302</v>
      </c>
      <c r="G155" s="34" t="s">
        <v>24</v>
      </c>
      <c r="H155" s="2">
        <v>25</v>
      </c>
      <c r="I155" s="51">
        <v>17</v>
      </c>
      <c r="J155" s="52">
        <v>17</v>
      </c>
      <c r="K155" s="53">
        <f t="shared" si="6"/>
        <v>17075.91</v>
      </c>
      <c r="L155" s="53">
        <v>17075.91</v>
      </c>
      <c r="M155" s="63"/>
      <c r="N155" s="51">
        <v>8</v>
      </c>
      <c r="O155" s="53">
        <f t="shared" si="5"/>
        <v>81343.2</v>
      </c>
      <c r="P155" s="53">
        <v>81343.2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  <c r="AR155" s="12"/>
      <c r="AS155" s="12"/>
    </row>
    <row r="156" s="9" customFormat="1" ht="15" customHeight="1" spans="1:33">
      <c r="A156" s="33">
        <v>78</v>
      </c>
      <c r="B156" s="34" t="s">
        <v>144</v>
      </c>
      <c r="C156" s="33" t="s">
        <v>21</v>
      </c>
      <c r="D156" s="34"/>
      <c r="E156" s="34" t="s">
        <v>145</v>
      </c>
      <c r="F156" s="34" t="s">
        <v>303</v>
      </c>
      <c r="G156" s="34" t="s">
        <v>24</v>
      </c>
      <c r="H156" s="2">
        <v>29</v>
      </c>
      <c r="I156" s="51">
        <v>13</v>
      </c>
      <c r="J156" s="52">
        <v>18</v>
      </c>
      <c r="K156" s="53">
        <f t="shared" si="6"/>
        <v>43886.02</v>
      </c>
      <c r="L156" s="53">
        <v>43886.02</v>
      </c>
      <c r="M156" s="63"/>
      <c r="N156" s="51">
        <v>20</v>
      </c>
      <c r="O156" s="53">
        <f t="shared" si="5"/>
        <v>67875.97</v>
      </c>
      <c r="P156" s="53">
        <v>67875.97</v>
      </c>
      <c r="Q156" s="63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2"/>
      <c r="AG156" s="73"/>
    </row>
    <row r="157" s="7" customFormat="1" ht="15" customHeight="1" spans="1:33">
      <c r="A157" s="30"/>
      <c r="B157" s="31" t="s">
        <v>144</v>
      </c>
      <c r="C157" s="30" t="s">
        <v>21</v>
      </c>
      <c r="D157" s="31"/>
      <c r="E157" s="36" t="s">
        <v>145</v>
      </c>
      <c r="F157" s="37" t="s">
        <v>240</v>
      </c>
      <c r="G157" s="31" t="s">
        <v>32</v>
      </c>
      <c r="H157" s="105">
        <v>11</v>
      </c>
      <c r="I157" s="57">
        <v>7</v>
      </c>
      <c r="J157" s="58">
        <v>7</v>
      </c>
      <c r="K157" s="59">
        <f t="shared" si="6"/>
        <v>4974.5</v>
      </c>
      <c r="L157" s="59">
        <v>4974.5</v>
      </c>
      <c r="M157" s="59"/>
      <c r="N157" s="57">
        <v>1</v>
      </c>
      <c r="O157" s="59">
        <f t="shared" si="5"/>
        <v>5557.6</v>
      </c>
      <c r="P157" s="59">
        <v>5557.6</v>
      </c>
      <c r="Q157" s="59"/>
      <c r="S157" s="162"/>
      <c r="T157" s="162"/>
      <c r="AF157" s="12"/>
      <c r="AG157" s="73"/>
    </row>
    <row r="158" ht="15" customHeight="1" spans="1:45">
      <c r="A158" s="1">
        <v>79</v>
      </c>
      <c r="B158" s="28" t="s">
        <v>146</v>
      </c>
      <c r="C158" s="1" t="s">
        <v>21</v>
      </c>
      <c r="D158" s="28"/>
      <c r="E158" s="28" t="s">
        <v>39</v>
      </c>
      <c r="F158" s="34" t="s">
        <v>29</v>
      </c>
      <c r="G158" s="28" t="s">
        <v>24</v>
      </c>
      <c r="H158" s="2">
        <v>0</v>
      </c>
      <c r="I158" s="51"/>
      <c r="J158" s="52"/>
      <c r="K158" s="53">
        <f t="shared" si="6"/>
        <v>2930.22</v>
      </c>
      <c r="L158" s="53">
        <v>2930.22</v>
      </c>
      <c r="M158" s="63"/>
      <c r="N158" s="51"/>
      <c r="O158" s="53">
        <f t="shared" si="5"/>
        <v>0</v>
      </c>
      <c r="P158" s="53">
        <v>0</v>
      </c>
      <c r="Q158" s="63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2"/>
      <c r="AG158" s="73"/>
      <c r="AR158" s="12"/>
      <c r="AS158" s="12"/>
    </row>
    <row r="159" s="7" customFormat="1" ht="15.75" customHeight="1" spans="1:33">
      <c r="A159" s="30"/>
      <c r="B159" s="31" t="s">
        <v>146</v>
      </c>
      <c r="C159" s="30" t="s">
        <v>21</v>
      </c>
      <c r="D159" s="31"/>
      <c r="E159" s="31" t="s">
        <v>39</v>
      </c>
      <c r="F159" s="31" t="s">
        <v>29</v>
      </c>
      <c r="G159" s="31" t="s">
        <v>37</v>
      </c>
      <c r="H159" s="105">
        <v>0</v>
      </c>
      <c r="I159" s="57"/>
      <c r="J159" s="58"/>
      <c r="K159" s="59">
        <f t="shared" si="6"/>
        <v>0</v>
      </c>
      <c r="L159" s="59">
        <v>0</v>
      </c>
      <c r="M159" s="59"/>
      <c r="N159" s="57"/>
      <c r="O159" s="59">
        <f t="shared" si="5"/>
        <v>0</v>
      </c>
      <c r="P159" s="59">
        <v>0</v>
      </c>
      <c r="Q159" s="59"/>
      <c r="S159" s="162"/>
      <c r="T159" s="162"/>
      <c r="AF159" s="12"/>
      <c r="AG159" s="73"/>
    </row>
    <row r="160" s="7" customFormat="1" ht="15" customHeight="1" spans="1:33">
      <c r="A160" s="30"/>
      <c r="B160" s="31" t="s">
        <v>146</v>
      </c>
      <c r="C160" s="30" t="s">
        <v>21</v>
      </c>
      <c r="D160" s="31"/>
      <c r="E160" s="31"/>
      <c r="F160" s="31" t="s">
        <v>29</v>
      </c>
      <c r="G160" s="31" t="s">
        <v>26</v>
      </c>
      <c r="H160" s="105">
        <v>24</v>
      </c>
      <c r="I160" s="57">
        <v>8</v>
      </c>
      <c r="J160" s="58">
        <v>8</v>
      </c>
      <c r="K160" s="59">
        <f t="shared" si="6"/>
        <v>11038.5</v>
      </c>
      <c r="L160" s="60">
        <v>11038.5</v>
      </c>
      <c r="M160" s="59"/>
      <c r="N160" s="57">
        <v>7</v>
      </c>
      <c r="O160" s="59">
        <f t="shared" si="5"/>
        <v>21962.4</v>
      </c>
      <c r="P160" s="59">
        <v>21962.4</v>
      </c>
      <c r="Q160" s="59"/>
      <c r="S160" s="162"/>
      <c r="T160" s="162"/>
      <c r="AF160" s="12"/>
      <c r="AG160" s="73"/>
    </row>
    <row r="161" ht="15" customHeight="1" spans="1:45">
      <c r="A161" s="1">
        <v>80</v>
      </c>
      <c r="B161" s="28" t="s">
        <v>147</v>
      </c>
      <c r="C161" s="1" t="s">
        <v>21</v>
      </c>
      <c r="D161" s="28"/>
      <c r="E161" s="28" t="s">
        <v>39</v>
      </c>
      <c r="F161" s="34" t="s">
        <v>304</v>
      </c>
      <c r="G161" s="28" t="s">
        <v>24</v>
      </c>
      <c r="H161" s="2">
        <v>20</v>
      </c>
      <c r="I161" s="51">
        <v>16</v>
      </c>
      <c r="J161" s="52">
        <v>19</v>
      </c>
      <c r="K161" s="53">
        <f t="shared" si="6"/>
        <v>25958.55</v>
      </c>
      <c r="L161" s="63">
        <v>25958.55</v>
      </c>
      <c r="M161" s="63"/>
      <c r="N161" s="51">
        <v>7</v>
      </c>
      <c r="O161" s="53">
        <f t="shared" si="5"/>
        <v>50937.42</v>
      </c>
      <c r="P161" s="53">
        <v>50937.42</v>
      </c>
      <c r="Q161" s="63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2"/>
      <c r="AG161" s="73"/>
      <c r="AR161" s="12"/>
      <c r="AS161" s="12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148</v>
      </c>
      <c r="G162" s="31" t="s">
        <v>37</v>
      </c>
      <c r="H162" s="105">
        <v>0</v>
      </c>
      <c r="I162" s="57"/>
      <c r="J162" s="58"/>
      <c r="K162" s="59">
        <f t="shared" si="6"/>
        <v>0</v>
      </c>
      <c r="L162" s="59">
        <v>0</v>
      </c>
      <c r="M162" s="59"/>
      <c r="N162" s="57"/>
      <c r="O162" s="59">
        <f t="shared" si="5"/>
        <v>0</v>
      </c>
      <c r="P162" s="59">
        <v>0</v>
      </c>
      <c r="Q162" s="59"/>
      <c r="S162" s="162"/>
      <c r="T162" s="162"/>
      <c r="AF162" s="12"/>
      <c r="AG162" s="73"/>
    </row>
    <row r="163" s="7" customFormat="1" ht="15" customHeight="1" spans="1:33">
      <c r="A163" s="30"/>
      <c r="B163" s="31" t="s">
        <v>147</v>
      </c>
      <c r="C163" s="30" t="s">
        <v>21</v>
      </c>
      <c r="D163" s="31"/>
      <c r="E163" s="31" t="s">
        <v>39</v>
      </c>
      <c r="F163" s="31" t="s">
        <v>241</v>
      </c>
      <c r="G163" s="31" t="s">
        <v>26</v>
      </c>
      <c r="H163" s="105">
        <v>38</v>
      </c>
      <c r="I163" s="57">
        <v>14</v>
      </c>
      <c r="J163" s="58">
        <v>14</v>
      </c>
      <c r="K163" s="59">
        <f t="shared" si="6"/>
        <v>22796.7</v>
      </c>
      <c r="L163" s="60">
        <v>22796.7</v>
      </c>
      <c r="M163" s="59"/>
      <c r="N163" s="57">
        <v>10</v>
      </c>
      <c r="O163" s="59">
        <f t="shared" si="5"/>
        <v>23756.41</v>
      </c>
      <c r="P163" s="59">
        <v>23756.41</v>
      </c>
      <c r="Q163" s="59"/>
      <c r="S163" s="162"/>
      <c r="T163" s="162"/>
      <c r="AF163" s="12"/>
      <c r="AG163" s="73"/>
    </row>
    <row r="164" ht="15" customHeight="1" spans="1:45">
      <c r="A164" s="33">
        <v>81</v>
      </c>
      <c r="B164" s="34" t="s">
        <v>149</v>
      </c>
      <c r="C164" s="33" t="s">
        <v>21</v>
      </c>
      <c r="D164" s="34"/>
      <c r="E164" s="34" t="s">
        <v>150</v>
      </c>
      <c r="F164" s="34" t="s">
        <v>305</v>
      </c>
      <c r="G164" s="34" t="s">
        <v>24</v>
      </c>
      <c r="H164" s="2">
        <v>33</v>
      </c>
      <c r="I164" s="51">
        <v>25</v>
      </c>
      <c r="J164" s="52">
        <v>36</v>
      </c>
      <c r="K164" s="53">
        <f t="shared" si="6"/>
        <v>73229.78</v>
      </c>
      <c r="L164" s="53">
        <v>73229.78</v>
      </c>
      <c r="M164" s="63"/>
      <c r="N164" s="51">
        <v>21</v>
      </c>
      <c r="O164" s="53">
        <f t="shared" si="5"/>
        <v>46269.54</v>
      </c>
      <c r="P164" s="53">
        <v>46269.54</v>
      </c>
      <c r="Q164" s="63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2"/>
      <c r="AG164" s="73"/>
      <c r="AR164" s="12"/>
      <c r="AS164" s="12"/>
    </row>
    <row r="165" s="7" customFormat="1" ht="29.25" customHeight="1" spans="1:33">
      <c r="A165" s="30"/>
      <c r="B165" s="31" t="s">
        <v>151</v>
      </c>
      <c r="C165" s="30" t="s">
        <v>21</v>
      </c>
      <c r="D165" s="31"/>
      <c r="E165" s="41" t="s">
        <v>150</v>
      </c>
      <c r="F165" s="41" t="s">
        <v>242</v>
      </c>
      <c r="G165" s="31" t="s">
        <v>44</v>
      </c>
      <c r="H165" s="105">
        <v>8</v>
      </c>
      <c r="I165" s="57">
        <v>3</v>
      </c>
      <c r="J165" s="58">
        <v>3</v>
      </c>
      <c r="K165" s="59">
        <f t="shared" si="6"/>
        <v>3411.9</v>
      </c>
      <c r="L165" s="59">
        <v>3411.9</v>
      </c>
      <c r="M165" s="59"/>
      <c r="N165" s="57">
        <v>6</v>
      </c>
      <c r="O165" s="59">
        <f t="shared" si="5"/>
        <v>15168.68</v>
      </c>
      <c r="P165" s="59">
        <v>15168.68</v>
      </c>
      <c r="Q165" s="59"/>
      <c r="S165" s="162"/>
      <c r="T165" s="162"/>
      <c r="AF165" s="12"/>
      <c r="AG165" s="73"/>
    </row>
    <row r="166" s="7" customFormat="1" customHeight="1" spans="1:33">
      <c r="A166" s="30"/>
      <c r="B166" s="31" t="s">
        <v>151</v>
      </c>
      <c r="C166" s="30" t="s">
        <v>21</v>
      </c>
      <c r="D166" s="31"/>
      <c r="E166" s="31" t="s">
        <v>150</v>
      </c>
      <c r="F166" s="31" t="s">
        <v>23</v>
      </c>
      <c r="G166" s="31" t="s">
        <v>37</v>
      </c>
      <c r="H166" s="105">
        <v>0</v>
      </c>
      <c r="I166" s="57"/>
      <c r="J166" s="58"/>
      <c r="K166" s="59">
        <f t="shared" si="6"/>
        <v>0</v>
      </c>
      <c r="L166" s="59">
        <v>0</v>
      </c>
      <c r="M166" s="59"/>
      <c r="N166" s="57"/>
      <c r="O166" s="59">
        <f t="shared" si="5"/>
        <v>0</v>
      </c>
      <c r="P166" s="59">
        <v>0</v>
      </c>
      <c r="Q166" s="59"/>
      <c r="S166" s="162"/>
      <c r="T166" s="162"/>
      <c r="AF166" s="12"/>
      <c r="AG166" s="73"/>
    </row>
    <row r="167" ht="15" customHeight="1" spans="1:45">
      <c r="A167" s="33">
        <v>82</v>
      </c>
      <c r="B167" s="34" t="s">
        <v>152</v>
      </c>
      <c r="C167" s="33" t="s">
        <v>21</v>
      </c>
      <c r="D167" s="34"/>
      <c r="E167" s="34" t="s">
        <v>39</v>
      </c>
      <c r="F167" s="34" t="s">
        <v>306</v>
      </c>
      <c r="G167" s="34" t="s">
        <v>24</v>
      </c>
      <c r="H167" s="2">
        <v>29</v>
      </c>
      <c r="I167" s="51">
        <v>21</v>
      </c>
      <c r="J167" s="52">
        <v>21</v>
      </c>
      <c r="K167" s="53">
        <f t="shared" si="6"/>
        <v>13211.38</v>
      </c>
      <c r="L167" s="53">
        <v>13211.38</v>
      </c>
      <c r="M167" s="63"/>
      <c r="N167" s="51">
        <v>6</v>
      </c>
      <c r="O167" s="53">
        <f t="shared" si="5"/>
        <v>59397.3</v>
      </c>
      <c r="P167" s="53">
        <v>59397.3</v>
      </c>
      <c r="Q167" s="63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31</v>
      </c>
      <c r="G168" s="31" t="s">
        <v>37</v>
      </c>
      <c r="H168" s="105">
        <v>0</v>
      </c>
      <c r="I168" s="57"/>
      <c r="J168" s="58"/>
      <c r="K168" s="59">
        <f t="shared" si="6"/>
        <v>0</v>
      </c>
      <c r="L168" s="59">
        <v>0</v>
      </c>
      <c r="M168" s="59"/>
      <c r="N168" s="57"/>
      <c r="O168" s="59">
        <f t="shared" si="5"/>
        <v>0</v>
      </c>
      <c r="P168" s="59">
        <v>0</v>
      </c>
      <c r="Q168" s="59"/>
      <c r="S168" s="162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1" t="s">
        <v>39</v>
      </c>
      <c r="F169" s="31" t="s">
        <v>243</v>
      </c>
      <c r="G169" s="31" t="s">
        <v>26</v>
      </c>
      <c r="H169" s="105">
        <v>25</v>
      </c>
      <c r="I169" s="57">
        <v>5</v>
      </c>
      <c r="J169" s="58">
        <v>5</v>
      </c>
      <c r="K169" s="59">
        <f t="shared" si="6"/>
        <v>8326.2</v>
      </c>
      <c r="L169" s="60">
        <v>8326.2</v>
      </c>
      <c r="M169" s="59"/>
      <c r="N169" s="57">
        <v>15</v>
      </c>
      <c r="O169" s="59">
        <f t="shared" si="5"/>
        <v>21885</v>
      </c>
      <c r="P169" s="59">
        <v>21885</v>
      </c>
      <c r="Q169" s="59"/>
      <c r="S169" s="162"/>
      <c r="T169" s="162"/>
      <c r="AF169" s="12"/>
      <c r="AG169" s="73"/>
      <c r="AR169" s="12"/>
      <c r="AS169" s="12"/>
    </row>
    <row r="170" ht="15" customHeight="1" spans="1:45">
      <c r="A170" s="30"/>
      <c r="B170" s="31" t="s">
        <v>152</v>
      </c>
      <c r="C170" s="30" t="s">
        <v>21</v>
      </c>
      <c r="D170" s="31"/>
      <c r="E170" s="36" t="s">
        <v>39</v>
      </c>
      <c r="F170" s="37" t="s">
        <v>244</v>
      </c>
      <c r="G170" s="36" t="s">
        <v>32</v>
      </c>
      <c r="H170" s="95">
        <v>12</v>
      </c>
      <c r="I170" s="57">
        <v>9</v>
      </c>
      <c r="J170" s="58">
        <v>9</v>
      </c>
      <c r="K170" s="59">
        <f t="shared" si="6"/>
        <v>7540.6</v>
      </c>
      <c r="L170" s="59">
        <v>7540.6</v>
      </c>
      <c r="M170" s="59"/>
      <c r="N170" s="57">
        <v>10</v>
      </c>
      <c r="O170" s="59">
        <f t="shared" si="5"/>
        <v>27475.2</v>
      </c>
      <c r="P170" s="59">
        <v>27475.2</v>
      </c>
      <c r="Q170" s="59"/>
      <c r="S170" s="162"/>
      <c r="T170" s="162"/>
      <c r="AF170" s="12"/>
      <c r="AG170" s="73"/>
      <c r="AR170" s="12"/>
      <c r="AS170" s="12"/>
    </row>
    <row r="171" ht="15" customHeight="1" spans="1:45">
      <c r="A171" s="33">
        <v>83</v>
      </c>
      <c r="B171" s="34" t="s">
        <v>156</v>
      </c>
      <c r="C171" s="33" t="s">
        <v>21</v>
      </c>
      <c r="D171" s="34"/>
      <c r="E171" s="34" t="s">
        <v>39</v>
      </c>
      <c r="F171" s="34" t="s">
        <v>157</v>
      </c>
      <c r="G171" s="34" t="s">
        <v>24</v>
      </c>
      <c r="H171" s="2">
        <v>0</v>
      </c>
      <c r="I171" s="51"/>
      <c r="J171" s="52"/>
      <c r="K171" s="53">
        <f t="shared" si="6"/>
        <v>0</v>
      </c>
      <c r="L171" s="53">
        <v>0</v>
      </c>
      <c r="M171" s="63"/>
      <c r="N171" s="51"/>
      <c r="O171" s="53">
        <f t="shared" si="5"/>
        <v>93703.2</v>
      </c>
      <c r="P171" s="53">
        <v>93703.2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84</v>
      </c>
      <c r="B172" s="34" t="s">
        <v>158</v>
      </c>
      <c r="C172" s="33" t="s">
        <v>21</v>
      </c>
      <c r="D172" s="34"/>
      <c r="E172" s="34" t="s">
        <v>39</v>
      </c>
      <c r="F172" s="34" t="s">
        <v>307</v>
      </c>
      <c r="G172" s="34" t="s">
        <v>24</v>
      </c>
      <c r="H172" s="2">
        <v>35</v>
      </c>
      <c r="I172" s="51">
        <v>24</v>
      </c>
      <c r="J172" s="52">
        <v>28</v>
      </c>
      <c r="K172" s="53">
        <f t="shared" si="6"/>
        <v>27045.73</v>
      </c>
      <c r="L172" s="53">
        <v>27045.73</v>
      </c>
      <c r="M172" s="63"/>
      <c r="N172" s="51">
        <v>7</v>
      </c>
      <c r="O172" s="53">
        <f t="shared" si="5"/>
        <v>40407.98</v>
      </c>
      <c r="P172" s="53">
        <v>40407.98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15" customHeight="1" spans="1:45">
      <c r="A173" s="33">
        <v>85</v>
      </c>
      <c r="B173" s="34" t="s">
        <v>160</v>
      </c>
      <c r="C173" s="33" t="s">
        <v>21</v>
      </c>
      <c r="D173" s="34"/>
      <c r="E173" s="34" t="s">
        <v>39</v>
      </c>
      <c r="F173" s="34" t="s">
        <v>29</v>
      </c>
      <c r="G173" s="34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2</v>
      </c>
      <c r="O173" s="53">
        <f t="shared" si="5"/>
        <v>9197.74</v>
      </c>
      <c r="P173" s="53">
        <v>9197.74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4.6" customHeight="1" spans="1:45">
      <c r="A174" s="40">
        <v>86</v>
      </c>
      <c r="B174" s="39" t="s">
        <v>161</v>
      </c>
      <c r="C174" s="40" t="s">
        <v>50</v>
      </c>
      <c r="D174" s="39" t="s">
        <v>162</v>
      </c>
      <c r="E174" s="39" t="s">
        <v>39</v>
      </c>
      <c r="F174" s="34" t="s">
        <v>163</v>
      </c>
      <c r="G174" s="39" t="s">
        <v>24</v>
      </c>
      <c r="H174" s="2">
        <v>0</v>
      </c>
      <c r="I174" s="51"/>
      <c r="J174" s="52"/>
      <c r="K174" s="53">
        <f t="shared" si="6"/>
        <v>0</v>
      </c>
      <c r="L174" s="53">
        <v>0</v>
      </c>
      <c r="M174" s="63"/>
      <c r="N174" s="51">
        <v>6</v>
      </c>
      <c r="O174" s="53">
        <f t="shared" si="5"/>
        <v>2425.27</v>
      </c>
      <c r="P174" s="53">
        <v>2425.27</v>
      </c>
      <c r="Q174" s="63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2"/>
      <c r="AG174" s="73"/>
      <c r="AR174" s="12"/>
      <c r="AS174" s="12"/>
    </row>
    <row r="175" ht="29.25" customHeight="1" spans="1:45">
      <c r="A175" s="105"/>
      <c r="B175" s="106" t="s">
        <v>161</v>
      </c>
      <c r="C175" s="105" t="s">
        <v>50</v>
      </c>
      <c r="D175" s="106" t="s">
        <v>162</v>
      </c>
      <c r="E175" s="106" t="s">
        <v>39</v>
      </c>
      <c r="F175" s="106" t="s">
        <v>31</v>
      </c>
      <c r="G175" s="106" t="s">
        <v>26</v>
      </c>
      <c r="H175" s="105">
        <v>0</v>
      </c>
      <c r="I175" s="57"/>
      <c r="J175" s="58"/>
      <c r="K175" s="59">
        <f t="shared" si="6"/>
        <v>0</v>
      </c>
      <c r="L175" s="59">
        <v>0</v>
      </c>
      <c r="M175" s="59"/>
      <c r="N175" s="57"/>
      <c r="O175" s="59">
        <f t="shared" si="5"/>
        <v>0</v>
      </c>
      <c r="P175" s="59">
        <v>0</v>
      </c>
      <c r="Q175" s="59"/>
      <c r="S175" s="162"/>
      <c r="T175" s="162"/>
      <c r="AF175" s="12"/>
      <c r="AG175" s="73"/>
      <c r="AR175" s="12"/>
      <c r="AS175" s="12"/>
    </row>
    <row r="176" ht="26.25" customHeight="1" spans="1:45">
      <c r="A176" s="108">
        <v>87</v>
      </c>
      <c r="B176" s="109" t="s">
        <v>164</v>
      </c>
      <c r="C176" s="108" t="s">
        <v>21</v>
      </c>
      <c r="D176" s="109"/>
      <c r="E176" s="109" t="s">
        <v>22</v>
      </c>
      <c r="F176" s="109" t="s">
        <v>29</v>
      </c>
      <c r="G176" s="109" t="s">
        <v>24</v>
      </c>
      <c r="H176" s="5">
        <v>0</v>
      </c>
      <c r="I176" s="51"/>
      <c r="J176" s="52"/>
      <c r="K176" s="53">
        <f t="shared" si="6"/>
        <v>0</v>
      </c>
      <c r="L176" s="114">
        <v>0</v>
      </c>
      <c r="M176" s="74"/>
      <c r="N176" s="51"/>
      <c r="O176" s="53">
        <f t="shared" si="5"/>
        <v>0</v>
      </c>
      <c r="P176" s="114">
        <v>0</v>
      </c>
      <c r="Q176" s="74"/>
      <c r="S176" s="162"/>
      <c r="T176" s="162"/>
      <c r="AF176" s="12"/>
      <c r="AG176" s="73"/>
      <c r="AR176" s="12"/>
      <c r="AS176" s="12"/>
    </row>
    <row r="177" ht="15.75" customHeight="1" spans="1:45">
      <c r="A177" s="33">
        <v>88</v>
      </c>
      <c r="B177" s="34" t="s">
        <v>165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/>
      <c r="O177" s="53">
        <f t="shared" si="5"/>
        <v>0</v>
      </c>
      <c r="P177" s="53">
        <v>0</v>
      </c>
      <c r="Q177" s="63"/>
      <c r="S177" s="162"/>
      <c r="T177" s="162"/>
      <c r="AF177" s="12"/>
      <c r="AG177" s="73"/>
      <c r="AR177" s="12"/>
      <c r="AS177" s="12"/>
    </row>
    <row r="178" ht="15" customHeight="1" spans="1:45">
      <c r="A178" s="33">
        <v>89</v>
      </c>
      <c r="B178" s="34" t="s">
        <v>166</v>
      </c>
      <c r="C178" s="33" t="s">
        <v>21</v>
      </c>
      <c r="D178" s="34"/>
      <c r="E178" s="34" t="s">
        <v>39</v>
      </c>
      <c r="F178" s="109" t="s">
        <v>29</v>
      </c>
      <c r="G178" s="34" t="s">
        <v>24</v>
      </c>
      <c r="H178" s="2">
        <v>0</v>
      </c>
      <c r="I178" s="51"/>
      <c r="J178" s="52"/>
      <c r="K178" s="53">
        <f t="shared" si="6"/>
        <v>0</v>
      </c>
      <c r="L178" s="53">
        <v>0</v>
      </c>
      <c r="M178" s="63"/>
      <c r="N178" s="51">
        <v>1</v>
      </c>
      <c r="O178" s="53">
        <f t="shared" si="5"/>
        <v>0</v>
      </c>
      <c r="P178" s="53">
        <v>0</v>
      </c>
      <c r="Q178" s="63"/>
      <c r="S178" s="162"/>
      <c r="T178" s="162"/>
      <c r="AF178" s="12"/>
      <c r="AG178" s="73"/>
      <c r="AR178" s="12"/>
      <c r="AS178" s="12"/>
    </row>
    <row r="179" ht="15" customHeight="1" spans="1:45">
      <c r="A179" s="30"/>
      <c r="B179" s="31" t="s">
        <v>166</v>
      </c>
      <c r="C179" s="30" t="s">
        <v>21</v>
      </c>
      <c r="D179" s="31"/>
      <c r="E179" s="31" t="s">
        <v>39</v>
      </c>
      <c r="F179" s="31" t="s">
        <v>31</v>
      </c>
      <c r="G179" s="31" t="s">
        <v>26</v>
      </c>
      <c r="H179" s="105">
        <v>0</v>
      </c>
      <c r="I179" s="57"/>
      <c r="J179" s="58"/>
      <c r="K179" s="59">
        <f t="shared" si="6"/>
        <v>0</v>
      </c>
      <c r="L179" s="59">
        <v>0</v>
      </c>
      <c r="M179" s="59"/>
      <c r="N179" s="57"/>
      <c r="O179" s="59">
        <f t="shared" si="5"/>
        <v>0</v>
      </c>
      <c r="P179" s="59">
        <v>0</v>
      </c>
      <c r="Q179" s="59"/>
      <c r="S179" s="162"/>
      <c r="T179" s="162"/>
      <c r="AF179" s="12"/>
      <c r="AG179" s="73"/>
      <c r="AR179" s="12"/>
      <c r="AS179" s="12"/>
    </row>
    <row r="180" ht="15" customHeight="1" spans="1:45">
      <c r="A180" s="1">
        <v>90</v>
      </c>
      <c r="B180" s="28" t="s">
        <v>167</v>
      </c>
      <c r="C180" s="1" t="s">
        <v>21</v>
      </c>
      <c r="D180" s="28"/>
      <c r="E180" s="28" t="s">
        <v>22</v>
      </c>
      <c r="F180" s="34" t="s">
        <v>308</v>
      </c>
      <c r="G180" s="28" t="s">
        <v>24</v>
      </c>
      <c r="H180" s="2">
        <v>3</v>
      </c>
      <c r="I180" s="51">
        <v>3</v>
      </c>
      <c r="J180" s="52">
        <v>4</v>
      </c>
      <c r="K180" s="53">
        <f t="shared" si="6"/>
        <v>5101.21</v>
      </c>
      <c r="L180" s="53">
        <v>5101.21</v>
      </c>
      <c r="M180" s="63"/>
      <c r="N180" s="51">
        <v>18</v>
      </c>
      <c r="O180" s="53">
        <f t="shared" si="5"/>
        <v>46316.67</v>
      </c>
      <c r="P180" s="63">
        <v>46316.67</v>
      </c>
      <c r="Q180" s="63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2"/>
      <c r="AG180" s="73"/>
      <c r="AR180" s="12"/>
      <c r="AS180" s="12"/>
    </row>
    <row r="181" ht="15" customHeight="1" spans="1:45">
      <c r="A181" s="30"/>
      <c r="B181" s="31" t="s">
        <v>167</v>
      </c>
      <c r="C181" s="30" t="s">
        <v>21</v>
      </c>
      <c r="D181" s="31"/>
      <c r="E181" s="31" t="s">
        <v>39</v>
      </c>
      <c r="F181" s="31" t="s">
        <v>245</v>
      </c>
      <c r="G181" s="31" t="s">
        <v>26</v>
      </c>
      <c r="H181" s="105">
        <v>4</v>
      </c>
      <c r="I181" s="57">
        <v>1</v>
      </c>
      <c r="J181" s="58">
        <v>1</v>
      </c>
      <c r="K181" s="59">
        <f t="shared" si="6"/>
        <v>1152.6</v>
      </c>
      <c r="L181" s="112">
        <v>1152.6</v>
      </c>
      <c r="M181" s="59"/>
      <c r="N181" s="57">
        <v>9</v>
      </c>
      <c r="O181" s="59">
        <f t="shared" si="5"/>
        <v>10757.6</v>
      </c>
      <c r="P181" s="59">
        <v>10757.6</v>
      </c>
      <c r="Q181" s="59"/>
      <c r="S181" s="162"/>
      <c r="T181" s="162"/>
      <c r="AF181" s="12"/>
      <c r="AG181" s="73"/>
      <c r="AR181" s="12"/>
      <c r="AS181" s="12"/>
    </row>
    <row r="182" ht="15" customHeight="1" spans="1:45">
      <c r="A182" s="30">
        <v>91</v>
      </c>
      <c r="B182" s="31" t="s">
        <v>168</v>
      </c>
      <c r="C182" s="30" t="s">
        <v>21</v>
      </c>
      <c r="D182" s="31"/>
      <c r="E182" s="31" t="s">
        <v>39</v>
      </c>
      <c r="F182" s="31" t="s">
        <v>246</v>
      </c>
      <c r="G182" s="31" t="s">
        <v>26</v>
      </c>
      <c r="H182" s="105">
        <v>15</v>
      </c>
      <c r="I182" s="57">
        <v>3</v>
      </c>
      <c r="J182" s="58">
        <v>3</v>
      </c>
      <c r="K182" s="59">
        <f t="shared" si="6"/>
        <v>1404.9</v>
      </c>
      <c r="L182" s="60">
        <v>1404.9</v>
      </c>
      <c r="M182" s="59"/>
      <c r="N182" s="57">
        <v>6</v>
      </c>
      <c r="O182" s="59">
        <f t="shared" si="5"/>
        <v>9837.2</v>
      </c>
      <c r="P182" s="59">
        <v>9837.2</v>
      </c>
      <c r="Q182" s="59"/>
      <c r="S182" s="162"/>
      <c r="T182" s="162"/>
      <c r="AF182" s="12"/>
      <c r="AG182" s="73"/>
      <c r="AR182" s="12"/>
      <c r="AS182" s="12"/>
    </row>
    <row r="183" ht="15" customHeight="1" spans="1:45">
      <c r="A183" s="1">
        <v>92</v>
      </c>
      <c r="B183" s="28" t="s">
        <v>169</v>
      </c>
      <c r="C183" s="1" t="s">
        <v>21</v>
      </c>
      <c r="D183" s="28"/>
      <c r="E183" s="28" t="s">
        <v>170</v>
      </c>
      <c r="F183" s="34" t="s">
        <v>309</v>
      </c>
      <c r="G183" s="28" t="s">
        <v>24</v>
      </c>
      <c r="H183" s="2">
        <v>20</v>
      </c>
      <c r="I183" s="51">
        <v>13</v>
      </c>
      <c r="J183" s="52">
        <v>15</v>
      </c>
      <c r="K183" s="53">
        <f t="shared" si="6"/>
        <v>12115.1</v>
      </c>
      <c r="L183" s="53">
        <v>12115.1</v>
      </c>
      <c r="M183" s="63"/>
      <c r="N183" s="51">
        <v>5</v>
      </c>
      <c r="O183" s="53">
        <f t="shared" si="5"/>
        <v>19548.96</v>
      </c>
      <c r="P183" s="63">
        <v>19548.96</v>
      </c>
      <c r="Q183" s="63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2"/>
      <c r="AG183" s="73"/>
      <c r="AR183" s="12"/>
      <c r="AS183" s="12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1" t="s">
        <v>170</v>
      </c>
      <c r="F184" s="31" t="s">
        <v>29</v>
      </c>
      <c r="G184" s="31" t="s">
        <v>37</v>
      </c>
      <c r="H184" s="105">
        <v>0</v>
      </c>
      <c r="I184" s="57"/>
      <c r="J184" s="58"/>
      <c r="K184" s="59">
        <f t="shared" si="6"/>
        <v>0</v>
      </c>
      <c r="L184" s="59">
        <v>0</v>
      </c>
      <c r="M184" s="59"/>
      <c r="N184" s="57"/>
      <c r="O184" s="59">
        <f t="shared" si="5"/>
        <v>0</v>
      </c>
      <c r="P184" s="59">
        <v>0</v>
      </c>
      <c r="Q184" s="59"/>
      <c r="S184" s="162"/>
      <c r="T184" s="162"/>
      <c r="AF184" s="12"/>
      <c r="AG184" s="73"/>
    </row>
    <row r="185" s="7" customFormat="1" ht="15" customHeight="1" spans="1:33">
      <c r="A185" s="30"/>
      <c r="B185" s="31" t="s">
        <v>169</v>
      </c>
      <c r="C185" s="30" t="s">
        <v>21</v>
      </c>
      <c r="D185" s="31"/>
      <c r="E185" s="36" t="s">
        <v>170</v>
      </c>
      <c r="F185" s="37" t="s">
        <v>247</v>
      </c>
      <c r="G185" s="31" t="s">
        <v>32</v>
      </c>
      <c r="H185" s="105">
        <v>35</v>
      </c>
      <c r="I185" s="57">
        <v>22</v>
      </c>
      <c r="J185" s="58">
        <v>22</v>
      </c>
      <c r="K185" s="59">
        <f t="shared" si="6"/>
        <v>24504.08</v>
      </c>
      <c r="L185" s="59">
        <v>24504.08</v>
      </c>
      <c r="M185" s="59"/>
      <c r="N185" s="57">
        <v>11</v>
      </c>
      <c r="O185" s="59">
        <f t="shared" si="5"/>
        <v>68773.59</v>
      </c>
      <c r="P185" s="59">
        <v>68773.59</v>
      </c>
      <c r="Q185" s="59"/>
      <c r="S185" s="162"/>
      <c r="T185" s="162"/>
      <c r="AF185" s="12"/>
      <c r="AG185" s="73"/>
    </row>
    <row r="186" s="7" customFormat="1" ht="15" customHeight="1" spans="1:33">
      <c r="A186" s="30">
        <v>93</v>
      </c>
      <c r="B186" s="31" t="s">
        <v>171</v>
      </c>
      <c r="C186" s="30" t="s">
        <v>21</v>
      </c>
      <c r="D186" s="31"/>
      <c r="E186" s="31" t="s">
        <v>39</v>
      </c>
      <c r="F186" s="31" t="s">
        <v>248</v>
      </c>
      <c r="G186" s="31" t="s">
        <v>37</v>
      </c>
      <c r="H186" s="105">
        <v>8</v>
      </c>
      <c r="I186" s="57">
        <v>4</v>
      </c>
      <c r="J186" s="58">
        <v>4</v>
      </c>
      <c r="K186" s="59">
        <f t="shared" si="6"/>
        <v>7982.64</v>
      </c>
      <c r="L186" s="59">
        <v>7982.64</v>
      </c>
      <c r="M186" s="59"/>
      <c r="N186" s="57">
        <v>6</v>
      </c>
      <c r="O186" s="59">
        <v>23434.17</v>
      </c>
      <c r="P186" s="59">
        <v>23434.17</v>
      </c>
      <c r="Q186" s="59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2"/>
      <c r="AG186" s="73"/>
    </row>
    <row r="187" s="7" customFormat="1" ht="15" customHeight="1" spans="1:33">
      <c r="A187" s="30"/>
      <c r="B187" s="31" t="s">
        <v>171</v>
      </c>
      <c r="C187" s="30" t="s">
        <v>21</v>
      </c>
      <c r="D187" s="31"/>
      <c r="E187" s="31" t="s">
        <v>39</v>
      </c>
      <c r="F187" s="31" t="s">
        <v>249</v>
      </c>
      <c r="G187" s="31" t="s">
        <v>26</v>
      </c>
      <c r="H187" s="105">
        <v>19</v>
      </c>
      <c r="I187" s="57">
        <v>7</v>
      </c>
      <c r="J187" s="58">
        <v>7</v>
      </c>
      <c r="K187" s="59">
        <f t="shared" si="6"/>
        <v>14943.6</v>
      </c>
      <c r="L187" s="60">
        <v>14943.6</v>
      </c>
      <c r="M187" s="59"/>
      <c r="N187" s="57">
        <v>5</v>
      </c>
      <c r="O187" s="59">
        <f t="shared" si="5"/>
        <v>9123.3</v>
      </c>
      <c r="P187" s="59">
        <v>9123.3</v>
      </c>
      <c r="Q187" s="59"/>
      <c r="S187" s="162"/>
      <c r="T187" s="162"/>
      <c r="AF187" s="12"/>
      <c r="AG187" s="73"/>
    </row>
    <row r="188" ht="24.75" customHeight="1" spans="1:45">
      <c r="A188" s="40">
        <v>94</v>
      </c>
      <c r="B188" s="39" t="s">
        <v>172</v>
      </c>
      <c r="C188" s="40" t="s">
        <v>50</v>
      </c>
      <c r="D188" s="39" t="s">
        <v>173</v>
      </c>
      <c r="E188" s="39" t="s">
        <v>39</v>
      </c>
      <c r="F188" s="39" t="s">
        <v>23</v>
      </c>
      <c r="G188" s="39" t="s">
        <v>24</v>
      </c>
      <c r="H188" s="2">
        <v>0</v>
      </c>
      <c r="I188" s="51"/>
      <c r="J188" s="52"/>
      <c r="K188" s="53">
        <f t="shared" si="6"/>
        <v>0</v>
      </c>
      <c r="L188" s="53">
        <v>0</v>
      </c>
      <c r="M188" s="63"/>
      <c r="N188" s="51">
        <v>3</v>
      </c>
      <c r="O188" s="53">
        <f t="shared" si="5"/>
        <v>21163.84</v>
      </c>
      <c r="P188" s="53">
        <v>21163.84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ht="24.75" customHeight="1" spans="1:45">
      <c r="A189" s="40">
        <v>95</v>
      </c>
      <c r="B189" s="39" t="s">
        <v>174</v>
      </c>
      <c r="C189" s="40" t="s">
        <v>21</v>
      </c>
      <c r="D189" s="39"/>
      <c r="E189" s="39" t="s">
        <v>39</v>
      </c>
      <c r="F189" s="34" t="s">
        <v>310</v>
      </c>
      <c r="G189" s="39" t="s">
        <v>24</v>
      </c>
      <c r="H189" s="2">
        <v>27</v>
      </c>
      <c r="I189" s="51">
        <v>22</v>
      </c>
      <c r="J189" s="52">
        <v>27</v>
      </c>
      <c r="K189" s="53">
        <f t="shared" si="6"/>
        <v>41882.65</v>
      </c>
      <c r="L189" s="53">
        <v>41882.65</v>
      </c>
      <c r="M189" s="63"/>
      <c r="N189" s="51">
        <v>4</v>
      </c>
      <c r="O189" s="53">
        <f t="shared" si="5"/>
        <v>26349.28</v>
      </c>
      <c r="P189" s="53">
        <v>26349.28</v>
      </c>
      <c r="Q189" s="63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2"/>
      <c r="AG189" s="73"/>
      <c r="AR189" s="12"/>
      <c r="AS189" s="12"/>
    </row>
    <row r="190" s="7" customFormat="1" ht="24.75" customHeight="1" spans="1:33">
      <c r="A190" s="105"/>
      <c r="B190" s="106" t="s">
        <v>174</v>
      </c>
      <c r="C190" s="105" t="s">
        <v>21</v>
      </c>
      <c r="D190" s="106"/>
      <c r="E190" s="106" t="s">
        <v>175</v>
      </c>
      <c r="F190" s="106" t="s">
        <v>23</v>
      </c>
      <c r="G190" s="106" t="s">
        <v>44</v>
      </c>
      <c r="H190" s="105">
        <v>0</v>
      </c>
      <c r="I190" s="57"/>
      <c r="J190" s="58"/>
      <c r="K190" s="59">
        <f t="shared" si="6"/>
        <v>0</v>
      </c>
      <c r="L190" s="59">
        <v>0</v>
      </c>
      <c r="M190" s="59"/>
      <c r="N190" s="57"/>
      <c r="O190" s="59">
        <f t="shared" si="5"/>
        <v>0</v>
      </c>
      <c r="P190" s="59">
        <v>0</v>
      </c>
      <c r="Q190" s="59"/>
      <c r="S190" s="162"/>
      <c r="T190" s="162"/>
      <c r="AF190" s="12"/>
      <c r="AG190" s="73"/>
    </row>
    <row r="191" s="9" customFormat="1" ht="38.45" customHeight="1" spans="1:33">
      <c r="A191" s="40">
        <v>96</v>
      </c>
      <c r="B191" s="39" t="s">
        <v>176</v>
      </c>
      <c r="C191" s="40" t="s">
        <v>21</v>
      </c>
      <c r="D191" s="39"/>
      <c r="E191" s="39" t="s">
        <v>39</v>
      </c>
      <c r="F191" s="39" t="s">
        <v>23</v>
      </c>
      <c r="G191" s="39" t="s">
        <v>24</v>
      </c>
      <c r="H191" s="2">
        <v>0</v>
      </c>
      <c r="I191" s="51"/>
      <c r="J191" s="52"/>
      <c r="K191" s="53">
        <f t="shared" si="6"/>
        <v>0</v>
      </c>
      <c r="L191" s="53">
        <v>0</v>
      </c>
      <c r="M191" s="63"/>
      <c r="N191" s="51"/>
      <c r="O191" s="53">
        <f t="shared" si="5"/>
        <v>0</v>
      </c>
      <c r="P191" s="53">
        <v>0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9" customFormat="1" ht="38.45" customHeight="1" spans="1:33">
      <c r="A192" s="33">
        <v>97</v>
      </c>
      <c r="B192" s="34" t="s">
        <v>177</v>
      </c>
      <c r="C192" s="33" t="s">
        <v>21</v>
      </c>
      <c r="D192" s="34"/>
      <c r="E192" s="34" t="s">
        <v>63</v>
      </c>
      <c r="F192" s="39" t="s">
        <v>23</v>
      </c>
      <c r="G192" s="34" t="s">
        <v>24</v>
      </c>
      <c r="H192" s="2">
        <v>0</v>
      </c>
      <c r="I192" s="51"/>
      <c r="J192" s="65"/>
      <c r="K192" s="53">
        <f t="shared" si="6"/>
        <v>0</v>
      </c>
      <c r="L192" s="53">
        <v>0</v>
      </c>
      <c r="M192" s="63"/>
      <c r="N192" s="51">
        <v>3</v>
      </c>
      <c r="O192" s="53">
        <f t="shared" si="5"/>
        <v>28305.81</v>
      </c>
      <c r="P192" s="53">
        <v>28305.81</v>
      </c>
      <c r="Q192" s="63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2"/>
      <c r="AG192" s="73"/>
    </row>
    <row r="193" s="7" customFormat="1" ht="15.75" customHeight="1" spans="1:33">
      <c r="A193" s="30"/>
      <c r="B193" s="31" t="s">
        <v>177</v>
      </c>
      <c r="C193" s="30" t="s">
        <v>21</v>
      </c>
      <c r="D193" s="31"/>
      <c r="E193" s="36" t="s">
        <v>58</v>
      </c>
      <c r="F193" s="37" t="s">
        <v>250</v>
      </c>
      <c r="G193" s="31" t="s">
        <v>32</v>
      </c>
      <c r="H193" s="105">
        <v>31</v>
      </c>
      <c r="I193" s="57">
        <v>13</v>
      </c>
      <c r="J193" s="58">
        <v>13</v>
      </c>
      <c r="K193" s="59">
        <f t="shared" si="6"/>
        <v>16597.89</v>
      </c>
      <c r="L193" s="59">
        <v>16597.89</v>
      </c>
      <c r="M193" s="59"/>
      <c r="N193" s="57">
        <v>3</v>
      </c>
      <c r="O193" s="59">
        <f t="shared" si="5"/>
        <v>21136.94</v>
      </c>
      <c r="P193" s="59">
        <v>21136.94</v>
      </c>
      <c r="Q193" s="59"/>
      <c r="S193" s="162"/>
      <c r="T193" s="162"/>
      <c r="AF193" s="12"/>
      <c r="AG193" s="73"/>
    </row>
    <row r="194" s="7" customFormat="1" ht="15.75" customHeight="1" spans="1:33">
      <c r="A194" s="30">
        <v>98</v>
      </c>
      <c r="B194" s="116" t="s">
        <v>326</v>
      </c>
      <c r="C194" s="117" t="s">
        <v>21</v>
      </c>
      <c r="D194" s="116"/>
      <c r="E194" s="116" t="s">
        <v>258</v>
      </c>
      <c r="F194" s="116" t="s">
        <v>327</v>
      </c>
      <c r="G194" s="116" t="s">
        <v>44</v>
      </c>
      <c r="H194" s="117">
        <v>19</v>
      </c>
      <c r="I194" s="57">
        <v>5</v>
      </c>
      <c r="J194" s="58">
        <v>5</v>
      </c>
      <c r="K194" s="59">
        <f t="shared" si="6"/>
        <v>7225.2</v>
      </c>
      <c r="L194" s="59">
        <v>7225.2</v>
      </c>
      <c r="M194" s="59"/>
      <c r="N194" s="57"/>
      <c r="O194" s="59">
        <f t="shared" si="5"/>
        <v>0</v>
      </c>
      <c r="P194" s="59">
        <v>0</v>
      </c>
      <c r="Q194" s="59"/>
      <c r="S194" s="162"/>
      <c r="T194" s="162"/>
      <c r="AF194" s="12"/>
      <c r="AG194" s="73"/>
    </row>
    <row r="195" ht="16.5" customHeight="1" spans="1:45">
      <c r="A195" s="33">
        <v>99</v>
      </c>
      <c r="B195" s="34" t="s">
        <v>178</v>
      </c>
      <c r="C195" s="33" t="s">
        <v>21</v>
      </c>
      <c r="D195" s="34"/>
      <c r="E195" s="34" t="s">
        <v>39</v>
      </c>
      <c r="F195" s="34" t="s">
        <v>311</v>
      </c>
      <c r="G195" s="34" t="s">
        <v>24</v>
      </c>
      <c r="H195" s="2">
        <v>42</v>
      </c>
      <c r="I195" s="51">
        <v>29</v>
      </c>
      <c r="J195" s="52">
        <v>30</v>
      </c>
      <c r="K195" s="53">
        <f t="shared" si="6"/>
        <v>48265.13</v>
      </c>
      <c r="L195" s="63">
        <v>48265.13</v>
      </c>
      <c r="M195" s="63"/>
      <c r="N195" s="51">
        <v>6</v>
      </c>
      <c r="O195" s="53">
        <f t="shared" si="5"/>
        <v>35734.68</v>
      </c>
      <c r="P195" s="53">
        <v>35734.68</v>
      </c>
      <c r="Q195" s="63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2"/>
      <c r="AG195" s="73"/>
      <c r="AR195" s="12"/>
      <c r="AS195" s="12"/>
    </row>
    <row r="196" s="7" customFormat="1" ht="16.5" customHeight="1" spans="1:33">
      <c r="A196" s="30"/>
      <c r="B196" s="31" t="s">
        <v>178</v>
      </c>
      <c r="C196" s="30" t="s">
        <v>21</v>
      </c>
      <c r="D196" s="31"/>
      <c r="E196" s="31" t="s">
        <v>39</v>
      </c>
      <c r="F196" s="31" t="s">
        <v>251</v>
      </c>
      <c r="G196" s="31" t="s">
        <v>26</v>
      </c>
      <c r="H196" s="105">
        <v>46</v>
      </c>
      <c r="I196" s="57">
        <v>19</v>
      </c>
      <c r="J196" s="58">
        <v>19</v>
      </c>
      <c r="K196" s="59">
        <f t="shared" si="6"/>
        <v>27685.22</v>
      </c>
      <c r="L196" s="60">
        <v>27685.22</v>
      </c>
      <c r="M196" s="59"/>
      <c r="N196" s="57">
        <v>12</v>
      </c>
      <c r="O196" s="59">
        <f t="shared" si="5"/>
        <v>28951.15</v>
      </c>
      <c r="P196" s="59">
        <v>28951.15</v>
      </c>
      <c r="Q196" s="59"/>
      <c r="S196" s="162"/>
      <c r="T196" s="162"/>
      <c r="AF196" s="12"/>
      <c r="AG196" s="73"/>
    </row>
    <row r="197" s="9" customFormat="1" ht="16.5" customHeight="1" spans="1:33">
      <c r="A197" s="33">
        <v>100</v>
      </c>
      <c r="B197" s="34" t="s">
        <v>179</v>
      </c>
      <c r="C197" s="33" t="s">
        <v>21</v>
      </c>
      <c r="D197" s="34"/>
      <c r="E197" s="34" t="s">
        <v>22</v>
      </c>
      <c r="F197" s="34" t="s">
        <v>312</v>
      </c>
      <c r="G197" s="34" t="s">
        <v>24</v>
      </c>
      <c r="H197" s="2">
        <v>80</v>
      </c>
      <c r="I197" s="51">
        <v>64</v>
      </c>
      <c r="J197" s="52">
        <v>66</v>
      </c>
      <c r="K197" s="53">
        <f t="shared" si="6"/>
        <v>157471.77</v>
      </c>
      <c r="L197" s="63">
        <v>157471.77</v>
      </c>
      <c r="M197" s="63"/>
      <c r="N197" s="51">
        <v>17</v>
      </c>
      <c r="O197" s="53">
        <f t="shared" si="5"/>
        <v>137997.28</v>
      </c>
      <c r="P197" s="53">
        <v>137997.28</v>
      </c>
      <c r="Q197" s="63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2"/>
      <c r="AG197" s="73"/>
    </row>
    <row r="198" s="9" customFormat="1" ht="16.5" customHeight="1" spans="1:33">
      <c r="A198" s="119"/>
      <c r="B198" s="120" t="s">
        <v>179</v>
      </c>
      <c r="C198" s="121" t="s">
        <v>21</v>
      </c>
      <c r="D198" s="120"/>
      <c r="E198" s="120" t="s">
        <v>22</v>
      </c>
      <c r="F198" s="120" t="s">
        <v>4</v>
      </c>
      <c r="G198" s="31" t="s">
        <v>37</v>
      </c>
      <c r="H198" s="183">
        <v>15</v>
      </c>
      <c r="I198" s="91">
        <v>10</v>
      </c>
      <c r="J198" s="92">
        <v>10</v>
      </c>
      <c r="K198" s="59">
        <f t="shared" si="6"/>
        <v>20516.9</v>
      </c>
      <c r="L198" s="93">
        <v>20516.9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162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s="9" customFormat="1" ht="16.5" customHeight="1" spans="1:33">
      <c r="A199" s="121"/>
      <c r="B199" s="120" t="s">
        <v>179</v>
      </c>
      <c r="C199" s="121" t="s">
        <v>21</v>
      </c>
      <c r="D199" s="120"/>
      <c r="E199" s="120" t="s">
        <v>22</v>
      </c>
      <c r="F199" s="120" t="s">
        <v>252</v>
      </c>
      <c r="G199" s="120" t="s">
        <v>26</v>
      </c>
      <c r="H199" s="183">
        <v>39</v>
      </c>
      <c r="I199" s="91">
        <v>14</v>
      </c>
      <c r="J199" s="92">
        <v>14</v>
      </c>
      <c r="K199" s="59">
        <f t="shared" si="6"/>
        <v>33264.7</v>
      </c>
      <c r="L199" s="60">
        <v>33264.7</v>
      </c>
      <c r="M199" s="94"/>
      <c r="N199" s="91"/>
      <c r="O199" s="59">
        <f t="shared" si="5"/>
        <v>0</v>
      </c>
      <c r="P199" s="93">
        <v>0</v>
      </c>
      <c r="Q199" s="94"/>
      <c r="R199" s="7"/>
      <c r="S199" s="162"/>
      <c r="T199" s="162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12"/>
      <c r="AG199" s="73"/>
    </row>
    <row r="200" ht="23.45" customHeight="1" spans="1:45">
      <c r="A200" s="40">
        <v>101</v>
      </c>
      <c r="B200" s="39" t="s">
        <v>181</v>
      </c>
      <c r="C200" s="40" t="s">
        <v>54</v>
      </c>
      <c r="D200" s="39" t="s">
        <v>182</v>
      </c>
      <c r="E200" s="39" t="s">
        <v>39</v>
      </c>
      <c r="F200" s="34" t="s">
        <v>313</v>
      </c>
      <c r="G200" s="39" t="s">
        <v>24</v>
      </c>
      <c r="H200" s="2">
        <v>52</v>
      </c>
      <c r="I200" s="51">
        <v>40</v>
      </c>
      <c r="J200" s="65">
        <v>40</v>
      </c>
      <c r="K200" s="53">
        <f t="shared" si="6"/>
        <v>49755.1</v>
      </c>
      <c r="L200" s="53">
        <v>49755.1</v>
      </c>
      <c r="M200" s="63"/>
      <c r="N200" s="51">
        <v>14</v>
      </c>
      <c r="O200" s="53">
        <f t="shared" si="5"/>
        <v>125981.34</v>
      </c>
      <c r="P200" s="63">
        <v>125981.34</v>
      </c>
      <c r="Q200" s="63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2"/>
      <c r="AG200" s="73"/>
      <c r="AR200" s="12"/>
      <c r="AS200" s="12"/>
    </row>
    <row r="201" s="7" customFormat="1" ht="27" customHeight="1" spans="1:33">
      <c r="A201" s="105"/>
      <c r="B201" s="106" t="s">
        <v>181</v>
      </c>
      <c r="C201" s="105" t="s">
        <v>54</v>
      </c>
      <c r="D201" s="106" t="s">
        <v>182</v>
      </c>
      <c r="E201" s="106" t="s">
        <v>39</v>
      </c>
      <c r="F201" s="106" t="s">
        <v>253</v>
      </c>
      <c r="G201" s="106" t="s">
        <v>26</v>
      </c>
      <c r="H201" s="105">
        <v>67</v>
      </c>
      <c r="I201" s="57">
        <v>39</v>
      </c>
      <c r="J201" s="64">
        <v>39</v>
      </c>
      <c r="K201" s="59">
        <f t="shared" si="6"/>
        <v>76843.65</v>
      </c>
      <c r="L201" s="60">
        <v>76843.65</v>
      </c>
      <c r="M201" s="59"/>
      <c r="N201" s="57">
        <v>28</v>
      </c>
      <c r="O201" s="59">
        <f t="shared" si="5"/>
        <v>75241.24</v>
      </c>
      <c r="P201" s="59">
        <v>75241.24</v>
      </c>
      <c r="Q201" s="59"/>
      <c r="S201" s="162"/>
      <c r="T201" s="162"/>
      <c r="AF201" s="12"/>
      <c r="AG201" s="73"/>
    </row>
    <row r="202" ht="27.75" customHeight="1" spans="1:45">
      <c r="A202" s="33">
        <v>102</v>
      </c>
      <c r="B202" s="34" t="s">
        <v>183</v>
      </c>
      <c r="C202" s="33" t="s">
        <v>21</v>
      </c>
      <c r="D202" s="34"/>
      <c r="E202" s="34" t="s">
        <v>184</v>
      </c>
      <c r="F202" s="34" t="s">
        <v>23</v>
      </c>
      <c r="G202" s="34" t="s">
        <v>24</v>
      </c>
      <c r="H202" s="2">
        <v>0</v>
      </c>
      <c r="I202" s="51"/>
      <c r="J202" s="52"/>
      <c r="K202" s="53">
        <f t="shared" si="6"/>
        <v>0</v>
      </c>
      <c r="L202" s="53">
        <v>0</v>
      </c>
      <c r="M202" s="63"/>
      <c r="N202" s="51">
        <v>1</v>
      </c>
      <c r="O202" s="53">
        <f t="shared" si="5"/>
        <v>41992.39</v>
      </c>
      <c r="P202" s="53">
        <v>41992.39</v>
      </c>
      <c r="Q202" s="63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2"/>
      <c r="AG202" s="73"/>
      <c r="AR202" s="12"/>
      <c r="AS202" s="12"/>
    </row>
    <row r="203" s="7" customFormat="1" ht="16.5" customHeight="1" spans="1:33">
      <c r="A203" s="30"/>
      <c r="B203" s="31" t="s">
        <v>183</v>
      </c>
      <c r="C203" s="30" t="s">
        <v>21</v>
      </c>
      <c r="D203" s="31"/>
      <c r="E203" s="31" t="s">
        <v>184</v>
      </c>
      <c r="F203" s="31" t="s">
        <v>23</v>
      </c>
      <c r="G203" s="31" t="s">
        <v>32</v>
      </c>
      <c r="H203" s="105">
        <v>0</v>
      </c>
      <c r="I203" s="57"/>
      <c r="J203" s="58"/>
      <c r="K203" s="59">
        <f t="shared" si="6"/>
        <v>0</v>
      </c>
      <c r="L203" s="59">
        <v>0</v>
      </c>
      <c r="M203" s="59"/>
      <c r="N203" s="57"/>
      <c r="O203" s="59">
        <f t="shared" si="5"/>
        <v>0</v>
      </c>
      <c r="P203" s="59">
        <v>0</v>
      </c>
      <c r="Q203" s="59"/>
      <c r="S203" s="162"/>
      <c r="T203" s="162"/>
      <c r="AF203" s="12"/>
      <c r="AG203" s="73"/>
    </row>
    <row r="204" s="7" customFormat="1" ht="16.5" customHeight="1" spans="1:33">
      <c r="A204" s="30">
        <v>103</v>
      </c>
      <c r="B204" s="31" t="s">
        <v>185</v>
      </c>
      <c r="C204" s="30" t="s">
        <v>21</v>
      </c>
      <c r="D204" s="31"/>
      <c r="E204" s="31" t="s">
        <v>22</v>
      </c>
      <c r="F204" s="31" t="s">
        <v>254</v>
      </c>
      <c r="G204" s="31" t="s">
        <v>26</v>
      </c>
      <c r="H204" s="105">
        <v>52</v>
      </c>
      <c r="I204" s="57">
        <v>22</v>
      </c>
      <c r="J204" s="58">
        <v>22</v>
      </c>
      <c r="K204" s="59">
        <f t="shared" si="6"/>
        <v>29066.41</v>
      </c>
      <c r="L204" s="60">
        <v>29066.41</v>
      </c>
      <c r="M204" s="59"/>
      <c r="N204" s="57">
        <v>13</v>
      </c>
      <c r="O204" s="59">
        <f t="shared" si="5"/>
        <v>43391.3</v>
      </c>
      <c r="P204" s="59">
        <v>43391.3</v>
      </c>
      <c r="Q204" s="59"/>
      <c r="S204" s="162"/>
      <c r="T204" s="162"/>
      <c r="AF204" s="12"/>
      <c r="AG204" s="73"/>
    </row>
    <row r="205" ht="16.5" customHeight="1" spans="1:45">
      <c r="A205" s="1">
        <v>104</v>
      </c>
      <c r="B205" s="28" t="s">
        <v>186</v>
      </c>
      <c r="C205" s="1" t="s">
        <v>21</v>
      </c>
      <c r="D205" s="28"/>
      <c r="E205" s="28" t="s">
        <v>39</v>
      </c>
      <c r="F205" s="28" t="s">
        <v>29</v>
      </c>
      <c r="G205" s="28" t="s">
        <v>24</v>
      </c>
      <c r="H205" s="2">
        <v>0</v>
      </c>
      <c r="I205" s="51"/>
      <c r="J205" s="52"/>
      <c r="K205" s="53">
        <f t="shared" si="6"/>
        <v>0</v>
      </c>
      <c r="L205" s="53">
        <v>0</v>
      </c>
      <c r="M205" s="63"/>
      <c r="N205" s="51">
        <v>1</v>
      </c>
      <c r="O205" s="53">
        <f t="shared" si="5"/>
        <v>17978.1</v>
      </c>
      <c r="P205" s="53">
        <v>17978.1</v>
      </c>
      <c r="Q205" s="63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2"/>
      <c r="AG205" s="73"/>
      <c r="AR205" s="12"/>
      <c r="AS205" s="12"/>
    </row>
    <row r="206" s="7" customFormat="1" ht="18.75" customHeight="1" spans="1:33">
      <c r="A206" s="30"/>
      <c r="B206" s="31" t="s">
        <v>186</v>
      </c>
      <c r="C206" s="30" t="s">
        <v>21</v>
      </c>
      <c r="D206" s="31"/>
      <c r="E206" s="31" t="s">
        <v>39</v>
      </c>
      <c r="F206" s="31" t="s">
        <v>255</v>
      </c>
      <c r="G206" s="31" t="s">
        <v>26</v>
      </c>
      <c r="H206" s="105">
        <v>42</v>
      </c>
      <c r="I206" s="57">
        <v>17</v>
      </c>
      <c r="J206" s="58">
        <v>17</v>
      </c>
      <c r="K206" s="59">
        <f t="shared" si="6"/>
        <v>55523.47</v>
      </c>
      <c r="L206" s="60">
        <v>55523.47</v>
      </c>
      <c r="M206" s="59"/>
      <c r="N206" s="57">
        <v>11</v>
      </c>
      <c r="O206" s="59">
        <f t="shared" si="5"/>
        <v>85265.33</v>
      </c>
      <c r="P206" s="59">
        <v>85265.33</v>
      </c>
      <c r="Q206" s="59"/>
      <c r="S206" s="162"/>
      <c r="T206" s="162"/>
      <c r="AF206" s="12"/>
      <c r="AG206" s="73"/>
    </row>
    <row r="207" ht="20.25" customHeight="1" spans="1:45">
      <c r="A207" s="33">
        <v>105</v>
      </c>
      <c r="B207" s="34" t="s">
        <v>187</v>
      </c>
      <c r="C207" s="33" t="s">
        <v>21</v>
      </c>
      <c r="D207" s="34"/>
      <c r="E207" s="34" t="s">
        <v>63</v>
      </c>
      <c r="F207" s="34" t="s">
        <v>314</v>
      </c>
      <c r="G207" s="34" t="s">
        <v>24</v>
      </c>
      <c r="H207" s="2">
        <v>15</v>
      </c>
      <c r="I207" s="51">
        <v>6</v>
      </c>
      <c r="J207" s="52">
        <v>6</v>
      </c>
      <c r="K207" s="53">
        <f t="shared" si="6"/>
        <v>13581.18</v>
      </c>
      <c r="L207" s="53">
        <v>13581.18</v>
      </c>
      <c r="M207" s="63"/>
      <c r="N207" s="51">
        <v>7</v>
      </c>
      <c r="O207" s="53">
        <f t="shared" si="5"/>
        <v>57061.29</v>
      </c>
      <c r="P207" s="53">
        <v>57061.29</v>
      </c>
      <c r="Q207" s="63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2"/>
      <c r="AG207" s="73"/>
      <c r="AR207" s="12"/>
      <c r="AS207" s="12"/>
    </row>
    <row r="208" s="7" customFormat="1" ht="16.9" customHeight="1" spans="1:33">
      <c r="A208" s="30"/>
      <c r="B208" s="31" t="s">
        <v>188</v>
      </c>
      <c r="C208" s="30" t="s">
        <v>21</v>
      </c>
      <c r="D208" s="31"/>
      <c r="E208" s="36" t="s">
        <v>63</v>
      </c>
      <c r="F208" s="37" t="s">
        <v>256</v>
      </c>
      <c r="G208" s="31" t="s">
        <v>32</v>
      </c>
      <c r="H208" s="105">
        <v>9</v>
      </c>
      <c r="I208" s="57">
        <v>5</v>
      </c>
      <c r="J208" s="58">
        <v>5</v>
      </c>
      <c r="K208" s="59">
        <f t="shared" si="6"/>
        <v>11101.6</v>
      </c>
      <c r="L208" s="59">
        <v>11101.6</v>
      </c>
      <c r="M208" s="59"/>
      <c r="N208" s="57">
        <v>6</v>
      </c>
      <c r="O208" s="59">
        <f t="shared" si="5"/>
        <v>42311.83</v>
      </c>
      <c r="P208" s="59">
        <v>42311.83</v>
      </c>
      <c r="Q208" s="59"/>
      <c r="S208" s="162"/>
      <c r="T208" s="162"/>
      <c r="AF208" s="12"/>
      <c r="AG208" s="73"/>
    </row>
    <row r="209" ht="16.9" customHeight="1" spans="1:45">
      <c r="A209" s="1">
        <v>106</v>
      </c>
      <c r="B209" s="28" t="s">
        <v>189</v>
      </c>
      <c r="C209" s="1" t="s">
        <v>21</v>
      </c>
      <c r="D209" s="28"/>
      <c r="E209" s="28" t="s">
        <v>39</v>
      </c>
      <c r="F209" s="34" t="s">
        <v>315</v>
      </c>
      <c r="G209" s="28" t="s">
        <v>24</v>
      </c>
      <c r="H209" s="2">
        <v>58</v>
      </c>
      <c r="I209" s="51">
        <v>40</v>
      </c>
      <c r="J209" s="52">
        <v>42</v>
      </c>
      <c r="K209" s="53">
        <f t="shared" si="6"/>
        <v>72365.56</v>
      </c>
      <c r="L209" s="63">
        <v>72365.56</v>
      </c>
      <c r="M209" s="63"/>
      <c r="N209" s="51">
        <v>1</v>
      </c>
      <c r="O209" s="53">
        <f t="shared" si="5"/>
        <v>39425.21</v>
      </c>
      <c r="P209" s="63">
        <v>39425.21</v>
      </c>
      <c r="Q209" s="63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2"/>
      <c r="AG209" s="73"/>
      <c r="AR209" s="12"/>
      <c r="AS209" s="12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257</v>
      </c>
      <c r="G210" s="31" t="s">
        <v>26</v>
      </c>
      <c r="H210" s="105">
        <v>21</v>
      </c>
      <c r="I210" s="57">
        <v>4</v>
      </c>
      <c r="J210" s="58">
        <v>4</v>
      </c>
      <c r="K210" s="59">
        <f t="shared" si="6"/>
        <v>12245.6</v>
      </c>
      <c r="L210" s="60">
        <v>12245.6</v>
      </c>
      <c r="M210" s="59"/>
      <c r="N210" s="57">
        <v>1</v>
      </c>
      <c r="O210" s="59">
        <f t="shared" si="5"/>
        <v>4226.2</v>
      </c>
      <c r="P210" s="59">
        <v>4226.2</v>
      </c>
      <c r="Q210" s="59"/>
      <c r="S210" s="162"/>
      <c r="T210" s="162"/>
      <c r="AF210" s="12"/>
      <c r="AG210" s="73"/>
    </row>
    <row r="211" s="7" customFormat="1" ht="16.9" customHeight="1" spans="1:33">
      <c r="A211" s="30"/>
      <c r="B211" s="31" t="s">
        <v>189</v>
      </c>
      <c r="C211" s="30" t="s">
        <v>21</v>
      </c>
      <c r="D211" s="31"/>
      <c r="E211" s="31" t="s">
        <v>39</v>
      </c>
      <c r="F211" s="31" t="s">
        <v>23</v>
      </c>
      <c r="G211" s="31" t="s">
        <v>44</v>
      </c>
      <c r="H211" s="105">
        <v>0</v>
      </c>
      <c r="I211" s="57"/>
      <c r="J211" s="58"/>
      <c r="K211" s="59">
        <f t="shared" si="6"/>
        <v>0</v>
      </c>
      <c r="L211" s="59">
        <v>0</v>
      </c>
      <c r="M211" s="59"/>
      <c r="N211" s="57"/>
      <c r="O211" s="59">
        <f t="shared" ref="O211:O226" si="7">P211+Q211</f>
        <v>0</v>
      </c>
      <c r="P211" s="59">
        <v>0</v>
      </c>
      <c r="Q211" s="59"/>
      <c r="S211" s="162"/>
      <c r="T211" s="162"/>
      <c r="AF211" s="12"/>
      <c r="AG211" s="73"/>
    </row>
    <row r="212" ht="24.6" customHeight="1" spans="1:45">
      <c r="A212" s="2">
        <v>107</v>
      </c>
      <c r="B212" s="122" t="s">
        <v>190</v>
      </c>
      <c r="C212" s="2" t="s">
        <v>54</v>
      </c>
      <c r="D212" s="122" t="s">
        <v>182</v>
      </c>
      <c r="E212" s="122" t="s">
        <v>39</v>
      </c>
      <c r="F212" s="122"/>
      <c r="G212" s="122" t="s">
        <v>24</v>
      </c>
      <c r="H212" s="2">
        <v>0</v>
      </c>
      <c r="I212" s="51"/>
      <c r="J212" s="52"/>
      <c r="K212" s="53">
        <f t="shared" si="6"/>
        <v>0</v>
      </c>
      <c r="L212" s="53">
        <v>0</v>
      </c>
      <c r="M212" s="63"/>
      <c r="N212" s="51"/>
      <c r="O212" s="53">
        <f t="shared" si="7"/>
        <v>0</v>
      </c>
      <c r="P212" s="53">
        <v>0</v>
      </c>
      <c r="Q212" s="63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2"/>
      <c r="AG212" s="73"/>
      <c r="AR212" s="12"/>
      <c r="AS212" s="12"/>
    </row>
    <row r="213" s="7" customFormat="1" ht="32.25" customHeight="1" spans="1:33">
      <c r="A213" s="105"/>
      <c r="B213" s="106" t="s">
        <v>190</v>
      </c>
      <c r="C213" s="105" t="s">
        <v>54</v>
      </c>
      <c r="D213" s="106" t="s">
        <v>182</v>
      </c>
      <c r="E213" s="106" t="s">
        <v>39</v>
      </c>
      <c r="F213" s="106" t="s">
        <v>31</v>
      </c>
      <c r="G213" s="106" t="s">
        <v>26</v>
      </c>
      <c r="H213" s="105">
        <v>0</v>
      </c>
      <c r="I213" s="57"/>
      <c r="J213" s="64"/>
      <c r="K213" s="59">
        <f t="shared" si="6"/>
        <v>0</v>
      </c>
      <c r="L213" s="59">
        <v>0</v>
      </c>
      <c r="M213" s="59"/>
      <c r="N213" s="57"/>
      <c r="O213" s="59">
        <f t="shared" si="7"/>
        <v>0</v>
      </c>
      <c r="P213" s="59">
        <v>0</v>
      </c>
      <c r="Q213" s="59"/>
      <c r="S213" s="162"/>
      <c r="T213" s="162"/>
      <c r="AF213" s="12"/>
      <c r="AG213" s="73"/>
    </row>
    <row r="214" ht="34.9" customHeight="1" spans="1:45">
      <c r="A214" s="40">
        <v>108</v>
      </c>
      <c r="B214" s="39" t="s">
        <v>191</v>
      </c>
      <c r="C214" s="40" t="s">
        <v>54</v>
      </c>
      <c r="D214" s="39" t="s">
        <v>192</v>
      </c>
      <c r="E214" s="39" t="s">
        <v>39</v>
      </c>
      <c r="F214" s="34" t="s">
        <v>316</v>
      </c>
      <c r="G214" s="39" t="s">
        <v>24</v>
      </c>
      <c r="H214" s="2">
        <v>33</v>
      </c>
      <c r="I214" s="51">
        <v>24</v>
      </c>
      <c r="J214" s="65">
        <v>26</v>
      </c>
      <c r="K214" s="53">
        <f t="shared" si="6"/>
        <v>54758.2</v>
      </c>
      <c r="L214" s="63">
        <v>54758.2</v>
      </c>
      <c r="M214" s="63"/>
      <c r="N214" s="51">
        <v>6</v>
      </c>
      <c r="O214" s="53">
        <f t="shared" si="7"/>
        <v>60343.7</v>
      </c>
      <c r="P214" s="53">
        <v>60343.7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ht="34.9" customHeight="1" spans="1:45">
      <c r="A215" s="40">
        <v>109</v>
      </c>
      <c r="B215" s="39" t="s">
        <v>336</v>
      </c>
      <c r="C215" s="40" t="s">
        <v>21</v>
      </c>
      <c r="D215" s="39"/>
      <c r="E215" s="39" t="s">
        <v>39</v>
      </c>
      <c r="F215" s="34" t="s">
        <v>337</v>
      </c>
      <c r="G215" s="39" t="s">
        <v>24</v>
      </c>
      <c r="H215" s="2">
        <v>25</v>
      </c>
      <c r="I215" s="51">
        <v>16</v>
      </c>
      <c r="J215" s="65">
        <v>17</v>
      </c>
      <c r="K215" s="53">
        <f t="shared" si="6"/>
        <v>11553.73</v>
      </c>
      <c r="L215" s="53">
        <v>11553.73</v>
      </c>
      <c r="M215" s="63"/>
      <c r="N215" s="51"/>
      <c r="O215" s="53">
        <f t="shared" si="7"/>
        <v>0</v>
      </c>
      <c r="P215" s="53">
        <v>0</v>
      </c>
      <c r="Q215" s="63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2"/>
      <c r="AG215" s="73"/>
      <c r="AR215" s="12"/>
      <c r="AS215" s="12"/>
    </row>
    <row r="216" s="7" customFormat="1" ht="34.9" customHeight="1" spans="1:33">
      <c r="A216" s="105"/>
      <c r="B216" s="106" t="s">
        <v>336</v>
      </c>
      <c r="C216" s="105" t="s">
        <v>21</v>
      </c>
      <c r="D216" s="106"/>
      <c r="E216" s="106" t="s">
        <v>39</v>
      </c>
      <c r="F216" s="31" t="s">
        <v>338</v>
      </c>
      <c r="G216" s="106" t="s">
        <v>26</v>
      </c>
      <c r="H216" s="105">
        <v>11</v>
      </c>
      <c r="I216" s="57">
        <v>2</v>
      </c>
      <c r="J216" s="64">
        <v>2</v>
      </c>
      <c r="K216" s="59">
        <f t="shared" si="6"/>
        <v>1545.39</v>
      </c>
      <c r="L216" s="144">
        <v>1545.39</v>
      </c>
      <c r="M216" s="59"/>
      <c r="N216" s="57"/>
      <c r="O216" s="59">
        <f t="shared" si="7"/>
        <v>0</v>
      </c>
      <c r="P216" s="59">
        <v>0</v>
      </c>
      <c r="Q216" s="59"/>
      <c r="S216" s="162"/>
      <c r="T216" s="162"/>
      <c r="AF216" s="12"/>
      <c r="AG216" s="73"/>
    </row>
    <row r="217" ht="28.5" customHeight="1" spans="1:45">
      <c r="A217" s="40">
        <v>110</v>
      </c>
      <c r="B217" s="39" t="s">
        <v>193</v>
      </c>
      <c r="C217" s="40" t="s">
        <v>21</v>
      </c>
      <c r="D217" s="39"/>
      <c r="E217" s="39" t="s">
        <v>39</v>
      </c>
      <c r="F217" s="34" t="s">
        <v>23</v>
      </c>
      <c r="G217" s="39" t="s">
        <v>24</v>
      </c>
      <c r="H217" s="2">
        <v>0</v>
      </c>
      <c r="I217" s="51"/>
      <c r="J217" s="65"/>
      <c r="K217" s="53">
        <f t="shared" ref="K217:K226" si="8">L217+M217</f>
        <v>0</v>
      </c>
      <c r="L217" s="53">
        <v>0</v>
      </c>
      <c r="M217" s="63"/>
      <c r="N217" s="51"/>
      <c r="O217" s="53">
        <f t="shared" si="7"/>
        <v>0</v>
      </c>
      <c r="P217" s="53">
        <v>0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ht="19.5" customHeight="1" spans="1:45">
      <c r="A218" s="40">
        <v>111</v>
      </c>
      <c r="B218" s="39" t="s">
        <v>194</v>
      </c>
      <c r="C218" s="40" t="s">
        <v>21</v>
      </c>
      <c r="D218" s="39"/>
      <c r="E218" s="39" t="s">
        <v>63</v>
      </c>
      <c r="F218" s="34" t="s">
        <v>317</v>
      </c>
      <c r="G218" s="39" t="s">
        <v>24</v>
      </c>
      <c r="H218" s="2">
        <v>31</v>
      </c>
      <c r="I218" s="51">
        <v>22</v>
      </c>
      <c r="J218" s="65">
        <v>27</v>
      </c>
      <c r="K218" s="53">
        <f t="shared" si="8"/>
        <v>24154.32</v>
      </c>
      <c r="L218" s="53">
        <v>24154.32</v>
      </c>
      <c r="M218" s="63"/>
      <c r="N218" s="51">
        <v>16</v>
      </c>
      <c r="O218" s="53">
        <f t="shared" si="7"/>
        <v>48955.93</v>
      </c>
      <c r="P218" s="63">
        <v>48955.93</v>
      </c>
      <c r="Q218" s="63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2"/>
      <c r="AG218" s="73"/>
      <c r="AQ218" s="12"/>
      <c r="AR218" s="12"/>
      <c r="AS218" s="12"/>
    </row>
    <row r="219" s="7" customFormat="1" ht="30.6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195</v>
      </c>
      <c r="G219" s="31" t="s">
        <v>44</v>
      </c>
      <c r="H219" s="105">
        <v>0</v>
      </c>
      <c r="I219" s="57"/>
      <c r="J219" s="64"/>
      <c r="K219" s="59">
        <f t="shared" si="8"/>
        <v>0</v>
      </c>
      <c r="L219" s="59">
        <v>0</v>
      </c>
      <c r="M219" s="59"/>
      <c r="N219" s="57">
        <v>1</v>
      </c>
      <c r="O219" s="59">
        <f t="shared" si="7"/>
        <v>3457.8</v>
      </c>
      <c r="P219" s="59">
        <v>3457.8</v>
      </c>
      <c r="Q219" s="59"/>
      <c r="S219" s="162"/>
      <c r="T219" s="162"/>
      <c r="AF219" s="12"/>
      <c r="AG219" s="73"/>
    </row>
    <row r="220" s="7" customFormat="1" ht="27" customHeight="1" spans="1:33">
      <c r="A220" s="30"/>
      <c r="B220" s="31" t="s">
        <v>194</v>
      </c>
      <c r="C220" s="30" t="s">
        <v>21</v>
      </c>
      <c r="D220" s="31"/>
      <c r="E220" s="31" t="s">
        <v>63</v>
      </c>
      <c r="F220" s="31" t="s">
        <v>23</v>
      </c>
      <c r="G220" s="31" t="s">
        <v>32</v>
      </c>
      <c r="H220" s="105">
        <v>0</v>
      </c>
      <c r="I220" s="57"/>
      <c r="J220" s="58"/>
      <c r="K220" s="59">
        <f t="shared" si="8"/>
        <v>0</v>
      </c>
      <c r="L220" s="59">
        <v>0</v>
      </c>
      <c r="M220" s="59"/>
      <c r="N220" s="57"/>
      <c r="O220" s="59">
        <f t="shared" si="7"/>
        <v>1574.43</v>
      </c>
      <c r="P220" s="59">
        <v>1574.43</v>
      </c>
      <c r="Q220" s="59"/>
      <c r="S220" s="162"/>
      <c r="T220" s="162"/>
      <c r="AF220" s="12"/>
      <c r="AG220" s="73"/>
    </row>
    <row r="221" s="7" customFormat="1" ht="27" customHeight="1" spans="1:33">
      <c r="A221" s="123">
        <v>112</v>
      </c>
      <c r="B221" s="124" t="s">
        <v>196</v>
      </c>
      <c r="C221" s="123" t="s">
        <v>21</v>
      </c>
      <c r="D221" s="124"/>
      <c r="E221" s="124" t="s">
        <v>78</v>
      </c>
      <c r="F221" s="34" t="s">
        <v>318</v>
      </c>
      <c r="G221" s="124" t="s">
        <v>24</v>
      </c>
      <c r="H221" s="5">
        <v>30</v>
      </c>
      <c r="I221" s="145">
        <v>16</v>
      </c>
      <c r="J221" s="146">
        <v>19</v>
      </c>
      <c r="K221" s="53">
        <f t="shared" si="8"/>
        <v>16144.09</v>
      </c>
      <c r="L221" s="114">
        <v>16144.09</v>
      </c>
      <c r="M221" s="114"/>
      <c r="N221" s="145">
        <v>2</v>
      </c>
      <c r="O221" s="53">
        <f t="shared" si="7"/>
        <v>4170.84</v>
      </c>
      <c r="P221" s="114">
        <v>4170.84</v>
      </c>
      <c r="Q221" s="114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2"/>
      <c r="AG221" s="73"/>
    </row>
    <row r="222" s="7" customFormat="1" ht="27" customHeight="1" spans="1:33">
      <c r="A222" s="125"/>
      <c r="B222" s="126" t="s">
        <v>197</v>
      </c>
      <c r="C222" s="125" t="s">
        <v>21</v>
      </c>
      <c r="D222" s="126"/>
      <c r="E222" s="126" t="s">
        <v>78</v>
      </c>
      <c r="F222" s="126" t="s">
        <v>29</v>
      </c>
      <c r="G222" s="126" t="s">
        <v>26</v>
      </c>
      <c r="H222" s="176">
        <v>0</v>
      </c>
      <c r="I222" s="148"/>
      <c r="J222" s="149"/>
      <c r="K222" s="59">
        <f t="shared" si="8"/>
        <v>1204.2</v>
      </c>
      <c r="L222" s="150">
        <v>1204.2</v>
      </c>
      <c r="M222" s="150"/>
      <c r="N222" s="148">
        <v>1</v>
      </c>
      <c r="O222" s="93">
        <f t="shared" si="7"/>
        <v>0</v>
      </c>
      <c r="P222" s="150">
        <v>0</v>
      </c>
      <c r="Q222" s="150"/>
      <c r="S222" s="162"/>
      <c r="T222" s="162"/>
      <c r="AF222" s="12"/>
      <c r="AG222" s="73"/>
    </row>
    <row r="223" s="7" customFormat="1" ht="27" customHeight="1" spans="1:33">
      <c r="A223" s="128"/>
      <c r="B223" s="129" t="s">
        <v>197</v>
      </c>
      <c r="C223" s="128" t="s">
        <v>21</v>
      </c>
      <c r="D223" s="129"/>
      <c r="E223" s="129" t="s">
        <v>258</v>
      </c>
      <c r="F223" s="129" t="s">
        <v>259</v>
      </c>
      <c r="G223" s="129" t="s">
        <v>44</v>
      </c>
      <c r="H223" s="184">
        <v>24</v>
      </c>
      <c r="I223" s="151">
        <v>11</v>
      </c>
      <c r="J223" s="152">
        <v>11</v>
      </c>
      <c r="K223" s="59">
        <f t="shared" si="8"/>
        <v>15588.7</v>
      </c>
      <c r="L223" s="153">
        <v>15588.7</v>
      </c>
      <c r="M223" s="153"/>
      <c r="N223" s="151">
        <v>6</v>
      </c>
      <c r="O223" s="93">
        <f t="shared" si="7"/>
        <v>7744.2</v>
      </c>
      <c r="P223" s="153">
        <v>7744.2</v>
      </c>
      <c r="Q223" s="153"/>
      <c r="S223" s="162"/>
      <c r="T223" s="162"/>
      <c r="AF223" s="12"/>
      <c r="AG223" s="73"/>
    </row>
    <row r="224" s="8" customFormat="1" ht="27" customHeight="1" spans="1:44">
      <c r="A224" s="123">
        <v>113</v>
      </c>
      <c r="B224" s="124" t="s">
        <v>198</v>
      </c>
      <c r="C224" s="123" t="s">
        <v>21</v>
      </c>
      <c r="D224" s="124"/>
      <c r="E224" s="124" t="s">
        <v>58</v>
      </c>
      <c r="F224" s="34" t="s">
        <v>319</v>
      </c>
      <c r="G224" s="124" t="s">
        <v>24</v>
      </c>
      <c r="H224" s="5">
        <v>24</v>
      </c>
      <c r="I224" s="145">
        <v>17</v>
      </c>
      <c r="J224" s="154">
        <v>18</v>
      </c>
      <c r="K224" s="53">
        <f t="shared" si="8"/>
        <v>30446.29</v>
      </c>
      <c r="L224" s="114">
        <v>30446.29</v>
      </c>
      <c r="M224" s="74"/>
      <c r="N224" s="145">
        <v>1</v>
      </c>
      <c r="O224" s="53">
        <f t="shared" si="7"/>
        <v>16537.34</v>
      </c>
      <c r="P224" s="114">
        <v>16537.34</v>
      </c>
      <c r="Q224" s="74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  <c r="AK224" s="12"/>
      <c r="AL224" s="12"/>
      <c r="AM224" s="12"/>
      <c r="AN224" s="12"/>
      <c r="AO224" s="12"/>
      <c r="AP224" s="12"/>
      <c r="AQ224" s="12"/>
      <c r="AR224" s="12"/>
    </row>
    <row r="225" s="7" customFormat="1" ht="27" customHeight="1" spans="1:33">
      <c r="A225" s="128"/>
      <c r="B225" s="31" t="s">
        <v>198</v>
      </c>
      <c r="C225" s="30" t="s">
        <v>21</v>
      </c>
      <c r="D225" s="31"/>
      <c r="E225" s="31" t="s">
        <v>58</v>
      </c>
      <c r="F225" s="31" t="s">
        <v>23</v>
      </c>
      <c r="G225" s="31" t="s">
        <v>44</v>
      </c>
      <c r="H225" s="105">
        <v>0</v>
      </c>
      <c r="I225" s="57"/>
      <c r="J225" s="58"/>
      <c r="K225" s="59">
        <f t="shared" si="8"/>
        <v>0</v>
      </c>
      <c r="L225" s="59">
        <v>0</v>
      </c>
      <c r="M225" s="59"/>
      <c r="N225" s="57"/>
      <c r="O225" s="59">
        <f t="shared" si="7"/>
        <v>0</v>
      </c>
      <c r="P225" s="59">
        <v>0</v>
      </c>
      <c r="Q225" s="59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G225" s="73"/>
    </row>
    <row r="226" s="7" customFormat="1" ht="18.75" customHeight="1" spans="1:33">
      <c r="A226" s="131"/>
      <c r="B226" s="132" t="s">
        <v>198</v>
      </c>
      <c r="C226" s="133" t="s">
        <v>21</v>
      </c>
      <c r="D226" s="132"/>
      <c r="E226" s="132" t="s">
        <v>76</v>
      </c>
      <c r="F226" s="37" t="s">
        <v>323</v>
      </c>
      <c r="G226" s="132" t="s">
        <v>32</v>
      </c>
      <c r="H226" s="185">
        <v>20</v>
      </c>
      <c r="I226" s="155">
        <v>10</v>
      </c>
      <c r="J226" s="156">
        <v>10</v>
      </c>
      <c r="K226" s="59">
        <f t="shared" si="8"/>
        <v>20334.13</v>
      </c>
      <c r="L226" s="59">
        <v>20334.13</v>
      </c>
      <c r="M226" s="157"/>
      <c r="N226" s="155">
        <v>2</v>
      </c>
      <c r="O226" s="59">
        <f t="shared" si="7"/>
        <v>7361</v>
      </c>
      <c r="P226" s="157">
        <v>7361</v>
      </c>
      <c r="Q226" s="157"/>
      <c r="T226" s="162"/>
      <c r="AG226" s="73"/>
    </row>
    <row r="227" s="8" customFormat="1" ht="16.5" customHeight="1" spans="1:47">
      <c r="A227" s="137" t="s">
        <v>199</v>
      </c>
      <c r="B227" s="137"/>
      <c r="C227" s="138"/>
      <c r="D227" s="139"/>
      <c r="E227" s="139"/>
      <c r="F227" s="139"/>
      <c r="G227" s="139"/>
      <c r="H227" s="138">
        <f>SUM(H10:H226)</f>
        <v>3700</v>
      </c>
      <c r="I227" s="138">
        <f t="shared" ref="I227:Q227" si="9">SUM(I10:I226)</f>
        <v>2083</v>
      </c>
      <c r="J227" s="138">
        <f t="shared" si="9"/>
        <v>2317</v>
      </c>
      <c r="K227" s="158">
        <f t="shared" si="9"/>
        <v>4071964.09</v>
      </c>
      <c r="L227" s="158">
        <f t="shared" si="9"/>
        <v>4071964.09</v>
      </c>
      <c r="M227" s="158">
        <f t="shared" si="9"/>
        <v>0</v>
      </c>
      <c r="N227" s="138">
        <f t="shared" si="9"/>
        <v>1411</v>
      </c>
      <c r="O227" s="158">
        <f t="shared" si="9"/>
        <v>8128615.04</v>
      </c>
      <c r="P227" s="158">
        <f t="shared" si="9"/>
        <v>8128615.04</v>
      </c>
      <c r="Q227" s="158">
        <f t="shared" si="9"/>
        <v>0</v>
      </c>
      <c r="R227" s="187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G227" s="73"/>
      <c r="AP227" s="12"/>
      <c r="AQ227" s="12"/>
      <c r="AR227" s="12"/>
      <c r="AS227" s="12"/>
      <c r="AT227" s="12"/>
      <c r="AU227" s="12"/>
    </row>
    <row r="228" s="8" customFormat="1" ht="15" customHeight="1" spans="1:47">
      <c r="A228" s="141"/>
      <c r="B228" s="142"/>
      <c r="C228" s="141"/>
      <c r="D228" s="142"/>
      <c r="E228" s="142"/>
      <c r="F228" s="142"/>
      <c r="G228" s="142"/>
      <c r="H228" s="159"/>
      <c r="I228" s="159"/>
      <c r="J228" s="159"/>
      <c r="K228" s="159"/>
      <c r="L228" s="159"/>
      <c r="M228" s="186"/>
      <c r="N228" s="159"/>
      <c r="O228" s="159"/>
      <c r="P228" s="141"/>
      <c r="Q228" s="121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G228" s="73"/>
      <c r="AP228" s="12"/>
      <c r="AQ228" s="12"/>
      <c r="AR228" s="12"/>
      <c r="AS228" s="12"/>
      <c r="AT228" s="12"/>
      <c r="AU228" s="12"/>
    </row>
    <row r="229" s="8" customFormat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63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s="8" customFormat="1" hidden="1" spans="1:4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hidden="1" spans="13:45">
      <c r="M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0"/>
      <c r="L238" s="161"/>
      <c r="M238" s="160"/>
      <c r="N238" s="161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0"/>
      <c r="N239" s="160"/>
      <c r="O239" s="160"/>
      <c r="P239" s="161"/>
      <c r="Q239" s="160"/>
      <c r="R239" s="160"/>
      <c r="S239" s="161"/>
      <c r="T239" s="160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1:45">
      <c r="K240" s="161"/>
      <c r="L240" s="160"/>
      <c r="M240" s="161"/>
      <c r="N240" s="160"/>
      <c r="O240" s="160"/>
      <c r="P240" s="160"/>
      <c r="Q240" s="160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pans="12:45">
      <c r="L241" s="162"/>
      <c r="M241" s="12"/>
      <c r="O241" s="163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</row>
    <row r="242" s="11" customFormat="1" spans="1:3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6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</row>
    <row r="243" spans="12:45">
      <c r="L243" s="164"/>
      <c r="M243" s="164"/>
      <c r="P243" s="163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63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45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2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  <row r="322" spans="13:31">
      <c r="M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</row>
  </sheetData>
  <autoFilter ref="A8:Q227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7:B227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2"/>
  <sheetViews>
    <sheetView zoomScale="90" zoomScaleNormal="90" topLeftCell="A214" workbookViewId="0">
      <selection activeCell="K227" sqref="K227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2.5666666666667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37" width="11.5666666666667" style="8" customWidth="1"/>
    <col min="38" max="38" width="12.425" style="8" customWidth="1"/>
    <col min="39" max="39" width="10.7083333333333" style="8" customWidth="1"/>
    <col min="40" max="40" width="11.2833333333333" style="8" customWidth="1"/>
    <col min="41" max="41" width="11.8583333333333" style="8" customWidth="1"/>
    <col min="42" max="42" width="11.1416666666667" style="8" customWidth="1"/>
    <col min="43" max="43" width="9" style="8"/>
    <col min="44" max="44" width="13.425" style="8" customWidth="1"/>
    <col min="45" max="45" width="9" style="8"/>
    <col min="46" max="46" width="13" style="12" customWidth="1"/>
    <col min="47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G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ref="I9:Q9" si="1">H9+1</f>
        <v>9</v>
      </c>
      <c r="J9" s="25">
        <f t="shared" si="1"/>
        <v>10</v>
      </c>
      <c r="K9" s="25">
        <f t="shared" si="1"/>
        <v>11</v>
      </c>
      <c r="L9" s="25">
        <f t="shared" si="1"/>
        <v>12</v>
      </c>
      <c r="M9" s="50">
        <f t="shared" si="1"/>
        <v>13</v>
      </c>
      <c r="N9" s="25">
        <f t="shared" si="1"/>
        <v>14</v>
      </c>
      <c r="O9" s="25">
        <f t="shared" si="1"/>
        <v>15</v>
      </c>
      <c r="P9" s="25">
        <f t="shared" si="1"/>
        <v>16</v>
      </c>
      <c r="Q9" s="50">
        <f t="shared" si="1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41" si="2">L10+M10</f>
        <v>0</v>
      </c>
      <c r="L10" s="54">
        <v>0</v>
      </c>
      <c r="M10" s="72"/>
      <c r="N10" s="51"/>
      <c r="O10" s="53">
        <f t="shared" ref="O10:O41" si="3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51</v>
      </c>
      <c r="I11" s="57">
        <v>23</v>
      </c>
      <c r="J11" s="58">
        <v>23</v>
      </c>
      <c r="K11" s="59">
        <f t="shared" si="2"/>
        <v>40235.26</v>
      </c>
      <c r="L11" s="60">
        <v>40235.26</v>
      </c>
      <c r="M11" s="61"/>
      <c r="N11" s="57">
        <v>18</v>
      </c>
      <c r="O11" s="59">
        <f t="shared" si="3"/>
        <v>78993.1</v>
      </c>
      <c r="P11" s="59">
        <v>78993.1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132+K134+K138+K139+K141+K143+K145+K147+K149+K151+K153+K155+K156+K158+K161+K164+K167+K171+K172+K173+K174+K176+K177+K178+K180+K183+K188+K189+K191+K192+K195+K197+K200+K202+K205+K207+K209+K212+K214+K215+K217+K218+K221+K224</f>
        <v>2936233.2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132+L134+L138+L139+L141+L143+L145+L147+L149+L151+L153+L155+L156+L158+L161+L164+L167+L171+L172+L173+L174+L176+L177+L178+L180+L183+L188+L189+L191+L192+L195+L197+L200+L202+L205+L207+L209+L212+L214+L215+L217+L218+L221+L224</f>
        <v>2936233.2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132+M134+M138+M139+M141+M143+M145+M147+M149+M151+M153+M155+M156+M158+M161+M164+M167+M171+M172+M173+M174+M176+M177+M178+M180+M183+M188+M189+M191+M192+M195+M197+M200+M202+M205+M207+M209+M212+M214+M215+M217+M218+M221+M224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132+O134+O138+O139+O141+O143+O145+O147+O149+O151+O153+O155+O156+O158+O161+O164+O167+O171+O172+O173+O174+O176+O177+O178+O180+O183+O188+O189+O191+O192+O195+O197+O200+O202+O205+O207+O209+O212+O214+O215+O217+O218+O221+O224</f>
        <v>5889003.14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132+P134+P138+P139+P141+P143+P145+P147+P149+P151+P153+P155+P156+P158+P161+P164+P167+P171+P172+P173+P174+P176+P177+P178+P180+P183+P188+P189+P191+P192+P195+P197+P200+P202+P205+P207+P209+P212+P214+P215+P217+P218+P221+P224</f>
        <v>5889003.14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132+Q134+Q138+Q139+Q141+Q143+Q145+Q147+Q149+Q151+Q153+Q155+Q156+Q158+Q161+Q164+Q167+Q171+Q172+Q173+Q174+Q176+Q177+Q178+Q180+Q183+Q188+Q189+Q191+Q192+Q195+Q197+Q200+Q202+Q205+Q207+Q209+Q212+Q214+Q215+Q217+Q218+Q221+Q224</f>
        <v>0</v>
      </c>
      <c r="AQ11" s="180"/>
      <c r="AR11" s="181">
        <f>AN11+AK11</f>
        <v>8825236.34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41</v>
      </c>
      <c r="I12" s="51">
        <v>26</v>
      </c>
      <c r="J12" s="52">
        <v>37</v>
      </c>
      <c r="K12" s="53">
        <f t="shared" si="2"/>
        <v>70607.08</v>
      </c>
      <c r="L12" s="53">
        <v>70607.08</v>
      </c>
      <c r="M12" s="63"/>
      <c r="N12" s="51">
        <v>35</v>
      </c>
      <c r="O12" s="53">
        <f t="shared" si="3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K11+K25+K29+K39+K45+K49+K51+K53+K55+K66+K68+K72+K78+K83+K90+K92+K99+K110+K112+K123+K126+K129+K133+K140+K142+K146+K152+K154+K160+K163+K169+K175+K179+K181+K182+K187+K196+K199+K201+K204+K206+K210+K213+K216+K222+K135</f>
        <v>488890.9</v>
      </c>
      <c r="AL12" s="181">
        <f>L11+L25+L29+L39+L45+L49+L51+L53+L66+L68+L72+L78+L83+L90+L92+L99+L110+L112+L123+L126+L129+L133+L140+L142+L146+L152+L154+L160+L163+L169+L175+L179+L181+L182+L187+L196+L199+L201+L204+L206+L210+L213+L216+L222+L135</f>
        <v>488890.9</v>
      </c>
      <c r="AM12" s="181">
        <f>M11+M25+M29+M39+M45+M49+M51+M53+M66+M68+M72+M78+M83+M90+M92+M99+M110+M112+M123+M126+M129+M133+M140+M142+M146+M152+M154+M160+M163+M169+M175+M179+M181+M182+M187+M196+M199+M201+M204+M206+M210+M213+M216+M222</f>
        <v>0</v>
      </c>
      <c r="AN12" s="181">
        <f>O11+O25+O29+O39+O45+O49+O51+O53+O66+O68+O72+O78+O83+O90+O92+O99+O110+O112+O123+O126+O129+O133+O140+O142+O146+O152+O154+O160+O163+O169+O175+O179+O181+O182+O187+O196+O199+O201+O204+O206+O210+O213+O216+O222</f>
        <v>850389.06</v>
      </c>
      <c r="AO12" s="181">
        <f>P11+P25+P29+P39+P45+P49+P51+P53+P66+P68+P72+P78+P83+P90+P92+P99+P110+P112+P123+P126+P129+P133+P140+P142+P146+P152+P154+P160+P163+P169+P175+P179+P181+P182+P187+P196+P199+P201+P204+P206+P210+P213+P216+P222</f>
        <v>850389.06</v>
      </c>
      <c r="AP12" s="181">
        <f>Q11+Q25+Q29+Q39+Q45+Q49+Q51+Q53+Q66+Q68+Q72+Q78+Q83+Q90+Q92+Q99+Q110+Q112+Q123+Q126+Q129+Q133+Q140+Q142+Q146+Q152+Q154+Q160+Q163+Q169+Q175+Q179+Q181+Q182+Q187+Q196+Q199+Q201+Q204+Q206+Q210+Q213+Q216+Q222</f>
        <v>0</v>
      </c>
      <c r="AQ12" s="180"/>
      <c r="AR12" s="181">
        <f>AN12+AK12</f>
        <v>1339279.96</v>
      </c>
    </row>
    <row r="13" s="7" customFormat="1" ht="15" customHeight="1" spans="1:46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3</v>
      </c>
      <c r="I13" s="57">
        <v>2</v>
      </c>
      <c r="J13" s="58">
        <v>2</v>
      </c>
      <c r="K13" s="59">
        <f t="shared" si="2"/>
        <v>0</v>
      </c>
      <c r="L13" s="59">
        <v>0</v>
      </c>
      <c r="M13" s="59"/>
      <c r="N13" s="57"/>
      <c r="O13" s="59">
        <f t="shared" si="3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K17+K24+K69+K85+K95+K116+K119+K122+K125+K128+K136+K144+K148+K150+K159+K162+K166+K168+K184+K186+K198</f>
        <v>273604.61</v>
      </c>
      <c r="AL13" s="181">
        <f>L17+L24+L69+L85+L95+L116+L119+L122+L125+L128+L136+L144+L148+L150+L159+L162+L166+L168+L184+L186+L198</f>
        <v>273604.61</v>
      </c>
      <c r="AM13" s="181">
        <f>M17+M24+M69+M85+M95+M116+M119+M122+M125+M128+M136+M144+M148+M150+M159+M162+M166+M168+M184+M186+M198</f>
        <v>0</v>
      </c>
      <c r="AN13" s="181">
        <f>O17+O24+O69+O85+O95+O116+O119+O122+O125+O128+O136+O144+O148+O150+O159+O162+O166+O168+O184+O186+O198</f>
        <v>495246.64</v>
      </c>
      <c r="AO13" s="181">
        <f>P17+P24+P69+P85+P95+P116+P119+P122+P125+P128+P136+P144+P148+P150+P159+P162+P166+P168+P184+P186+P198</f>
        <v>495246.64</v>
      </c>
      <c r="AP13" s="181">
        <f>Q17+Q24+Q69+Q85+Q95+Q116+Q119+Q122+Q125+Q128+Q136+Q144+Q148+Q150+Q159+Q162+Q166+Q168+Q184+Q186+Q198</f>
        <v>0</v>
      </c>
      <c r="AQ13" s="180"/>
      <c r="AR13" s="181">
        <f>AN13+AK13</f>
        <v>768851.25</v>
      </c>
      <c r="AT13" s="162"/>
    </row>
    <row r="14" s="9" customFormat="1" ht="15" customHeight="1" spans="1:46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25</v>
      </c>
      <c r="I14" s="51">
        <v>19</v>
      </c>
      <c r="J14" s="52">
        <v>24</v>
      </c>
      <c r="K14" s="53">
        <f t="shared" si="2"/>
        <v>26646.75</v>
      </c>
      <c r="L14" s="53">
        <v>26646.75</v>
      </c>
      <c r="M14" s="63"/>
      <c r="N14" s="51"/>
      <c r="O14" s="53">
        <f t="shared" si="3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K13+K15+K21+K26+K28+K32+K35+K41+K43+K58+K60+K74+K76+K80+K84+K88+K94+K97+K102+K105+K117+K120+K137+K157+K170+K185+K193+K203+K208+K220+K226</f>
        <v>373473.38</v>
      </c>
      <c r="AL14" s="181">
        <f>L13+L15+L21+L26+L28+L32+L35+L41+L43+L58+L60+L74+L76+L80+L84+L88+L94+L97+L102+L105+L117+L120+L137+L157+L170+L185+L193+L203+L208+L220+L226</f>
        <v>373473.38</v>
      </c>
      <c r="AM14" s="181">
        <f>M13+M15+M21+M26+M28+M32+M35+M41+M43+M58+M60+M74+M76+M80+M84+M88+M94+M97+M102+M105+M117+M120+M137+M157+M170+M185+M193+M203+M208+M220+M226</f>
        <v>0</v>
      </c>
      <c r="AN14" s="181">
        <f>O13+O15+O21+O26+O28+O32+O35+O41+O43+O58+O60+O74+O76+O80+O84+O88+O94+O97+O102+O105+O117+O120+O137+O157+O170+O185+O193+O203+O208+O220+O226</f>
        <v>828791.54</v>
      </c>
      <c r="AO14" s="181">
        <f>P13+P15+P21+P26+P28+P32+P35+P41+P43+P58+P60+P74+P76+P80+P84+P88+P94+P97+P102+P105+P117+P120+P137+P157+P170+P185+P193+P203+P208+P220+P226</f>
        <v>828791.54</v>
      </c>
      <c r="AP14" s="181">
        <f>Q13+Q15+Q21+Q26+Q28+Q32+Q35+Q41+Q43+Q58+Q60+Q74+Q76+Q80+Q84+Q88+Q94+Q97+Q102+Q105+Q117+Q120+Q137+Q157+Q170+Q185+Q193+Q203+Q208+Q220+Q226</f>
        <v>0</v>
      </c>
      <c r="AQ14" s="181"/>
      <c r="AR14" s="181">
        <f>AN14+AK14</f>
        <v>1202264.92</v>
      </c>
      <c r="AT14" s="171"/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15</v>
      </c>
      <c r="I15" s="57">
        <v>10</v>
      </c>
      <c r="J15" s="58">
        <v>10</v>
      </c>
      <c r="K15" s="59">
        <f t="shared" si="2"/>
        <v>6221.7</v>
      </c>
      <c r="L15" s="59">
        <v>6221.7</v>
      </c>
      <c r="M15" s="59"/>
      <c r="N15" s="57"/>
      <c r="O15" s="59">
        <f t="shared" si="3"/>
        <v>2007</v>
      </c>
      <c r="P15" s="59">
        <v>2007</v>
      </c>
      <c r="Q15" s="59"/>
      <c r="T15" s="162"/>
      <c r="AG15" s="73"/>
      <c r="AJ15" s="180" t="s">
        <v>349</v>
      </c>
      <c r="AK15" s="181">
        <f>K22+K34+K37+K47+K59+K82+K103+K106+K165+K194+K211+K219+K223+K225</f>
        <v>35559.98</v>
      </c>
      <c r="AL15" s="181">
        <f>L22+L34+L37+L47+L59+L82+L103+L106+L165+L194+L211+L219+L223+L225</f>
        <v>35559.98</v>
      </c>
      <c r="AM15" s="181">
        <f>M22+M34+M37+M47+M59+M82+M103+M106+M165+M194+M211+M219+M223+M225</f>
        <v>0</v>
      </c>
      <c r="AN15" s="181">
        <f>O22+O34+O37+O47+O59+O82+O103+O106+O165+O194+O211+O219+O223+O225</f>
        <v>65184.66</v>
      </c>
      <c r="AO15" s="181">
        <f>P22+P34+P37+P47+P59+P82+P103+P106+P165+P194+P211+P219+P223+P225</f>
        <v>65184.66</v>
      </c>
      <c r="AP15" s="181">
        <f>Q22+Q34+Q37+Q47+Q59+Q82+Q103+Q106+Q165+Q194+Q211+Q219+Q223+Q225</f>
        <v>0</v>
      </c>
      <c r="AQ15" s="180"/>
      <c r="AR15" s="181">
        <f>AN15+AK15</f>
        <v>100744.64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79</v>
      </c>
      <c r="I16" s="51">
        <v>57</v>
      </c>
      <c r="J16" s="52">
        <v>73</v>
      </c>
      <c r="K16" s="53">
        <f t="shared" si="2"/>
        <v>130120.4</v>
      </c>
      <c r="L16" s="53">
        <v>130120.4</v>
      </c>
      <c r="M16" s="63"/>
      <c r="N16" s="51">
        <v>33</v>
      </c>
      <c r="O16" s="53">
        <f t="shared" si="3"/>
        <v>181268.93</v>
      </c>
      <c r="P16" s="53">
        <v>181268.93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12236377.11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2"/>
        <v>0</v>
      </c>
      <c r="L17" s="59">
        <v>0</v>
      </c>
      <c r="M17" s="59"/>
      <c r="N17" s="57"/>
      <c r="O17" s="59">
        <f t="shared" si="3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2"/>
        <v>0</v>
      </c>
      <c r="L18" s="53">
        <v>0</v>
      </c>
      <c r="M18" s="63"/>
      <c r="N18" s="51"/>
      <c r="O18" s="53">
        <f t="shared" si="3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2"/>
        <v>0</v>
      </c>
      <c r="L19" s="53">
        <v>0</v>
      </c>
      <c r="M19" s="63"/>
      <c r="N19" s="51"/>
      <c r="O19" s="53">
        <f t="shared" si="3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61</v>
      </c>
      <c r="I20" s="51">
        <v>39</v>
      </c>
      <c r="J20" s="52">
        <v>44</v>
      </c>
      <c r="K20" s="53">
        <f t="shared" si="2"/>
        <v>73711.19</v>
      </c>
      <c r="L20" s="53">
        <v>73711.19</v>
      </c>
      <c r="M20" s="63"/>
      <c r="N20" s="51">
        <v>35</v>
      </c>
      <c r="O20" s="53">
        <f t="shared" si="3"/>
        <v>347032.86</v>
      </c>
      <c r="P20" s="53">
        <v>347032.86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10</v>
      </c>
      <c r="I21" s="57">
        <v>3</v>
      </c>
      <c r="J21" s="58">
        <v>3</v>
      </c>
      <c r="K21" s="59">
        <f t="shared" si="2"/>
        <v>4137.3</v>
      </c>
      <c r="L21" s="59">
        <v>4137.3</v>
      </c>
      <c r="M21" s="59"/>
      <c r="N21" s="57">
        <v>4</v>
      </c>
      <c r="O21" s="59">
        <f t="shared" si="3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14</v>
      </c>
      <c r="I22" s="57">
        <v>3</v>
      </c>
      <c r="J22" s="64">
        <v>3</v>
      </c>
      <c r="K22" s="59">
        <f t="shared" si="2"/>
        <v>6086.98</v>
      </c>
      <c r="L22" s="59">
        <v>6086.98</v>
      </c>
      <c r="M22" s="59"/>
      <c r="N22" s="57">
        <v>2</v>
      </c>
      <c r="O22" s="59">
        <f t="shared" si="3"/>
        <v>17766.38</v>
      </c>
      <c r="P22" s="59">
        <v>17766.38</v>
      </c>
      <c r="Q22" s="59"/>
      <c r="S22" s="162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2"/>
        <v>0</v>
      </c>
      <c r="L23" s="53">
        <v>0</v>
      </c>
      <c r="M23" s="63"/>
      <c r="N23" s="51">
        <v>1</v>
      </c>
      <c r="O23" s="53">
        <f t="shared" si="3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2"/>
        <v>3411.9</v>
      </c>
      <c r="L24" s="59">
        <v>3411.9</v>
      </c>
      <c r="M24" s="59"/>
      <c r="N24" s="57"/>
      <c r="O24" s="59">
        <f t="shared" si="3"/>
        <v>5406</v>
      </c>
      <c r="P24" s="59">
        <v>5406</v>
      </c>
      <c r="Q24" s="59"/>
      <c r="S24" s="162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2"/>
        <v>0</v>
      </c>
      <c r="L25" s="59">
        <v>0</v>
      </c>
      <c r="M25" s="59"/>
      <c r="N25" s="57"/>
      <c r="O25" s="59">
        <f t="shared" si="3"/>
        <v>0</v>
      </c>
      <c r="P25" s="59">
        <v>0</v>
      </c>
      <c r="Q25" s="59"/>
      <c r="S25" s="162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2"/>
        <v>0</v>
      </c>
      <c r="L26" s="59">
        <v>0</v>
      </c>
      <c r="M26" s="59"/>
      <c r="N26" s="57"/>
      <c r="O26" s="59">
        <f t="shared" si="3"/>
        <v>0</v>
      </c>
      <c r="P26" s="59">
        <v>0</v>
      </c>
      <c r="Q26" s="59"/>
      <c r="S26" s="162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35</v>
      </c>
      <c r="I27" s="51">
        <v>17</v>
      </c>
      <c r="J27" s="65">
        <v>18</v>
      </c>
      <c r="K27" s="53">
        <f t="shared" si="2"/>
        <v>20638.54</v>
      </c>
      <c r="L27" s="53">
        <v>20638.54</v>
      </c>
      <c r="M27" s="53"/>
      <c r="N27" s="51"/>
      <c r="O27" s="53">
        <f t="shared" si="3"/>
        <v>0</v>
      </c>
      <c r="P27" s="53">
        <v>0</v>
      </c>
      <c r="Q27" s="53"/>
      <c r="S27" s="162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6</v>
      </c>
      <c r="J28" s="58">
        <v>6</v>
      </c>
      <c r="K28" s="59">
        <f t="shared" si="2"/>
        <v>14929.22</v>
      </c>
      <c r="L28" s="59">
        <v>14929.22</v>
      </c>
      <c r="M28" s="59"/>
      <c r="N28" s="57"/>
      <c r="O28" s="59">
        <f t="shared" si="3"/>
        <v>0</v>
      </c>
      <c r="P28" s="59">
        <v>0</v>
      </c>
      <c r="Q28" s="59"/>
      <c r="S28" s="162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51</v>
      </c>
      <c r="I29" s="57">
        <v>14</v>
      </c>
      <c r="J29" s="58">
        <v>14</v>
      </c>
      <c r="K29" s="59">
        <f t="shared" si="2"/>
        <v>27418.44</v>
      </c>
      <c r="L29" s="60">
        <v>27418.44</v>
      </c>
      <c r="M29" s="59"/>
      <c r="N29" s="57">
        <v>7</v>
      </c>
      <c r="O29" s="59">
        <f t="shared" si="3"/>
        <v>29483.41</v>
      </c>
      <c r="P29" s="59">
        <v>29483.41</v>
      </c>
      <c r="Q29" s="59"/>
      <c r="S29" s="162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2"/>
        <v>0</v>
      </c>
      <c r="L30" s="53">
        <v>0</v>
      </c>
      <c r="M30" s="63"/>
      <c r="N30" s="51"/>
      <c r="O30" s="53">
        <f t="shared" si="3"/>
        <v>0</v>
      </c>
      <c r="P30" s="53">
        <v>0</v>
      </c>
      <c r="Q30" s="63"/>
      <c r="S30" s="162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24</v>
      </c>
      <c r="I31" s="51">
        <v>9</v>
      </c>
      <c r="J31" s="65">
        <v>15</v>
      </c>
      <c r="K31" s="53">
        <f t="shared" si="2"/>
        <v>21377.86</v>
      </c>
      <c r="L31" s="63">
        <v>21377.86</v>
      </c>
      <c r="M31" s="63"/>
      <c r="N31" s="51">
        <v>11</v>
      </c>
      <c r="O31" s="53">
        <f t="shared" si="3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2"/>
        <v>0</v>
      </c>
      <c r="L32" s="59">
        <v>0</v>
      </c>
      <c r="M32" s="59"/>
      <c r="N32" s="57"/>
      <c r="O32" s="59">
        <f t="shared" si="3"/>
        <v>0</v>
      </c>
      <c r="P32" s="59">
        <v>0</v>
      </c>
      <c r="Q32" s="59"/>
      <c r="S32" s="162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26</v>
      </c>
      <c r="I33" s="51">
        <v>13</v>
      </c>
      <c r="J33" s="52">
        <v>15</v>
      </c>
      <c r="K33" s="53">
        <f t="shared" si="2"/>
        <v>27756.08</v>
      </c>
      <c r="L33" s="63">
        <v>27756.08</v>
      </c>
      <c r="M33" s="63"/>
      <c r="N33" s="51">
        <v>34</v>
      </c>
      <c r="O33" s="53">
        <f t="shared" si="3"/>
        <v>192794.36</v>
      </c>
      <c r="P33" s="63">
        <v>192794.36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2"/>
        <v>0</v>
      </c>
      <c r="L34" s="59">
        <v>0</v>
      </c>
      <c r="M34" s="59"/>
      <c r="N34" s="57"/>
      <c r="O34" s="59">
        <f t="shared" si="3"/>
        <v>0</v>
      </c>
      <c r="P34" s="59">
        <v>0</v>
      </c>
      <c r="Q34" s="59"/>
      <c r="S34" s="162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2"/>
        <v>0</v>
      </c>
      <c r="L35" s="59">
        <v>0</v>
      </c>
      <c r="M35" s="59"/>
      <c r="N35" s="57">
        <v>6</v>
      </c>
      <c r="O35" s="59">
        <f t="shared" si="3"/>
        <v>25325.7</v>
      </c>
      <c r="P35" s="59">
        <v>25325.7</v>
      </c>
      <c r="Q35" s="59"/>
      <c r="S35" s="162"/>
      <c r="T35" s="162"/>
      <c r="AG35" s="73"/>
    </row>
    <row r="36" s="9" customFormat="1" ht="15.7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37</v>
      </c>
      <c r="I36" s="51">
        <v>21</v>
      </c>
      <c r="J36" s="52">
        <v>38</v>
      </c>
      <c r="K36" s="53">
        <f t="shared" si="2"/>
        <v>80429.58</v>
      </c>
      <c r="L36" s="63">
        <v>80429.58</v>
      </c>
      <c r="M36" s="63"/>
      <c r="N36" s="51">
        <v>9</v>
      </c>
      <c r="O36" s="53">
        <f t="shared" si="3"/>
        <v>104865.1</v>
      </c>
      <c r="P36" s="53">
        <v>104865.1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4</v>
      </c>
      <c r="I37" s="57">
        <v>2</v>
      </c>
      <c r="J37" s="58">
        <v>2</v>
      </c>
      <c r="K37" s="59">
        <f t="shared" si="2"/>
        <v>1404.9</v>
      </c>
      <c r="L37" s="59">
        <v>1404.9</v>
      </c>
      <c r="M37" s="59"/>
      <c r="N37" s="57">
        <v>4</v>
      </c>
      <c r="O37" s="59">
        <f t="shared" si="3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2"/>
        <v>0</v>
      </c>
      <c r="L38" s="63">
        <v>0</v>
      </c>
      <c r="M38" s="63"/>
      <c r="N38" s="51">
        <v>3</v>
      </c>
      <c r="O38" s="53">
        <f t="shared" si="3"/>
        <v>66644.75</v>
      </c>
      <c r="P38" s="53">
        <v>66644.75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22</v>
      </c>
      <c r="I39" s="57">
        <v>2</v>
      </c>
      <c r="J39" s="58">
        <v>2</v>
      </c>
      <c r="K39" s="59">
        <f t="shared" si="2"/>
        <v>6823.8</v>
      </c>
      <c r="L39" s="60">
        <v>6823.8</v>
      </c>
      <c r="M39" s="59"/>
      <c r="N39" s="57">
        <v>9</v>
      </c>
      <c r="O39" s="59">
        <f t="shared" si="3"/>
        <v>24684.99</v>
      </c>
      <c r="P39" s="59">
        <v>24684.99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16</v>
      </c>
      <c r="I40" s="51">
        <v>6</v>
      </c>
      <c r="J40" s="52">
        <v>9</v>
      </c>
      <c r="K40" s="53">
        <f t="shared" si="2"/>
        <v>11531.17</v>
      </c>
      <c r="L40" s="63">
        <v>11531.17</v>
      </c>
      <c r="M40" s="63"/>
      <c r="N40" s="51">
        <v>11</v>
      </c>
      <c r="O40" s="53">
        <f t="shared" si="3"/>
        <v>90634.88</v>
      </c>
      <c r="P40" s="53">
        <v>90634.88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19</v>
      </c>
      <c r="I41" s="57">
        <v>5</v>
      </c>
      <c r="J41" s="58">
        <v>5</v>
      </c>
      <c r="K41" s="59">
        <f t="shared" si="2"/>
        <v>20652.03</v>
      </c>
      <c r="L41" s="59">
        <v>20652.03</v>
      </c>
      <c r="M41" s="59"/>
      <c r="N41" s="57">
        <v>7</v>
      </c>
      <c r="O41" s="59">
        <f t="shared" si="3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39</v>
      </c>
      <c r="I42" s="51">
        <v>26</v>
      </c>
      <c r="J42" s="52">
        <v>30</v>
      </c>
      <c r="K42" s="53">
        <f t="shared" ref="K42:K73" si="4">L42+M42</f>
        <v>51753.39</v>
      </c>
      <c r="L42" s="63">
        <v>51753.39</v>
      </c>
      <c r="M42" s="63"/>
      <c r="N42" s="51">
        <v>13</v>
      </c>
      <c r="O42" s="53">
        <f t="shared" ref="O42:O68" si="5">P42+Q42</f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21</v>
      </c>
      <c r="I43" s="57">
        <v>3</v>
      </c>
      <c r="J43" s="58">
        <v>3</v>
      </c>
      <c r="K43" s="59">
        <f t="shared" si="4"/>
        <v>5516.4</v>
      </c>
      <c r="L43" s="59">
        <v>5516.4</v>
      </c>
      <c r="M43" s="59"/>
      <c r="N43" s="57">
        <v>13</v>
      </c>
      <c r="O43" s="59">
        <f t="shared" si="5"/>
        <v>105816.6</v>
      </c>
      <c r="P43" s="59">
        <v>105816.6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31</v>
      </c>
      <c r="I44" s="51">
        <v>14</v>
      </c>
      <c r="J44" s="52">
        <v>15</v>
      </c>
      <c r="K44" s="53">
        <f t="shared" si="4"/>
        <v>11833.28</v>
      </c>
      <c r="L44" s="63">
        <v>11833.28</v>
      </c>
      <c r="M44" s="63"/>
      <c r="N44" s="51">
        <v>8</v>
      </c>
      <c r="O44" s="53">
        <f t="shared" si="5"/>
        <v>28578.97</v>
      </c>
      <c r="P44" s="53">
        <v>28578.97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37</v>
      </c>
      <c r="I45" s="57">
        <v>4</v>
      </c>
      <c r="J45" s="58">
        <v>4</v>
      </c>
      <c r="K45" s="59">
        <f t="shared" si="4"/>
        <v>7149.4</v>
      </c>
      <c r="L45" s="60">
        <v>7149.4</v>
      </c>
      <c r="M45" s="59"/>
      <c r="N45" s="57">
        <v>8</v>
      </c>
      <c r="O45" s="59">
        <f t="shared" si="5"/>
        <v>38335.94</v>
      </c>
      <c r="P45" s="68">
        <v>38335.94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35</v>
      </c>
      <c r="I46" s="51">
        <v>19</v>
      </c>
      <c r="J46" s="52">
        <v>27</v>
      </c>
      <c r="K46" s="53">
        <f t="shared" si="4"/>
        <v>28426.5</v>
      </c>
      <c r="L46" s="63">
        <v>28426.5</v>
      </c>
      <c r="M46" s="63"/>
      <c r="N46" s="51">
        <v>13</v>
      </c>
      <c r="O46" s="53">
        <f t="shared" si="5"/>
        <v>60526.99</v>
      </c>
      <c r="P46" s="53">
        <v>60526.99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4"/>
        <v>0</v>
      </c>
      <c r="L47" s="59">
        <v>0</v>
      </c>
      <c r="M47" s="59"/>
      <c r="N47" s="57">
        <v>3</v>
      </c>
      <c r="O47" s="59">
        <f t="shared" si="5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4"/>
        <v>0</v>
      </c>
      <c r="L48" s="63">
        <v>0</v>
      </c>
      <c r="M48" s="63"/>
      <c r="N48" s="51">
        <v>1</v>
      </c>
      <c r="O48" s="53">
        <f t="shared" si="5"/>
        <v>25176.75</v>
      </c>
      <c r="P48" s="53">
        <v>25176.75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13</v>
      </c>
      <c r="I49" s="57">
        <v>1</v>
      </c>
      <c r="J49" s="58">
        <v>1</v>
      </c>
      <c r="K49" s="59">
        <f t="shared" si="4"/>
        <v>2609.1</v>
      </c>
      <c r="L49" s="59">
        <v>2609.1</v>
      </c>
      <c r="M49" s="59"/>
      <c r="N49" s="57">
        <v>5</v>
      </c>
      <c r="O49" s="59">
        <f t="shared" si="5"/>
        <v>9811.4</v>
      </c>
      <c r="P49" s="59">
        <v>9811.4</v>
      </c>
      <c r="Q49" s="59"/>
      <c r="S49" s="162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4"/>
        <v>0</v>
      </c>
      <c r="L50" s="63">
        <v>0</v>
      </c>
      <c r="M50" s="63"/>
      <c r="N50" s="51">
        <v>3</v>
      </c>
      <c r="O50" s="53">
        <f t="shared" si="5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13</v>
      </c>
      <c r="I51" s="57">
        <v>6</v>
      </c>
      <c r="J51" s="58">
        <v>6</v>
      </c>
      <c r="K51" s="59">
        <f t="shared" si="4"/>
        <v>9923.2</v>
      </c>
      <c r="L51" s="60">
        <v>9923.2</v>
      </c>
      <c r="M51" s="59"/>
      <c r="N51" s="57">
        <v>7</v>
      </c>
      <c r="O51" s="59">
        <f t="shared" si="5"/>
        <v>10711.7</v>
      </c>
      <c r="P51" s="59">
        <v>10711.7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27</v>
      </c>
      <c r="I52" s="51">
        <v>20</v>
      </c>
      <c r="J52" s="52">
        <v>26</v>
      </c>
      <c r="K52" s="53">
        <f t="shared" si="4"/>
        <v>44369.09</v>
      </c>
      <c r="L52" s="63">
        <v>44369.09</v>
      </c>
      <c r="M52" s="63"/>
      <c r="N52" s="51"/>
      <c r="O52" s="53">
        <f t="shared" si="5"/>
        <v>14481.55</v>
      </c>
      <c r="P52" s="63">
        <v>14481.55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21</v>
      </c>
      <c r="I53" s="57">
        <v>5</v>
      </c>
      <c r="J53" s="58">
        <v>5</v>
      </c>
      <c r="K53" s="59">
        <f t="shared" si="4"/>
        <v>7827.3</v>
      </c>
      <c r="L53" s="60">
        <v>7827.3</v>
      </c>
      <c r="M53" s="59"/>
      <c r="N53" s="57">
        <v>6</v>
      </c>
      <c r="O53" s="59">
        <f t="shared" si="5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4"/>
        <v>0</v>
      </c>
      <c r="L54" s="63">
        <v>0</v>
      </c>
      <c r="M54" s="63"/>
      <c r="N54" s="51">
        <v>2</v>
      </c>
      <c r="O54" s="53">
        <f t="shared" si="5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4"/>
        <v>0</v>
      </c>
      <c r="L55" s="59">
        <v>0</v>
      </c>
      <c r="M55" s="59"/>
      <c r="N55" s="57"/>
      <c r="O55" s="59">
        <f t="shared" si="5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4"/>
        <v>0</v>
      </c>
      <c r="L56" s="63">
        <v>0</v>
      </c>
      <c r="M56" s="63"/>
      <c r="N56" s="51"/>
      <c r="O56" s="53">
        <f t="shared" si="5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61</v>
      </c>
      <c r="I57" s="51">
        <v>45</v>
      </c>
      <c r="J57" s="52">
        <v>47</v>
      </c>
      <c r="K57" s="53">
        <f t="shared" si="4"/>
        <v>75930.47</v>
      </c>
      <c r="L57" s="63">
        <v>75930.47</v>
      </c>
      <c r="M57" s="63"/>
      <c r="N57" s="51">
        <v>23</v>
      </c>
      <c r="O57" s="53">
        <f t="shared" si="5"/>
        <v>177852.91</v>
      </c>
      <c r="P57" s="53">
        <v>177852.91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15</v>
      </c>
      <c r="I58" s="57">
        <v>3</v>
      </c>
      <c r="J58" s="58">
        <v>3</v>
      </c>
      <c r="K58" s="59">
        <f t="shared" si="4"/>
        <v>3612.6</v>
      </c>
      <c r="L58" s="59">
        <v>3612.6</v>
      </c>
      <c r="M58" s="59"/>
      <c r="N58" s="57">
        <v>1</v>
      </c>
      <c r="O58" s="59">
        <f t="shared" si="5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4"/>
        <v>0</v>
      </c>
      <c r="L59" s="59">
        <v>0</v>
      </c>
      <c r="M59" s="59"/>
      <c r="N59" s="57"/>
      <c r="O59" s="59">
        <f t="shared" si="5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20</v>
      </c>
      <c r="I60" s="57">
        <v>14</v>
      </c>
      <c r="J60" s="58">
        <v>14</v>
      </c>
      <c r="K60" s="59">
        <f t="shared" si="4"/>
        <v>32137.85</v>
      </c>
      <c r="L60" s="59">
        <v>32137.85</v>
      </c>
      <c r="M60" s="59"/>
      <c r="N60" s="57">
        <v>4</v>
      </c>
      <c r="O60" s="59">
        <f t="shared" si="5"/>
        <v>59052.08</v>
      </c>
      <c r="P60" s="59">
        <v>59052.08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4"/>
        <v>0</v>
      </c>
      <c r="L61" s="63">
        <v>0</v>
      </c>
      <c r="M61" s="179"/>
      <c r="N61" s="52"/>
      <c r="O61" s="53">
        <f t="shared" si="5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4"/>
        <v>0</v>
      </c>
      <c r="L62" s="63">
        <v>0</v>
      </c>
      <c r="M62" s="179"/>
      <c r="N62" s="52"/>
      <c r="O62" s="53">
        <f t="shared" si="5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42</v>
      </c>
      <c r="I63" s="52">
        <v>26</v>
      </c>
      <c r="J63" s="52">
        <v>28</v>
      </c>
      <c r="K63" s="53">
        <f t="shared" si="4"/>
        <v>43325.99</v>
      </c>
      <c r="L63" s="63">
        <v>43325.99</v>
      </c>
      <c r="M63" s="63"/>
      <c r="N63" s="52">
        <v>5</v>
      </c>
      <c r="O63" s="53">
        <f t="shared" si="5"/>
        <v>74526.99</v>
      </c>
      <c r="P63" s="3">
        <v>74526.99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37</v>
      </c>
      <c r="I64" s="51">
        <v>24</v>
      </c>
      <c r="J64" s="52">
        <v>25</v>
      </c>
      <c r="K64" s="53">
        <f t="shared" si="4"/>
        <v>61966.79</v>
      </c>
      <c r="L64" s="63">
        <v>61966.79</v>
      </c>
      <c r="M64" s="63"/>
      <c r="N64" s="51">
        <v>12</v>
      </c>
      <c r="O64" s="53">
        <f t="shared" si="5"/>
        <v>114676.64</v>
      </c>
      <c r="P64" s="53">
        <v>114676.64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33</v>
      </c>
      <c r="I65" s="51">
        <v>31</v>
      </c>
      <c r="J65" s="52">
        <v>38</v>
      </c>
      <c r="K65" s="53">
        <f t="shared" si="4"/>
        <v>75680.5</v>
      </c>
      <c r="L65" s="63">
        <v>75680.5</v>
      </c>
      <c r="M65" s="63"/>
      <c r="N65" s="51">
        <v>16</v>
      </c>
      <c r="O65" s="53">
        <f t="shared" si="5"/>
        <v>70443.33</v>
      </c>
      <c r="P65" s="53">
        <v>70443.33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19</v>
      </c>
      <c r="I66" s="57">
        <v>4</v>
      </c>
      <c r="J66" s="58">
        <v>4</v>
      </c>
      <c r="K66" s="59">
        <f t="shared" si="4"/>
        <v>8429.4</v>
      </c>
      <c r="L66" s="60">
        <v>8429.4</v>
      </c>
      <c r="M66" s="59"/>
      <c r="N66" s="57">
        <v>8</v>
      </c>
      <c r="O66" s="59">
        <f t="shared" si="5"/>
        <v>25418.79</v>
      </c>
      <c r="P66" s="59">
        <v>25418.79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4"/>
        <v>0</v>
      </c>
      <c r="L67" s="53">
        <v>0</v>
      </c>
      <c r="M67" s="63"/>
      <c r="N67" s="51"/>
      <c r="O67" s="53">
        <f t="shared" si="5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4"/>
        <v>0</v>
      </c>
      <c r="L68" s="59">
        <v>0</v>
      </c>
      <c r="M68" s="59"/>
      <c r="N68" s="57"/>
      <c r="O68" s="59">
        <f t="shared" si="5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4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25.5" spans="1:33">
      <c r="A70" s="33">
        <v>34</v>
      </c>
      <c r="B70" s="34" t="s">
        <v>86</v>
      </c>
      <c r="C70" s="33" t="s">
        <v>54</v>
      </c>
      <c r="D70" s="34" t="s">
        <v>353</v>
      </c>
      <c r="E70" s="34" t="s">
        <v>39</v>
      </c>
      <c r="F70" s="34" t="s">
        <v>275</v>
      </c>
      <c r="G70" s="34" t="s">
        <v>24</v>
      </c>
      <c r="H70" s="2">
        <v>26</v>
      </c>
      <c r="I70" s="51">
        <v>14</v>
      </c>
      <c r="J70" s="52">
        <v>18</v>
      </c>
      <c r="K70" s="53">
        <f t="shared" si="4"/>
        <v>35891.8</v>
      </c>
      <c r="L70" s="53">
        <v>35891.8</v>
      </c>
      <c r="M70" s="63"/>
      <c r="N70" s="51">
        <v>7</v>
      </c>
      <c r="O70" s="53">
        <f>P70+Q70</f>
        <v>32250.69</v>
      </c>
      <c r="P70" s="53">
        <v>32250.69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24</v>
      </c>
      <c r="I71" s="51">
        <v>9</v>
      </c>
      <c r="J71" s="52">
        <v>9</v>
      </c>
      <c r="K71" s="53">
        <f t="shared" si="4"/>
        <v>22967.45</v>
      </c>
      <c r="L71" s="63">
        <v>22967.45</v>
      </c>
      <c r="M71" s="63"/>
      <c r="N71" s="51">
        <v>4</v>
      </c>
      <c r="O71" s="53">
        <f>P71+Q71</f>
        <v>73408.12</v>
      </c>
      <c r="P71" s="53">
        <v>73408.12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4"/>
        <v>0</v>
      </c>
      <c r="L72" s="59">
        <v>0</v>
      </c>
      <c r="M72" s="59"/>
      <c r="N72" s="57">
        <v>1</v>
      </c>
      <c r="O72" s="59">
        <f>P72+Q72</f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40</v>
      </c>
      <c r="I73" s="51">
        <v>29</v>
      </c>
      <c r="J73" s="52">
        <v>39</v>
      </c>
      <c r="K73" s="53">
        <f t="shared" si="4"/>
        <v>92684.14</v>
      </c>
      <c r="L73" s="53">
        <v>92684.14</v>
      </c>
      <c r="M73" s="53"/>
      <c r="N73" s="51"/>
      <c r="O73" s="53">
        <f>P73+Q73</f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42</v>
      </c>
      <c r="I75" s="51">
        <v>27</v>
      </c>
      <c r="J75" s="52">
        <v>31</v>
      </c>
      <c r="K75" s="53">
        <f>L75+M75</f>
        <v>59432.01</v>
      </c>
      <c r="L75" s="63">
        <v>59432.01</v>
      </c>
      <c r="M75" s="63"/>
      <c r="N75" s="51">
        <v>21</v>
      </c>
      <c r="O75" s="53">
        <f>P75+Q75</f>
        <v>108053.04</v>
      </c>
      <c r="P75" s="53">
        <v>108053.04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18</v>
      </c>
      <c r="J76" s="58">
        <v>18</v>
      </c>
      <c r="K76" s="59">
        <f>L76+M76</f>
        <v>25230.9</v>
      </c>
      <c r="L76" s="59">
        <v>25230.9</v>
      </c>
      <c r="M76" s="59"/>
      <c r="N76" s="57">
        <v>10</v>
      </c>
      <c r="O76" s="59">
        <f>P76+Q76</f>
        <v>22410.65</v>
      </c>
      <c r="P76" s="59">
        <v>22410.65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45</v>
      </c>
      <c r="I77" s="51">
        <v>24</v>
      </c>
      <c r="J77" s="52">
        <v>26</v>
      </c>
      <c r="K77" s="53">
        <f>L77+M77</f>
        <v>47372.1</v>
      </c>
      <c r="L77" s="63">
        <v>47372.1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35</v>
      </c>
      <c r="I79" s="51">
        <v>18</v>
      </c>
      <c r="J79" s="52">
        <v>18</v>
      </c>
      <c r="K79" s="53">
        <f>L79+M79</f>
        <v>32748.24</v>
      </c>
      <c r="L79" s="63">
        <v>32748.24</v>
      </c>
      <c r="M79" s="63"/>
      <c r="N79" s="51">
        <v>29</v>
      </c>
      <c r="O79" s="53">
        <f t="shared" ref="O79:O110" si="6">P79+Q79</f>
        <v>257868.72</v>
      </c>
      <c r="P79" s="53">
        <v>257868.72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6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43</v>
      </c>
      <c r="I81" s="51">
        <v>27</v>
      </c>
      <c r="J81" s="52">
        <v>27</v>
      </c>
      <c r="K81" s="53">
        <f>L81+M81</f>
        <v>65995.16</v>
      </c>
      <c r="L81" s="63">
        <v>65995.16</v>
      </c>
      <c r="M81" s="63"/>
      <c r="N81" s="51">
        <v>18</v>
      </c>
      <c r="O81" s="53">
        <f t="shared" si="6"/>
        <v>237872.76</v>
      </c>
      <c r="P81" s="63">
        <v>237872.76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6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28</v>
      </c>
      <c r="I83" s="57">
        <v>6</v>
      </c>
      <c r="J83" s="58">
        <v>6</v>
      </c>
      <c r="K83" s="59">
        <f>L83+M83</f>
        <v>10365.9</v>
      </c>
      <c r="L83" s="60">
        <v>10365.9</v>
      </c>
      <c r="M83" s="59"/>
      <c r="N83" s="57">
        <v>9</v>
      </c>
      <c r="O83" s="59">
        <f t="shared" si="6"/>
        <v>62265.2</v>
      </c>
      <c r="P83" s="59">
        <v>62265.2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6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37</v>
      </c>
      <c r="H85" s="105">
        <v>0</v>
      </c>
      <c r="I85" s="57"/>
      <c r="J85" s="58"/>
      <c r="K85" s="59">
        <f t="shared" ref="K85:K130" si="7">L85+M85</f>
        <v>0</v>
      </c>
      <c r="L85" s="59">
        <v>0</v>
      </c>
      <c r="M85" s="59"/>
      <c r="N85" s="57">
        <v>13</v>
      </c>
      <c r="O85" s="59">
        <f t="shared" si="6"/>
        <v>118711.08</v>
      </c>
      <c r="P85" s="59">
        <v>118711.08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43</v>
      </c>
      <c r="I86" s="51">
        <v>34</v>
      </c>
      <c r="J86" s="52">
        <v>35</v>
      </c>
      <c r="K86" s="53">
        <f t="shared" si="7"/>
        <v>47915.36</v>
      </c>
      <c r="L86" s="53">
        <v>47915.36</v>
      </c>
      <c r="M86" s="53"/>
      <c r="N86" s="51"/>
      <c r="O86" s="53">
        <f t="shared" si="6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14</v>
      </c>
      <c r="I87" s="51">
        <v>9</v>
      </c>
      <c r="J87" s="52">
        <v>10</v>
      </c>
      <c r="K87" s="53">
        <f t="shared" si="7"/>
        <v>19140.41</v>
      </c>
      <c r="L87" s="63">
        <v>19140.41</v>
      </c>
      <c r="M87" s="63"/>
      <c r="N87" s="51">
        <v>26</v>
      </c>
      <c r="O87" s="53">
        <f t="shared" si="6"/>
        <v>116375.57</v>
      </c>
      <c r="P87" s="53">
        <v>116375.57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28</v>
      </c>
      <c r="I88" s="57">
        <v>4</v>
      </c>
      <c r="J88" s="58">
        <v>4</v>
      </c>
      <c r="K88" s="59">
        <f t="shared" si="7"/>
        <v>27088.83</v>
      </c>
      <c r="L88" s="59">
        <v>27088.83</v>
      </c>
      <c r="M88" s="59"/>
      <c r="N88" s="57">
        <v>18</v>
      </c>
      <c r="O88" s="59">
        <f t="shared" si="6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7"/>
        <v>0</v>
      </c>
      <c r="L89" s="63">
        <v>0</v>
      </c>
      <c r="M89" s="63"/>
      <c r="N89" s="51"/>
      <c r="O89" s="53">
        <f t="shared" si="6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3</v>
      </c>
      <c r="J90" s="58">
        <v>3</v>
      </c>
      <c r="K90" s="59">
        <f t="shared" si="7"/>
        <v>5391.68</v>
      </c>
      <c r="L90" s="60">
        <v>5391.68</v>
      </c>
      <c r="M90" s="59"/>
      <c r="N90" s="57">
        <v>8</v>
      </c>
      <c r="O90" s="59">
        <f t="shared" si="6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7"/>
        <v>5146.72</v>
      </c>
      <c r="L91" s="63">
        <v>5146.72</v>
      </c>
      <c r="M91" s="63"/>
      <c r="N91" s="51">
        <v>8</v>
      </c>
      <c r="O91" s="53">
        <f t="shared" si="6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7"/>
        <v>0</v>
      </c>
      <c r="L92" s="59">
        <v>0</v>
      </c>
      <c r="M92" s="59"/>
      <c r="N92" s="57">
        <v>3</v>
      </c>
      <c r="O92" s="59">
        <f t="shared" si="6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81</v>
      </c>
      <c r="I93" s="51">
        <v>59</v>
      </c>
      <c r="J93" s="52">
        <v>65</v>
      </c>
      <c r="K93" s="53">
        <f t="shared" si="7"/>
        <v>136832.13</v>
      </c>
      <c r="L93" s="63">
        <v>136832.13</v>
      </c>
      <c r="M93" s="63"/>
      <c r="N93" s="51">
        <v>49</v>
      </c>
      <c r="O93" s="53">
        <f t="shared" si="6"/>
        <v>252565.36</v>
      </c>
      <c r="P93" s="53">
        <v>252565.36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/>
      <c r="J94" s="58"/>
      <c r="K94" s="59">
        <f t="shared" si="7"/>
        <v>0</v>
      </c>
      <c r="L94" s="59">
        <v>0</v>
      </c>
      <c r="M94" s="59"/>
      <c r="N94" s="57"/>
      <c r="O94" s="59">
        <f t="shared" si="6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27</v>
      </c>
      <c r="I95" s="57">
        <v>13</v>
      </c>
      <c r="J95" s="58">
        <v>13</v>
      </c>
      <c r="K95" s="59">
        <f t="shared" si="7"/>
        <v>22194.65</v>
      </c>
      <c r="L95" s="59">
        <v>22194.65</v>
      </c>
      <c r="M95" s="59"/>
      <c r="N95" s="57">
        <v>6</v>
      </c>
      <c r="O95" s="59">
        <f t="shared" si="6"/>
        <v>26751.13</v>
      </c>
      <c r="P95" s="96">
        <v>26751.13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7"/>
        <v>0</v>
      </c>
      <c r="L96" s="63">
        <v>0</v>
      </c>
      <c r="M96" s="63"/>
      <c r="N96" s="51"/>
      <c r="O96" s="53">
        <f t="shared" si="6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7"/>
        <v>0</v>
      </c>
      <c r="L97" s="59">
        <v>0</v>
      </c>
      <c r="M97" s="59"/>
      <c r="N97" s="57"/>
      <c r="O97" s="59">
        <f t="shared" si="6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45</v>
      </c>
      <c r="I98" s="51">
        <v>36</v>
      </c>
      <c r="J98" s="52">
        <v>39</v>
      </c>
      <c r="K98" s="53">
        <f t="shared" si="7"/>
        <v>55731.51</v>
      </c>
      <c r="L98" s="63">
        <v>55731.51</v>
      </c>
      <c r="M98" s="63"/>
      <c r="N98" s="51">
        <v>25</v>
      </c>
      <c r="O98" s="53">
        <f t="shared" si="6"/>
        <v>152274</v>
      </c>
      <c r="P98" s="53">
        <v>152274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7"/>
        <v>0</v>
      </c>
      <c r="L99" s="59">
        <v>0</v>
      </c>
      <c r="M99" s="59"/>
      <c r="N99" s="57"/>
      <c r="O99" s="59">
        <f t="shared" si="6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29</v>
      </c>
      <c r="I100" s="97">
        <v>15</v>
      </c>
      <c r="J100" s="98">
        <v>16</v>
      </c>
      <c r="K100" s="53">
        <f t="shared" si="7"/>
        <v>20276.25</v>
      </c>
      <c r="L100" s="63">
        <v>20276.25</v>
      </c>
      <c r="M100" s="66"/>
      <c r="N100" s="97"/>
      <c r="O100" s="53">
        <f t="shared" si="6"/>
        <v>0</v>
      </c>
      <c r="P100" s="53">
        <v>0</v>
      </c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7"/>
        <v>0</v>
      </c>
      <c r="L101" s="63">
        <v>0</v>
      </c>
      <c r="M101" s="63"/>
      <c r="N101" s="51"/>
      <c r="O101" s="53">
        <f t="shared" si="6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7"/>
        <v>0</v>
      </c>
      <c r="L102" s="59">
        <v>0</v>
      </c>
      <c r="M102" s="59"/>
      <c r="N102" s="57"/>
      <c r="O102" s="59">
        <f t="shared" si="6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7"/>
        <v>0</v>
      </c>
      <c r="L103" s="59">
        <v>0</v>
      </c>
      <c r="M103" s="59"/>
      <c r="N103" s="57"/>
      <c r="O103" s="59">
        <f t="shared" si="6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38</v>
      </c>
      <c r="I104" s="51">
        <v>22</v>
      </c>
      <c r="J104" s="52">
        <v>31</v>
      </c>
      <c r="K104" s="53">
        <f t="shared" si="7"/>
        <v>53616.08</v>
      </c>
      <c r="L104" s="63">
        <v>53616.08</v>
      </c>
      <c r="M104" s="63"/>
      <c r="N104" s="51">
        <v>8</v>
      </c>
      <c r="O104" s="53">
        <f t="shared" si="6"/>
        <v>56750.04</v>
      </c>
      <c r="P104" s="53">
        <v>56750.04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2</v>
      </c>
      <c r="J105" s="58">
        <v>2</v>
      </c>
      <c r="K105" s="59">
        <f t="shared" si="7"/>
        <v>6211.7</v>
      </c>
      <c r="L105" s="59">
        <v>6211.7</v>
      </c>
      <c r="M105" s="59"/>
      <c r="N105" s="57">
        <v>1</v>
      </c>
      <c r="O105" s="59">
        <f t="shared" si="6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7"/>
        <v>0</v>
      </c>
      <c r="L106" s="59">
        <v>0</v>
      </c>
      <c r="M106" s="59"/>
      <c r="N106" s="57"/>
      <c r="O106" s="59">
        <f t="shared" si="6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7"/>
        <v>0</v>
      </c>
      <c r="L107" s="63">
        <v>0</v>
      </c>
      <c r="M107" s="63"/>
      <c r="N107" s="51"/>
      <c r="O107" s="53">
        <f t="shared" si="6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25</v>
      </c>
      <c r="I108" s="51">
        <v>16</v>
      </c>
      <c r="J108" s="52">
        <v>18</v>
      </c>
      <c r="K108" s="53">
        <f t="shared" si="7"/>
        <v>25626.11</v>
      </c>
      <c r="L108" s="63">
        <v>25626.11</v>
      </c>
      <c r="M108" s="63"/>
      <c r="N108" s="51">
        <v>8</v>
      </c>
      <c r="O108" s="53">
        <f t="shared" si="6"/>
        <v>64477</v>
      </c>
      <c r="P108" s="53">
        <v>64477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7"/>
        <v>0</v>
      </c>
      <c r="L109" s="53">
        <v>0</v>
      </c>
      <c r="M109" s="63"/>
      <c r="N109" s="51">
        <v>1</v>
      </c>
      <c r="O109" s="53">
        <f t="shared" si="6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7"/>
        <v>0</v>
      </c>
      <c r="L110" s="59">
        <v>0</v>
      </c>
      <c r="M110" s="59"/>
      <c r="N110" s="57"/>
      <c r="O110" s="59">
        <f t="shared" si="6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7"/>
        <v>0</v>
      </c>
      <c r="L111" s="53">
        <v>0</v>
      </c>
      <c r="M111" s="63"/>
      <c r="N111" s="51"/>
      <c r="O111" s="53">
        <f t="shared" ref="O111:O130" si="8">P111+Q111</f>
        <v>13710.83</v>
      </c>
      <c r="P111" s="53">
        <v>13710.83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7"/>
        <v>0</v>
      </c>
      <c r="L112" s="59">
        <v>0</v>
      </c>
      <c r="M112" s="59"/>
      <c r="N112" s="57"/>
      <c r="O112" s="59">
        <f t="shared" si="8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6</v>
      </c>
      <c r="I113" s="51"/>
      <c r="J113" s="52"/>
      <c r="K113" s="53">
        <f t="shared" si="7"/>
        <v>0</v>
      </c>
      <c r="L113" s="53">
        <v>0</v>
      </c>
      <c r="M113" s="63"/>
      <c r="N113" s="51"/>
      <c r="O113" s="53">
        <f t="shared" si="8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32</v>
      </c>
      <c r="I114" s="51">
        <v>17</v>
      </c>
      <c r="J114" s="52">
        <v>19</v>
      </c>
      <c r="K114" s="53">
        <f t="shared" si="7"/>
        <v>19644.48</v>
      </c>
      <c r="L114" s="63">
        <v>19644.48</v>
      </c>
      <c r="M114" s="63"/>
      <c r="N114" s="51">
        <v>10</v>
      </c>
      <c r="O114" s="53">
        <f t="shared" si="8"/>
        <v>95708.39</v>
      </c>
      <c r="P114" s="53">
        <v>95708.39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32</v>
      </c>
      <c r="I115" s="51">
        <v>25</v>
      </c>
      <c r="J115" s="52">
        <v>25</v>
      </c>
      <c r="K115" s="53">
        <f t="shared" si="7"/>
        <v>40304.43</v>
      </c>
      <c r="L115" s="63">
        <v>40304.43</v>
      </c>
      <c r="M115" s="63"/>
      <c r="N115" s="51">
        <v>7</v>
      </c>
      <c r="O115" s="53">
        <f t="shared" si="8"/>
        <v>62204.77</v>
      </c>
      <c r="P115" s="53">
        <v>62204.77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16</v>
      </c>
      <c r="I116" s="57">
        <v>6</v>
      </c>
      <c r="J116" s="58">
        <v>6</v>
      </c>
      <c r="K116" s="59">
        <f t="shared" si="7"/>
        <v>7741.3</v>
      </c>
      <c r="L116" s="59">
        <v>7741.3</v>
      </c>
      <c r="M116" s="59"/>
      <c r="N116" s="57">
        <v>2</v>
      </c>
      <c r="O116" s="59">
        <f t="shared" si="8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42</v>
      </c>
      <c r="I117" s="57">
        <v>29</v>
      </c>
      <c r="J117" s="58">
        <v>29</v>
      </c>
      <c r="K117" s="59">
        <f t="shared" si="7"/>
        <v>65530.3</v>
      </c>
      <c r="L117" s="59">
        <v>65530.3</v>
      </c>
      <c r="M117" s="59"/>
      <c r="N117" s="57">
        <v>13</v>
      </c>
      <c r="O117" s="59">
        <f t="shared" si="8"/>
        <v>64938.53</v>
      </c>
      <c r="P117" s="95">
        <v>64938.53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17</v>
      </c>
      <c r="I118" s="51">
        <v>11</v>
      </c>
      <c r="J118" s="52">
        <v>12</v>
      </c>
      <c r="K118" s="53">
        <f t="shared" si="7"/>
        <v>11739.77</v>
      </c>
      <c r="L118" s="63">
        <v>11739.77</v>
      </c>
      <c r="M118" s="63"/>
      <c r="N118" s="51">
        <v>17</v>
      </c>
      <c r="O118" s="53">
        <f t="shared" si="8"/>
        <v>156235.91</v>
      </c>
      <c r="P118" s="63">
        <v>156235.91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76</v>
      </c>
      <c r="I119" s="57">
        <v>42</v>
      </c>
      <c r="J119" s="58">
        <v>42</v>
      </c>
      <c r="K119" s="59">
        <f t="shared" si="7"/>
        <v>66441.36</v>
      </c>
      <c r="L119" s="59">
        <v>66441.36</v>
      </c>
      <c r="M119" s="59"/>
      <c r="N119" s="57">
        <v>24</v>
      </c>
      <c r="O119" s="59">
        <f t="shared" si="8"/>
        <v>90276.42</v>
      </c>
      <c r="P119" s="100">
        <v>90276.42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45</v>
      </c>
      <c r="I120" s="57">
        <v>23</v>
      </c>
      <c r="J120" s="58">
        <v>23</v>
      </c>
      <c r="K120" s="59">
        <f t="shared" si="7"/>
        <v>61598.03</v>
      </c>
      <c r="L120" s="59">
        <v>61598.03</v>
      </c>
      <c r="M120" s="59"/>
      <c r="N120" s="57">
        <v>34</v>
      </c>
      <c r="O120" s="59">
        <f t="shared" si="8"/>
        <v>179187.9</v>
      </c>
      <c r="P120" s="99">
        <v>179187.9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7"/>
        <v>0</v>
      </c>
      <c r="L121" s="63">
        <v>0</v>
      </c>
      <c r="M121" s="63"/>
      <c r="N121" s="51"/>
      <c r="O121" s="53">
        <f t="shared" si="8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17</v>
      </c>
      <c r="I122" s="57">
        <v>15</v>
      </c>
      <c r="J122" s="58">
        <v>15</v>
      </c>
      <c r="K122" s="59">
        <f t="shared" si="7"/>
        <v>29368.2</v>
      </c>
      <c r="L122" s="59">
        <v>29368.2</v>
      </c>
      <c r="M122" s="59"/>
      <c r="N122" s="57">
        <v>8</v>
      </c>
      <c r="O122" s="59">
        <f t="shared" si="8"/>
        <v>39341.82</v>
      </c>
      <c r="P122" s="101">
        <v>39341.82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13</v>
      </c>
      <c r="I123" s="57">
        <v>4</v>
      </c>
      <c r="J123" s="58">
        <v>4</v>
      </c>
      <c r="K123" s="59">
        <f t="shared" si="7"/>
        <v>9834.3</v>
      </c>
      <c r="L123" s="60">
        <v>9834.3</v>
      </c>
      <c r="M123" s="59"/>
      <c r="N123" s="57">
        <v>5</v>
      </c>
      <c r="O123" s="59">
        <f t="shared" si="8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32</v>
      </c>
      <c r="K124" s="53">
        <f t="shared" si="7"/>
        <v>90075.28</v>
      </c>
      <c r="L124" s="63">
        <v>90075.28</v>
      </c>
      <c r="M124" s="63"/>
      <c r="N124" s="51">
        <v>9</v>
      </c>
      <c r="O124" s="53">
        <f t="shared" si="8"/>
        <v>66893.34</v>
      </c>
      <c r="P124" s="53">
        <v>66893.34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7"/>
        <v>52498.61</v>
      </c>
      <c r="L125" s="59">
        <v>52498.61</v>
      </c>
      <c r="M125" s="59"/>
      <c r="N125" s="57">
        <v>10</v>
      </c>
      <c r="O125" s="59">
        <f t="shared" si="8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7"/>
        <v>8429.4</v>
      </c>
      <c r="L126" s="59">
        <v>8429.4</v>
      </c>
      <c r="M126" s="59"/>
      <c r="N126" s="57">
        <v>9</v>
      </c>
      <c r="O126" s="59">
        <f t="shared" si="8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34</v>
      </c>
      <c r="I127" s="51">
        <v>21</v>
      </c>
      <c r="J127" s="65">
        <v>26</v>
      </c>
      <c r="K127" s="53">
        <f t="shared" si="7"/>
        <v>36427.94</v>
      </c>
      <c r="L127" s="63">
        <v>36427.94</v>
      </c>
      <c r="M127" s="63"/>
      <c r="N127" s="51">
        <v>17</v>
      </c>
      <c r="O127" s="53">
        <f t="shared" si="8"/>
        <v>147582.05</v>
      </c>
      <c r="P127" s="53">
        <v>147582.05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7"/>
        <v>0</v>
      </c>
      <c r="L128" s="59">
        <v>0</v>
      </c>
      <c r="M128" s="59"/>
      <c r="N128" s="57"/>
      <c r="O128" s="59">
        <f t="shared" si="8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7"/>
        <v>0</v>
      </c>
      <c r="L129" s="59">
        <v>0</v>
      </c>
      <c r="M129" s="59"/>
      <c r="N129" s="57"/>
      <c r="O129" s="59">
        <f t="shared" si="8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4</v>
      </c>
      <c r="I130" s="51"/>
      <c r="J130" s="52"/>
      <c r="K130" s="53">
        <f t="shared" si="7"/>
        <v>0</v>
      </c>
      <c r="L130" s="63">
        <v>0</v>
      </c>
      <c r="M130" s="63"/>
      <c r="N130" s="51"/>
      <c r="O130" s="53">
        <f t="shared" si="8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104"/>
      <c r="B131" s="80" t="s">
        <v>125</v>
      </c>
      <c r="C131" s="104" t="s">
        <v>21</v>
      </c>
      <c r="D131" s="80"/>
      <c r="E131" s="80" t="s">
        <v>39</v>
      </c>
      <c r="F131" s="80" t="s">
        <v>354</v>
      </c>
      <c r="G131" s="80" t="s">
        <v>26</v>
      </c>
      <c r="H131" s="182">
        <v>3</v>
      </c>
      <c r="I131" s="88"/>
      <c r="J131" s="89"/>
      <c r="K131" s="90"/>
      <c r="L131" s="111"/>
      <c r="M131" s="111"/>
      <c r="N131" s="88"/>
      <c r="O131" s="90"/>
      <c r="P131" s="90"/>
      <c r="Q131" s="111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ht="15" customHeight="1" spans="1:45">
      <c r="A132" s="33">
        <v>64</v>
      </c>
      <c r="B132" s="34" t="s">
        <v>126</v>
      </c>
      <c r="C132" s="33" t="s">
        <v>21</v>
      </c>
      <c r="D132" s="34"/>
      <c r="E132" s="34" t="s">
        <v>39</v>
      </c>
      <c r="F132" s="34" t="s">
        <v>293</v>
      </c>
      <c r="G132" s="34" t="s">
        <v>24</v>
      </c>
      <c r="H132" s="2">
        <v>13</v>
      </c>
      <c r="I132" s="51">
        <v>6</v>
      </c>
      <c r="J132" s="52">
        <v>6</v>
      </c>
      <c r="K132" s="53">
        <f t="shared" ref="K132:K163" si="9">L132+M132</f>
        <v>11470.38</v>
      </c>
      <c r="L132" s="63">
        <v>11470.38</v>
      </c>
      <c r="M132" s="63"/>
      <c r="N132" s="51">
        <v>14</v>
      </c>
      <c r="O132" s="53">
        <f>P132+Q132</f>
        <v>65343.06</v>
      </c>
      <c r="P132" s="53">
        <v>65343.06</v>
      </c>
      <c r="Q132" s="63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2"/>
      <c r="AG132" s="73"/>
      <c r="AR132" s="12"/>
      <c r="AS132" s="12"/>
    </row>
    <row r="133" s="7" customFormat="1" ht="15" customHeight="1" spans="1:33">
      <c r="A133" s="30"/>
      <c r="B133" s="31" t="s">
        <v>126</v>
      </c>
      <c r="C133" s="30" t="s">
        <v>21</v>
      </c>
      <c r="D133" s="31"/>
      <c r="E133" s="31" t="s">
        <v>39</v>
      </c>
      <c r="F133" s="31" t="s">
        <v>29</v>
      </c>
      <c r="G133" s="31" t="s">
        <v>26</v>
      </c>
      <c r="H133" s="105">
        <v>0</v>
      </c>
      <c r="I133" s="57"/>
      <c r="J133" s="58"/>
      <c r="K133" s="59">
        <f t="shared" si="9"/>
        <v>0</v>
      </c>
      <c r="L133" s="59">
        <v>0</v>
      </c>
      <c r="M133" s="59"/>
      <c r="N133" s="57"/>
      <c r="O133" s="59">
        <f>P133+Q133</f>
        <v>0</v>
      </c>
      <c r="P133" s="59">
        <v>0</v>
      </c>
      <c r="Q133" s="59"/>
      <c r="S133" s="162"/>
      <c r="T133" s="162"/>
      <c r="AF133" s="12"/>
      <c r="AG133" s="73"/>
    </row>
    <row r="134" s="9" customFormat="1" ht="15" customHeight="1" spans="1:33">
      <c r="A134" s="1">
        <v>65</v>
      </c>
      <c r="B134" s="28" t="s">
        <v>127</v>
      </c>
      <c r="C134" s="1" t="s">
        <v>21</v>
      </c>
      <c r="D134" s="28"/>
      <c r="E134" s="28" t="s">
        <v>39</v>
      </c>
      <c r="F134" s="34" t="s">
        <v>294</v>
      </c>
      <c r="G134" s="28" t="s">
        <v>24</v>
      </c>
      <c r="H134" s="2">
        <v>49</v>
      </c>
      <c r="I134" s="51">
        <v>41</v>
      </c>
      <c r="J134" s="52">
        <v>44</v>
      </c>
      <c r="K134" s="53">
        <f t="shared" si="9"/>
        <v>68474.64</v>
      </c>
      <c r="L134" s="63">
        <v>68474.64</v>
      </c>
      <c r="M134" s="63"/>
      <c r="N134" s="51">
        <v>8</v>
      </c>
      <c r="O134" s="53">
        <f>P134+Q134</f>
        <v>46465.46</v>
      </c>
      <c r="P134" s="63">
        <v>46465.46</v>
      </c>
      <c r="Q134" s="63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9" customFormat="1" ht="15" customHeight="1" spans="1:33">
      <c r="A135" s="78"/>
      <c r="B135" s="79" t="s">
        <v>127</v>
      </c>
      <c r="C135" s="78" t="s">
        <v>54</v>
      </c>
      <c r="D135" s="79" t="s">
        <v>351</v>
      </c>
      <c r="E135" s="79" t="s">
        <v>22</v>
      </c>
      <c r="F135" s="80" t="s">
        <v>352</v>
      </c>
      <c r="G135" s="79" t="s">
        <v>26</v>
      </c>
      <c r="H135" s="182">
        <v>17</v>
      </c>
      <c r="I135" s="88">
        <v>5</v>
      </c>
      <c r="J135" s="89">
        <v>5</v>
      </c>
      <c r="K135" s="59">
        <f t="shared" si="9"/>
        <v>8630.1</v>
      </c>
      <c r="L135" s="60">
        <v>8630.1</v>
      </c>
      <c r="M135" s="111"/>
      <c r="N135" s="88"/>
      <c r="O135" s="90"/>
      <c r="P135" s="111"/>
      <c r="Q135" s="111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2"/>
      <c r="AG135" s="73"/>
    </row>
    <row r="136" s="7" customFormat="1" ht="15" customHeight="1" spans="1:33">
      <c r="A136" s="30">
        <v>66</v>
      </c>
      <c r="B136" s="31" t="s">
        <v>128</v>
      </c>
      <c r="C136" s="30" t="s">
        <v>21</v>
      </c>
      <c r="D136" s="31"/>
      <c r="E136" s="31"/>
      <c r="F136" s="31" t="s">
        <v>23</v>
      </c>
      <c r="G136" s="31" t="s">
        <v>37</v>
      </c>
      <c r="H136" s="105">
        <v>0</v>
      </c>
      <c r="I136" s="57"/>
      <c r="J136" s="58"/>
      <c r="K136" s="59">
        <f t="shared" si="9"/>
        <v>0</v>
      </c>
      <c r="L136" s="59">
        <v>0</v>
      </c>
      <c r="M136" s="59"/>
      <c r="N136" s="57"/>
      <c r="O136" s="59">
        <f t="shared" ref="O136:O167" si="10">P136+Q136</f>
        <v>0</v>
      </c>
      <c r="P136" s="59">
        <v>0</v>
      </c>
      <c r="Q136" s="59"/>
      <c r="S136" s="162"/>
      <c r="T136" s="162"/>
      <c r="AF136" s="12"/>
      <c r="AG136" s="73"/>
    </row>
    <row r="137" s="7" customFormat="1" ht="15" customHeight="1" spans="1:33">
      <c r="A137" s="30"/>
      <c r="B137" s="31" t="s">
        <v>128</v>
      </c>
      <c r="C137" s="30" t="s">
        <v>21</v>
      </c>
      <c r="D137" s="31"/>
      <c r="E137" s="36" t="s">
        <v>63</v>
      </c>
      <c r="F137" s="37" t="s">
        <v>233</v>
      </c>
      <c r="G137" s="31" t="s">
        <v>32</v>
      </c>
      <c r="H137" s="105">
        <v>12</v>
      </c>
      <c r="I137" s="57">
        <v>14</v>
      </c>
      <c r="J137" s="58">
        <v>14</v>
      </c>
      <c r="K137" s="59">
        <f t="shared" si="9"/>
        <v>6021</v>
      </c>
      <c r="L137" s="59">
        <v>6021</v>
      </c>
      <c r="M137" s="59"/>
      <c r="N137" s="57">
        <v>14</v>
      </c>
      <c r="O137" s="59">
        <f t="shared" si="10"/>
        <v>36002.6</v>
      </c>
      <c r="P137" s="59">
        <v>36002.6</v>
      </c>
      <c r="Q137" s="59"/>
      <c r="S137" s="162"/>
      <c r="T137" s="162"/>
      <c r="AF137" s="12"/>
      <c r="AG137" s="73"/>
    </row>
    <row r="138" s="9" customFormat="1" ht="15" customHeight="1" spans="1:33">
      <c r="A138" s="1">
        <v>67</v>
      </c>
      <c r="B138" s="28" t="s">
        <v>129</v>
      </c>
      <c r="C138" s="1" t="s">
        <v>54</v>
      </c>
      <c r="D138" s="28" t="s">
        <v>80</v>
      </c>
      <c r="E138" s="28" t="s">
        <v>22</v>
      </c>
      <c r="F138" s="28" t="s">
        <v>29</v>
      </c>
      <c r="G138" s="28" t="s">
        <v>24</v>
      </c>
      <c r="H138" s="2">
        <v>0</v>
      </c>
      <c r="I138" s="51"/>
      <c r="J138" s="52"/>
      <c r="K138" s="53">
        <f t="shared" si="9"/>
        <v>0</v>
      </c>
      <c r="L138" s="53">
        <v>0</v>
      </c>
      <c r="M138" s="63"/>
      <c r="N138" s="51"/>
      <c r="O138" s="53">
        <f t="shared" si="10"/>
        <v>0</v>
      </c>
      <c r="P138" s="53">
        <v>0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</row>
    <row r="139" ht="15" customHeight="1" spans="1:45">
      <c r="A139" s="33">
        <v>68</v>
      </c>
      <c r="B139" s="34" t="s">
        <v>130</v>
      </c>
      <c r="C139" s="33" t="s">
        <v>21</v>
      </c>
      <c r="D139" s="34"/>
      <c r="E139" s="34" t="s">
        <v>39</v>
      </c>
      <c r="F139" s="34" t="s">
        <v>295</v>
      </c>
      <c r="G139" s="34" t="s">
        <v>24</v>
      </c>
      <c r="H139" s="2">
        <v>26</v>
      </c>
      <c r="I139" s="51">
        <v>10</v>
      </c>
      <c r="J139" s="52">
        <v>11</v>
      </c>
      <c r="K139" s="53">
        <f t="shared" si="9"/>
        <v>22400.32</v>
      </c>
      <c r="L139" s="53">
        <v>22400.32</v>
      </c>
      <c r="M139" s="63"/>
      <c r="N139" s="51">
        <v>7</v>
      </c>
      <c r="O139" s="53">
        <f t="shared" si="10"/>
        <v>60186.26</v>
      </c>
      <c r="P139" s="53">
        <v>60186.26</v>
      </c>
      <c r="Q139" s="63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2"/>
      <c r="AG139" s="73"/>
      <c r="AR139" s="12"/>
      <c r="AS139" s="12"/>
    </row>
    <row r="140" s="7" customFormat="1" ht="15" customHeight="1" spans="1:33">
      <c r="A140" s="30"/>
      <c r="B140" s="31" t="s">
        <v>130</v>
      </c>
      <c r="C140" s="30" t="s">
        <v>21</v>
      </c>
      <c r="D140" s="31"/>
      <c r="E140" s="31" t="s">
        <v>39</v>
      </c>
      <c r="F140" s="31" t="s">
        <v>335</v>
      </c>
      <c r="G140" s="31" t="s">
        <v>26</v>
      </c>
      <c r="H140" s="105">
        <v>3</v>
      </c>
      <c r="I140" s="57">
        <v>2</v>
      </c>
      <c r="J140" s="58">
        <v>2</v>
      </c>
      <c r="K140" s="59">
        <f t="shared" si="9"/>
        <v>5367.3</v>
      </c>
      <c r="L140" s="112">
        <v>5367.3</v>
      </c>
      <c r="M140" s="59"/>
      <c r="N140" s="57">
        <v>3</v>
      </c>
      <c r="O140" s="59">
        <f t="shared" si="10"/>
        <v>7107.7</v>
      </c>
      <c r="P140" s="59">
        <v>7107.7</v>
      </c>
      <c r="Q140" s="59"/>
      <c r="S140" s="162"/>
      <c r="T140" s="162"/>
      <c r="AF140" s="12"/>
      <c r="AG140" s="73"/>
    </row>
    <row r="141" s="9" customFormat="1" ht="15" customHeight="1" spans="1:33">
      <c r="A141" s="33">
        <v>69</v>
      </c>
      <c r="B141" s="34" t="s">
        <v>131</v>
      </c>
      <c r="C141" s="33" t="s">
        <v>21</v>
      </c>
      <c r="D141" s="34"/>
      <c r="E141" s="34" t="s">
        <v>39</v>
      </c>
      <c r="F141" s="34" t="s">
        <v>296</v>
      </c>
      <c r="G141" s="34" t="s">
        <v>24</v>
      </c>
      <c r="H141" s="2">
        <v>32</v>
      </c>
      <c r="I141" s="51">
        <v>24</v>
      </c>
      <c r="J141" s="52">
        <v>25</v>
      </c>
      <c r="K141" s="53">
        <f t="shared" si="9"/>
        <v>26778.63</v>
      </c>
      <c r="L141" s="53">
        <v>26778.63</v>
      </c>
      <c r="M141" s="63"/>
      <c r="N141" s="51">
        <v>15</v>
      </c>
      <c r="O141" s="53">
        <f t="shared" si="10"/>
        <v>89240.55</v>
      </c>
      <c r="P141" s="53">
        <v>89240.55</v>
      </c>
      <c r="Q141" s="63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2"/>
      <c r="AG141" s="73"/>
    </row>
    <row r="142" s="7" customFormat="1" ht="15" customHeight="1" spans="1:33">
      <c r="A142" s="30"/>
      <c r="B142" s="31" t="s">
        <v>131</v>
      </c>
      <c r="C142" s="30" t="s">
        <v>21</v>
      </c>
      <c r="D142" s="31"/>
      <c r="E142" s="31" t="s">
        <v>39</v>
      </c>
      <c r="F142" s="31" t="s">
        <v>23</v>
      </c>
      <c r="G142" s="31" t="s">
        <v>26</v>
      </c>
      <c r="H142" s="105">
        <v>0</v>
      </c>
      <c r="I142" s="57"/>
      <c r="J142" s="58"/>
      <c r="K142" s="59">
        <f t="shared" si="9"/>
        <v>0</v>
      </c>
      <c r="L142" s="59">
        <v>0</v>
      </c>
      <c r="M142" s="59"/>
      <c r="N142" s="57"/>
      <c r="O142" s="59">
        <f t="shared" si="10"/>
        <v>0</v>
      </c>
      <c r="P142" s="59">
        <v>0</v>
      </c>
      <c r="Q142" s="59"/>
      <c r="S142" s="162"/>
      <c r="T142" s="162"/>
      <c r="AF142" s="12"/>
      <c r="AG142" s="73"/>
    </row>
    <row r="143" ht="14.45" customHeight="1" spans="1:45">
      <c r="A143" s="33">
        <v>70</v>
      </c>
      <c r="B143" s="34" t="s">
        <v>132</v>
      </c>
      <c r="C143" s="33" t="s">
        <v>50</v>
      </c>
      <c r="D143" s="34" t="s">
        <v>133</v>
      </c>
      <c r="E143" s="34" t="s">
        <v>39</v>
      </c>
      <c r="F143" s="34" t="s">
        <v>297</v>
      </c>
      <c r="G143" s="34" t="s">
        <v>24</v>
      </c>
      <c r="H143" s="2">
        <v>58</v>
      </c>
      <c r="I143" s="51">
        <v>48</v>
      </c>
      <c r="J143" s="52">
        <v>50</v>
      </c>
      <c r="K143" s="53">
        <f t="shared" si="9"/>
        <v>69472.13</v>
      </c>
      <c r="L143" s="63">
        <v>69472.13</v>
      </c>
      <c r="M143" s="63"/>
      <c r="N143" s="51">
        <v>16</v>
      </c>
      <c r="O143" s="53">
        <f t="shared" si="10"/>
        <v>81422.36</v>
      </c>
      <c r="P143" s="53">
        <v>81422.36</v>
      </c>
      <c r="Q143" s="63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2"/>
      <c r="AG143" s="73"/>
      <c r="AR143" s="12"/>
      <c r="AS143" s="12"/>
    </row>
    <row r="144" s="7" customFormat="1" ht="14.45" customHeight="1" spans="1:33">
      <c r="A144" s="30">
        <v>71</v>
      </c>
      <c r="B144" s="31" t="s">
        <v>134</v>
      </c>
      <c r="C144" s="30" t="s">
        <v>21</v>
      </c>
      <c r="D144" s="31"/>
      <c r="E144" s="31" t="s">
        <v>115</v>
      </c>
      <c r="F144" s="31" t="s">
        <v>31</v>
      </c>
      <c r="G144" s="31" t="s">
        <v>37</v>
      </c>
      <c r="H144" s="105">
        <v>0</v>
      </c>
      <c r="I144" s="57"/>
      <c r="J144" s="58"/>
      <c r="K144" s="59">
        <f t="shared" si="9"/>
        <v>0</v>
      </c>
      <c r="L144" s="59">
        <v>0</v>
      </c>
      <c r="M144" s="59"/>
      <c r="N144" s="57"/>
      <c r="O144" s="59">
        <f t="shared" si="10"/>
        <v>0</v>
      </c>
      <c r="P144" s="59">
        <v>0</v>
      </c>
      <c r="Q144" s="59"/>
      <c r="S144" s="162"/>
      <c r="T144" s="162"/>
      <c r="AF144" s="12"/>
      <c r="AG144" s="73"/>
    </row>
    <row r="145" s="9" customFormat="1" ht="15" customHeight="1" spans="1:33">
      <c r="A145" s="33">
        <v>72</v>
      </c>
      <c r="B145" s="34" t="s">
        <v>135</v>
      </c>
      <c r="C145" s="33" t="s">
        <v>21</v>
      </c>
      <c r="D145" s="34"/>
      <c r="E145" s="34" t="s">
        <v>39</v>
      </c>
      <c r="F145" s="34" t="s">
        <v>298</v>
      </c>
      <c r="G145" s="34" t="s">
        <v>24</v>
      </c>
      <c r="H145" s="2">
        <v>34</v>
      </c>
      <c r="I145" s="51">
        <v>19</v>
      </c>
      <c r="J145" s="52">
        <v>23</v>
      </c>
      <c r="K145" s="53">
        <f t="shared" si="9"/>
        <v>47356.48</v>
      </c>
      <c r="L145" s="53">
        <v>47356.48</v>
      </c>
      <c r="M145" s="63"/>
      <c r="N145" s="51">
        <v>14</v>
      </c>
      <c r="O145" s="53">
        <f t="shared" si="10"/>
        <v>36874.54</v>
      </c>
      <c r="P145" s="53">
        <v>36874.54</v>
      </c>
      <c r="Q145" s="63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2"/>
      <c r="AG145" s="73"/>
    </row>
    <row r="146" s="7" customFormat="1" ht="15" customHeight="1" spans="1:33">
      <c r="A146" s="30"/>
      <c r="B146" s="31" t="s">
        <v>135</v>
      </c>
      <c r="C146" s="30" t="s">
        <v>21</v>
      </c>
      <c r="D146" s="31"/>
      <c r="E146" s="31" t="s">
        <v>39</v>
      </c>
      <c r="F146" s="31" t="s">
        <v>234</v>
      </c>
      <c r="G146" s="31" t="s">
        <v>26</v>
      </c>
      <c r="H146" s="105">
        <v>17</v>
      </c>
      <c r="I146" s="57">
        <v>7</v>
      </c>
      <c r="J146" s="58">
        <v>8</v>
      </c>
      <c r="K146" s="59">
        <f t="shared" si="9"/>
        <v>12882.1</v>
      </c>
      <c r="L146" s="60">
        <v>12882.1</v>
      </c>
      <c r="M146" s="59"/>
      <c r="N146" s="57">
        <v>2</v>
      </c>
      <c r="O146" s="59">
        <f t="shared" si="10"/>
        <v>13670.6</v>
      </c>
      <c r="P146" s="59">
        <v>13670.6</v>
      </c>
      <c r="Q146" s="59"/>
      <c r="S146" s="162"/>
      <c r="T146" s="162"/>
      <c r="AF146" s="12"/>
      <c r="AG146" s="73"/>
    </row>
    <row r="147" ht="15" customHeight="1" spans="1:45">
      <c r="A147" s="33">
        <v>73</v>
      </c>
      <c r="B147" s="34" t="s">
        <v>136</v>
      </c>
      <c r="C147" s="33" t="s">
        <v>21</v>
      </c>
      <c r="D147" s="34"/>
      <c r="E147" s="34" t="s">
        <v>137</v>
      </c>
      <c r="F147" s="34" t="s">
        <v>299</v>
      </c>
      <c r="G147" s="34" t="s">
        <v>24</v>
      </c>
      <c r="H147" s="2">
        <v>51</v>
      </c>
      <c r="I147" s="51">
        <v>36</v>
      </c>
      <c r="J147" s="52">
        <v>43</v>
      </c>
      <c r="K147" s="53">
        <f t="shared" si="9"/>
        <v>88570.18</v>
      </c>
      <c r="L147" s="53">
        <v>88570.18</v>
      </c>
      <c r="M147" s="63"/>
      <c r="N147" s="51">
        <v>19</v>
      </c>
      <c r="O147" s="53">
        <f t="shared" si="10"/>
        <v>82304.5</v>
      </c>
      <c r="P147" s="53">
        <v>82304.5</v>
      </c>
      <c r="Q147" s="63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  <c r="AR147" s="12"/>
      <c r="AS147" s="12"/>
    </row>
    <row r="148" s="7" customFormat="1" ht="15" customHeight="1" spans="1:33">
      <c r="A148" s="30"/>
      <c r="B148" s="31" t="s">
        <v>136</v>
      </c>
      <c r="C148" s="30" t="s">
        <v>21</v>
      </c>
      <c r="D148" s="31"/>
      <c r="E148" s="31" t="s">
        <v>235</v>
      </c>
      <c r="F148" s="31" t="s">
        <v>236</v>
      </c>
      <c r="G148" s="31" t="s">
        <v>37</v>
      </c>
      <c r="H148" s="105">
        <v>28</v>
      </c>
      <c r="I148" s="57">
        <v>15</v>
      </c>
      <c r="J148" s="58">
        <v>15</v>
      </c>
      <c r="K148" s="59">
        <f t="shared" si="9"/>
        <v>22676.25</v>
      </c>
      <c r="L148" s="59">
        <v>22676.25</v>
      </c>
      <c r="M148" s="59"/>
      <c r="N148" s="57">
        <v>29</v>
      </c>
      <c r="O148" s="59">
        <f t="shared" si="10"/>
        <v>105581.38</v>
      </c>
      <c r="P148" s="59">
        <v>105581.38</v>
      </c>
      <c r="Q148" s="10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</row>
    <row r="149" ht="15" customHeight="1" spans="1:45">
      <c r="A149" s="33">
        <v>74</v>
      </c>
      <c r="B149" s="34" t="s">
        <v>139</v>
      </c>
      <c r="C149" s="33" t="s">
        <v>21</v>
      </c>
      <c r="D149" s="34"/>
      <c r="E149" s="34" t="s">
        <v>137</v>
      </c>
      <c r="F149" s="34" t="s">
        <v>300</v>
      </c>
      <c r="G149" s="34" t="s">
        <v>24</v>
      </c>
      <c r="H149" s="2">
        <v>47</v>
      </c>
      <c r="I149" s="51">
        <v>32</v>
      </c>
      <c r="J149" s="52">
        <v>46</v>
      </c>
      <c r="K149" s="53">
        <f t="shared" si="9"/>
        <v>80789.04</v>
      </c>
      <c r="L149" s="53">
        <v>80789.04</v>
      </c>
      <c r="M149" s="63"/>
      <c r="N149" s="51">
        <v>38</v>
      </c>
      <c r="O149" s="53">
        <f t="shared" si="10"/>
        <v>239730.66</v>
      </c>
      <c r="P149" s="63">
        <v>239730.66</v>
      </c>
      <c r="Q149" s="63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  <c r="AR149" s="12"/>
      <c r="AS149" s="12"/>
    </row>
    <row r="150" s="7" customFormat="1" ht="15" customHeight="1" spans="1:33">
      <c r="A150" s="30"/>
      <c r="B150" s="31" t="s">
        <v>139</v>
      </c>
      <c r="C150" s="30" t="s">
        <v>21</v>
      </c>
      <c r="D150" s="31"/>
      <c r="E150" s="31" t="s">
        <v>235</v>
      </c>
      <c r="F150" s="31" t="s">
        <v>237</v>
      </c>
      <c r="G150" s="31" t="s">
        <v>37</v>
      </c>
      <c r="H150" s="105">
        <v>32</v>
      </c>
      <c r="I150" s="57">
        <v>17</v>
      </c>
      <c r="J150" s="58">
        <v>17</v>
      </c>
      <c r="K150" s="59">
        <f t="shared" si="9"/>
        <v>40772.8</v>
      </c>
      <c r="L150" s="59">
        <v>40772.8</v>
      </c>
      <c r="M150" s="59"/>
      <c r="N150" s="57">
        <v>11</v>
      </c>
      <c r="O150" s="59">
        <f t="shared" si="10"/>
        <v>32231.76</v>
      </c>
      <c r="P150" s="59">
        <v>32231.76</v>
      </c>
      <c r="Q150" s="10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</row>
    <row r="151" ht="28.9" customHeight="1" spans="1:45">
      <c r="A151" s="40">
        <v>75</v>
      </c>
      <c r="B151" s="39" t="s">
        <v>140</v>
      </c>
      <c r="C151" s="40" t="s">
        <v>54</v>
      </c>
      <c r="D151" s="39" t="s">
        <v>141</v>
      </c>
      <c r="E151" s="39" t="s">
        <v>39</v>
      </c>
      <c r="F151" s="34" t="s">
        <v>31</v>
      </c>
      <c r="G151" s="39" t="s">
        <v>24</v>
      </c>
      <c r="H151" s="2">
        <v>0</v>
      </c>
      <c r="I151" s="51"/>
      <c r="J151" s="52"/>
      <c r="K151" s="53">
        <f t="shared" si="9"/>
        <v>0</v>
      </c>
      <c r="L151" s="53">
        <v>0</v>
      </c>
      <c r="M151" s="53"/>
      <c r="N151" s="51"/>
      <c r="O151" s="53">
        <f t="shared" si="10"/>
        <v>11188.2</v>
      </c>
      <c r="P151" s="53">
        <v>11188.2</v>
      </c>
      <c r="Q151" s="63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2"/>
      <c r="AG151" s="73"/>
      <c r="AR151" s="12"/>
      <c r="AS151" s="12"/>
    </row>
    <row r="152" s="7" customFormat="1" ht="29.25" customHeight="1" spans="1:33">
      <c r="A152" s="105"/>
      <c r="B152" s="106" t="s">
        <v>140</v>
      </c>
      <c r="C152" s="105" t="s">
        <v>54</v>
      </c>
      <c r="D152" s="106" t="s">
        <v>141</v>
      </c>
      <c r="E152" s="106" t="s">
        <v>39</v>
      </c>
      <c r="F152" s="106" t="s">
        <v>238</v>
      </c>
      <c r="G152" s="106" t="s">
        <v>26</v>
      </c>
      <c r="H152" s="105">
        <v>27</v>
      </c>
      <c r="I152" s="57">
        <v>14</v>
      </c>
      <c r="J152" s="64">
        <v>14</v>
      </c>
      <c r="K152" s="59">
        <f t="shared" si="9"/>
        <v>19479.4</v>
      </c>
      <c r="L152" s="60">
        <v>19479.4</v>
      </c>
      <c r="M152" s="59"/>
      <c r="N152" s="57">
        <v>23</v>
      </c>
      <c r="O152" s="59">
        <f t="shared" si="10"/>
        <v>68124.96</v>
      </c>
      <c r="P152" s="59">
        <v>68124.96</v>
      </c>
      <c r="Q152" s="59"/>
      <c r="S152" s="162"/>
      <c r="T152" s="162"/>
      <c r="AF152" s="12"/>
      <c r="AG152" s="73"/>
    </row>
    <row r="153" ht="26.25" customHeight="1" spans="1:45">
      <c r="A153" s="33">
        <v>76</v>
      </c>
      <c r="B153" s="34" t="s">
        <v>142</v>
      </c>
      <c r="C153" s="33" t="s">
        <v>21</v>
      </c>
      <c r="D153" s="34"/>
      <c r="E153" s="34" t="s">
        <v>39</v>
      </c>
      <c r="F153" s="34" t="s">
        <v>301</v>
      </c>
      <c r="G153" s="34" t="s">
        <v>24</v>
      </c>
      <c r="H153" s="2">
        <v>14</v>
      </c>
      <c r="I153" s="51">
        <v>7</v>
      </c>
      <c r="J153" s="52">
        <v>7</v>
      </c>
      <c r="K153" s="53">
        <f t="shared" si="9"/>
        <v>4317.45</v>
      </c>
      <c r="L153" s="53">
        <v>4317.45</v>
      </c>
      <c r="M153" s="63"/>
      <c r="N153" s="51">
        <v>17</v>
      </c>
      <c r="O153" s="53">
        <f t="shared" si="10"/>
        <v>87908.34</v>
      </c>
      <c r="P153" s="53">
        <v>87908.34</v>
      </c>
      <c r="Q153" s="63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2"/>
      <c r="AG153" s="73"/>
      <c r="AR153" s="12"/>
      <c r="AS153" s="12"/>
    </row>
    <row r="154" s="7" customFormat="1" ht="15" customHeight="1" spans="1:33">
      <c r="A154" s="30"/>
      <c r="B154" s="31" t="s">
        <v>142</v>
      </c>
      <c r="C154" s="30" t="s">
        <v>21</v>
      </c>
      <c r="D154" s="31"/>
      <c r="E154" s="31" t="s">
        <v>39</v>
      </c>
      <c r="F154" s="31" t="s">
        <v>239</v>
      </c>
      <c r="G154" s="31" t="s">
        <v>26</v>
      </c>
      <c r="H154" s="105">
        <v>9</v>
      </c>
      <c r="I154" s="57">
        <v>1</v>
      </c>
      <c r="J154" s="58">
        <v>1</v>
      </c>
      <c r="K154" s="59">
        <f t="shared" si="9"/>
        <v>1053.68</v>
      </c>
      <c r="L154" s="59">
        <v>1053.68</v>
      </c>
      <c r="M154" s="59"/>
      <c r="N154" s="57">
        <v>11</v>
      </c>
      <c r="O154" s="59">
        <f t="shared" si="10"/>
        <v>48628.42</v>
      </c>
      <c r="P154" s="113">
        <v>48628.42</v>
      </c>
      <c r="Q154" s="59"/>
      <c r="S154" s="162"/>
      <c r="T154" s="162"/>
      <c r="AF154" s="12"/>
      <c r="AG154" s="73"/>
    </row>
    <row r="155" ht="15" customHeight="1" spans="1:45">
      <c r="A155" s="33">
        <v>77</v>
      </c>
      <c r="B155" s="34" t="s">
        <v>143</v>
      </c>
      <c r="C155" s="33" t="s">
        <v>21</v>
      </c>
      <c r="D155" s="34"/>
      <c r="E155" s="34" t="s">
        <v>39</v>
      </c>
      <c r="F155" s="34" t="s">
        <v>302</v>
      </c>
      <c r="G155" s="34" t="s">
        <v>24</v>
      </c>
      <c r="H155" s="2">
        <v>25</v>
      </c>
      <c r="I155" s="51">
        <v>17</v>
      </c>
      <c r="J155" s="52">
        <v>17</v>
      </c>
      <c r="K155" s="53">
        <f t="shared" si="9"/>
        <v>17075.91</v>
      </c>
      <c r="L155" s="53">
        <v>17075.91</v>
      </c>
      <c r="M155" s="63"/>
      <c r="N155" s="51">
        <v>8</v>
      </c>
      <c r="O155" s="53">
        <f t="shared" si="10"/>
        <v>81343.2</v>
      </c>
      <c r="P155" s="53">
        <v>81343.2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  <c r="AR155" s="12"/>
      <c r="AS155" s="12"/>
    </row>
    <row r="156" s="9" customFormat="1" ht="15" customHeight="1" spans="1:33">
      <c r="A156" s="33">
        <v>78</v>
      </c>
      <c r="B156" s="34" t="s">
        <v>144</v>
      </c>
      <c r="C156" s="33" t="s">
        <v>21</v>
      </c>
      <c r="D156" s="34"/>
      <c r="E156" s="34" t="s">
        <v>145</v>
      </c>
      <c r="F156" s="34" t="s">
        <v>303</v>
      </c>
      <c r="G156" s="34" t="s">
        <v>24</v>
      </c>
      <c r="H156" s="2">
        <v>30</v>
      </c>
      <c r="I156" s="51">
        <v>14</v>
      </c>
      <c r="J156" s="52">
        <v>19</v>
      </c>
      <c r="K156" s="53">
        <f t="shared" si="9"/>
        <v>43886.02</v>
      </c>
      <c r="L156" s="53">
        <v>43886.02</v>
      </c>
      <c r="M156" s="63"/>
      <c r="N156" s="51">
        <v>20</v>
      </c>
      <c r="O156" s="53">
        <f t="shared" si="10"/>
        <v>67875.97</v>
      </c>
      <c r="P156" s="53">
        <v>67875.97</v>
      </c>
      <c r="Q156" s="63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2"/>
      <c r="AG156" s="73"/>
    </row>
    <row r="157" s="7" customFormat="1" ht="15" customHeight="1" spans="1:33">
      <c r="A157" s="30"/>
      <c r="B157" s="31" t="s">
        <v>144</v>
      </c>
      <c r="C157" s="30" t="s">
        <v>21</v>
      </c>
      <c r="D157" s="31"/>
      <c r="E157" s="36" t="s">
        <v>145</v>
      </c>
      <c r="F157" s="37" t="s">
        <v>240</v>
      </c>
      <c r="G157" s="31" t="s">
        <v>32</v>
      </c>
      <c r="H157" s="105">
        <v>11</v>
      </c>
      <c r="I157" s="57">
        <v>7</v>
      </c>
      <c r="J157" s="58">
        <v>7</v>
      </c>
      <c r="K157" s="59">
        <f t="shared" si="9"/>
        <v>7683.42</v>
      </c>
      <c r="L157" s="59">
        <v>7683.42</v>
      </c>
      <c r="M157" s="59"/>
      <c r="N157" s="57">
        <v>1</v>
      </c>
      <c r="O157" s="59">
        <f t="shared" si="10"/>
        <v>5557.6</v>
      </c>
      <c r="P157" s="59">
        <v>5557.6</v>
      </c>
      <c r="Q157" s="59"/>
      <c r="S157" s="162"/>
      <c r="T157" s="162"/>
      <c r="AF157" s="12"/>
      <c r="AG157" s="73"/>
    </row>
    <row r="158" ht="15" customHeight="1" spans="1:45">
      <c r="A158" s="1">
        <v>79</v>
      </c>
      <c r="B158" s="28" t="s">
        <v>146</v>
      </c>
      <c r="C158" s="1" t="s">
        <v>21</v>
      </c>
      <c r="D158" s="28"/>
      <c r="E158" s="28" t="s">
        <v>39</v>
      </c>
      <c r="F158" s="34" t="s">
        <v>29</v>
      </c>
      <c r="G158" s="28" t="s">
        <v>24</v>
      </c>
      <c r="H158" s="2">
        <v>0</v>
      </c>
      <c r="I158" s="51"/>
      <c r="J158" s="52"/>
      <c r="K158" s="53">
        <f t="shared" si="9"/>
        <v>2930.22</v>
      </c>
      <c r="L158" s="53">
        <v>2930.22</v>
      </c>
      <c r="M158" s="63"/>
      <c r="N158" s="51"/>
      <c r="O158" s="53">
        <f t="shared" si="10"/>
        <v>0</v>
      </c>
      <c r="P158" s="53">
        <v>0</v>
      </c>
      <c r="Q158" s="63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2"/>
      <c r="AG158" s="73"/>
      <c r="AR158" s="12"/>
      <c r="AS158" s="12"/>
    </row>
    <row r="159" s="7" customFormat="1" ht="15.75" customHeight="1" spans="1:33">
      <c r="A159" s="30"/>
      <c r="B159" s="31" t="s">
        <v>146</v>
      </c>
      <c r="C159" s="30" t="s">
        <v>21</v>
      </c>
      <c r="D159" s="31"/>
      <c r="E159" s="31" t="s">
        <v>39</v>
      </c>
      <c r="F159" s="31" t="s">
        <v>29</v>
      </c>
      <c r="G159" s="31" t="s">
        <v>37</v>
      </c>
      <c r="H159" s="105">
        <v>0</v>
      </c>
      <c r="I159" s="57"/>
      <c r="J159" s="58"/>
      <c r="K159" s="59">
        <f t="shared" si="9"/>
        <v>0</v>
      </c>
      <c r="L159" s="59">
        <v>0</v>
      </c>
      <c r="M159" s="59"/>
      <c r="N159" s="57"/>
      <c r="O159" s="59">
        <f t="shared" si="10"/>
        <v>0</v>
      </c>
      <c r="P159" s="59">
        <v>0</v>
      </c>
      <c r="Q159" s="59"/>
      <c r="S159" s="162"/>
      <c r="T159" s="162"/>
      <c r="AF159" s="12"/>
      <c r="AG159" s="73"/>
    </row>
    <row r="160" s="7" customFormat="1" ht="15" customHeight="1" spans="1:33">
      <c r="A160" s="30"/>
      <c r="B160" s="31" t="s">
        <v>146</v>
      </c>
      <c r="C160" s="30" t="s">
        <v>21</v>
      </c>
      <c r="D160" s="31"/>
      <c r="E160" s="31"/>
      <c r="F160" s="31" t="s">
        <v>29</v>
      </c>
      <c r="G160" s="31" t="s">
        <v>26</v>
      </c>
      <c r="H160" s="105">
        <v>24</v>
      </c>
      <c r="I160" s="57">
        <v>8</v>
      </c>
      <c r="J160" s="58">
        <v>8</v>
      </c>
      <c r="K160" s="59">
        <f t="shared" si="9"/>
        <v>11038.5</v>
      </c>
      <c r="L160" s="60">
        <v>11038.5</v>
      </c>
      <c r="M160" s="59"/>
      <c r="N160" s="57">
        <v>7</v>
      </c>
      <c r="O160" s="59">
        <f t="shared" si="10"/>
        <v>21962.4</v>
      </c>
      <c r="P160" s="59">
        <v>21962.4</v>
      </c>
      <c r="Q160" s="59"/>
      <c r="S160" s="162"/>
      <c r="T160" s="162"/>
      <c r="AF160" s="12"/>
      <c r="AG160" s="73"/>
    </row>
    <row r="161" ht="15" customHeight="1" spans="1:45">
      <c r="A161" s="1">
        <v>80</v>
      </c>
      <c r="B161" s="28" t="s">
        <v>147</v>
      </c>
      <c r="C161" s="1" t="s">
        <v>21</v>
      </c>
      <c r="D161" s="28"/>
      <c r="E161" s="28" t="s">
        <v>39</v>
      </c>
      <c r="F161" s="34" t="s">
        <v>304</v>
      </c>
      <c r="G161" s="28" t="s">
        <v>24</v>
      </c>
      <c r="H161" s="2">
        <v>20</v>
      </c>
      <c r="I161" s="51">
        <v>16</v>
      </c>
      <c r="J161" s="52">
        <v>19</v>
      </c>
      <c r="K161" s="53">
        <f t="shared" si="9"/>
        <v>25958.55</v>
      </c>
      <c r="L161" s="63">
        <v>25958.55</v>
      </c>
      <c r="M161" s="63"/>
      <c r="N161" s="51">
        <v>7</v>
      </c>
      <c r="O161" s="53">
        <f t="shared" si="10"/>
        <v>50937.42</v>
      </c>
      <c r="P161" s="53">
        <v>50937.42</v>
      </c>
      <c r="Q161" s="63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2"/>
      <c r="AG161" s="73"/>
      <c r="AR161" s="12"/>
      <c r="AS161" s="12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148</v>
      </c>
      <c r="G162" s="31" t="s">
        <v>37</v>
      </c>
      <c r="H162" s="105">
        <v>0</v>
      </c>
      <c r="I162" s="57"/>
      <c r="J162" s="58"/>
      <c r="K162" s="59">
        <f t="shared" si="9"/>
        <v>0</v>
      </c>
      <c r="L162" s="59">
        <v>0</v>
      </c>
      <c r="M162" s="59"/>
      <c r="N162" s="57"/>
      <c r="O162" s="59">
        <f t="shared" si="10"/>
        <v>0</v>
      </c>
      <c r="P162" s="59">
        <v>0</v>
      </c>
      <c r="Q162" s="59"/>
      <c r="S162" s="162"/>
      <c r="T162" s="162"/>
      <c r="AF162" s="12"/>
      <c r="AG162" s="73"/>
    </row>
    <row r="163" s="7" customFormat="1" ht="15" customHeight="1" spans="1:33">
      <c r="A163" s="30"/>
      <c r="B163" s="31" t="s">
        <v>147</v>
      </c>
      <c r="C163" s="30" t="s">
        <v>21</v>
      </c>
      <c r="D163" s="31"/>
      <c r="E163" s="31" t="s">
        <v>39</v>
      </c>
      <c r="F163" s="31" t="s">
        <v>241</v>
      </c>
      <c r="G163" s="31" t="s">
        <v>26</v>
      </c>
      <c r="H163" s="105">
        <v>39</v>
      </c>
      <c r="I163" s="57">
        <v>14</v>
      </c>
      <c r="J163" s="58">
        <v>14</v>
      </c>
      <c r="K163" s="59">
        <f t="shared" si="9"/>
        <v>22796.7</v>
      </c>
      <c r="L163" s="60">
        <v>22796.7</v>
      </c>
      <c r="M163" s="59"/>
      <c r="N163" s="57">
        <v>10</v>
      </c>
      <c r="O163" s="59">
        <f t="shared" si="10"/>
        <v>23756.41</v>
      </c>
      <c r="P163" s="59">
        <v>23756.41</v>
      </c>
      <c r="Q163" s="59"/>
      <c r="S163" s="162"/>
      <c r="T163" s="162"/>
      <c r="AF163" s="12"/>
      <c r="AG163" s="73"/>
    </row>
    <row r="164" ht="15" customHeight="1" spans="1:45">
      <c r="A164" s="33">
        <v>81</v>
      </c>
      <c r="B164" s="34" t="s">
        <v>149</v>
      </c>
      <c r="C164" s="33" t="s">
        <v>21</v>
      </c>
      <c r="D164" s="34"/>
      <c r="E164" s="34" t="s">
        <v>150</v>
      </c>
      <c r="F164" s="34" t="s">
        <v>305</v>
      </c>
      <c r="G164" s="34" t="s">
        <v>24</v>
      </c>
      <c r="H164" s="2">
        <v>33</v>
      </c>
      <c r="I164" s="51">
        <v>25</v>
      </c>
      <c r="J164" s="52">
        <v>37</v>
      </c>
      <c r="K164" s="53">
        <f t="shared" ref="K164:K195" si="11">L164+M164</f>
        <v>73229.78</v>
      </c>
      <c r="L164" s="53">
        <v>73229.78</v>
      </c>
      <c r="M164" s="63"/>
      <c r="N164" s="51">
        <v>21</v>
      </c>
      <c r="O164" s="53">
        <f t="shared" si="10"/>
        <v>46269.54</v>
      </c>
      <c r="P164" s="53">
        <v>46269.54</v>
      </c>
      <c r="Q164" s="63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2"/>
      <c r="AG164" s="73"/>
      <c r="AR164" s="12"/>
      <c r="AS164" s="12"/>
    </row>
    <row r="165" s="7" customFormat="1" ht="29.25" customHeight="1" spans="1:33">
      <c r="A165" s="30"/>
      <c r="B165" s="31" t="s">
        <v>151</v>
      </c>
      <c r="C165" s="30" t="s">
        <v>21</v>
      </c>
      <c r="D165" s="31"/>
      <c r="E165" s="41" t="s">
        <v>150</v>
      </c>
      <c r="F165" s="41" t="s">
        <v>242</v>
      </c>
      <c r="G165" s="31" t="s">
        <v>44</v>
      </c>
      <c r="H165" s="105">
        <v>8</v>
      </c>
      <c r="I165" s="57">
        <v>3</v>
      </c>
      <c r="J165" s="58">
        <v>3</v>
      </c>
      <c r="K165" s="59">
        <f t="shared" si="11"/>
        <v>3411.9</v>
      </c>
      <c r="L165" s="59">
        <v>3411.9</v>
      </c>
      <c r="M165" s="59"/>
      <c r="N165" s="57">
        <v>6</v>
      </c>
      <c r="O165" s="59">
        <f t="shared" si="10"/>
        <v>15168.68</v>
      </c>
      <c r="P165" s="59">
        <v>15168.68</v>
      </c>
      <c r="Q165" s="59"/>
      <c r="S165" s="162"/>
      <c r="T165" s="162"/>
      <c r="AF165" s="12"/>
      <c r="AG165" s="73"/>
    </row>
    <row r="166" s="7" customFormat="1" customHeight="1" spans="1:33">
      <c r="A166" s="30"/>
      <c r="B166" s="31" t="s">
        <v>151</v>
      </c>
      <c r="C166" s="30" t="s">
        <v>21</v>
      </c>
      <c r="D166" s="31"/>
      <c r="E166" s="31" t="s">
        <v>150</v>
      </c>
      <c r="F166" s="31" t="s">
        <v>23</v>
      </c>
      <c r="G166" s="31" t="s">
        <v>37</v>
      </c>
      <c r="H166" s="105">
        <v>0</v>
      </c>
      <c r="I166" s="57"/>
      <c r="J166" s="58"/>
      <c r="K166" s="59">
        <f t="shared" si="11"/>
        <v>0</v>
      </c>
      <c r="L166" s="59">
        <v>0</v>
      </c>
      <c r="M166" s="59"/>
      <c r="N166" s="57"/>
      <c r="O166" s="59">
        <f t="shared" si="10"/>
        <v>0</v>
      </c>
      <c r="P166" s="59">
        <v>0</v>
      </c>
      <c r="Q166" s="59"/>
      <c r="S166" s="162"/>
      <c r="T166" s="162"/>
      <c r="AF166" s="12"/>
      <c r="AG166" s="73"/>
    </row>
    <row r="167" ht="15" customHeight="1" spans="1:45">
      <c r="A167" s="33">
        <v>82</v>
      </c>
      <c r="B167" s="34" t="s">
        <v>152</v>
      </c>
      <c r="C167" s="33" t="s">
        <v>21</v>
      </c>
      <c r="D167" s="34"/>
      <c r="E167" s="34" t="s">
        <v>39</v>
      </c>
      <c r="F167" s="34" t="s">
        <v>306</v>
      </c>
      <c r="G167" s="34" t="s">
        <v>24</v>
      </c>
      <c r="H167" s="2">
        <v>32</v>
      </c>
      <c r="I167" s="51">
        <v>21</v>
      </c>
      <c r="J167" s="52">
        <v>21</v>
      </c>
      <c r="K167" s="53">
        <f t="shared" si="11"/>
        <v>13211.38</v>
      </c>
      <c r="L167" s="53">
        <v>13211.38</v>
      </c>
      <c r="M167" s="63"/>
      <c r="N167" s="51">
        <v>6</v>
      </c>
      <c r="O167" s="53">
        <f t="shared" si="10"/>
        <v>59397.3</v>
      </c>
      <c r="P167" s="53">
        <v>59397.3</v>
      </c>
      <c r="Q167" s="63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31</v>
      </c>
      <c r="G168" s="31" t="s">
        <v>37</v>
      </c>
      <c r="H168" s="105">
        <v>0</v>
      </c>
      <c r="I168" s="57"/>
      <c r="J168" s="58"/>
      <c r="K168" s="59">
        <f t="shared" si="11"/>
        <v>0</v>
      </c>
      <c r="L168" s="59">
        <v>0</v>
      </c>
      <c r="M168" s="59"/>
      <c r="N168" s="57"/>
      <c r="O168" s="59">
        <f t="shared" ref="O168:O185" si="12">P168+Q168</f>
        <v>0</v>
      </c>
      <c r="P168" s="59">
        <v>0</v>
      </c>
      <c r="Q168" s="59"/>
      <c r="S168" s="162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1" t="s">
        <v>39</v>
      </c>
      <c r="F169" s="31" t="s">
        <v>243</v>
      </c>
      <c r="G169" s="31" t="s">
        <v>26</v>
      </c>
      <c r="H169" s="105">
        <v>25</v>
      </c>
      <c r="I169" s="57">
        <v>5</v>
      </c>
      <c r="J169" s="58">
        <v>5</v>
      </c>
      <c r="K169" s="59">
        <f t="shared" si="11"/>
        <v>8326.2</v>
      </c>
      <c r="L169" s="60">
        <v>8326.2</v>
      </c>
      <c r="M169" s="59"/>
      <c r="N169" s="57">
        <v>15</v>
      </c>
      <c r="O169" s="59">
        <f t="shared" si="12"/>
        <v>21885</v>
      </c>
      <c r="P169" s="59">
        <v>21885</v>
      </c>
      <c r="Q169" s="59"/>
      <c r="S169" s="162"/>
      <c r="T169" s="162"/>
      <c r="AF169" s="12"/>
      <c r="AG169" s="73"/>
      <c r="AR169" s="12"/>
      <c r="AS169" s="12"/>
    </row>
    <row r="170" ht="15" customHeight="1" spans="1:45">
      <c r="A170" s="30"/>
      <c r="B170" s="31" t="s">
        <v>152</v>
      </c>
      <c r="C170" s="30" t="s">
        <v>21</v>
      </c>
      <c r="D170" s="31"/>
      <c r="E170" s="36" t="s">
        <v>39</v>
      </c>
      <c r="F170" s="37" t="s">
        <v>244</v>
      </c>
      <c r="G170" s="36" t="s">
        <v>32</v>
      </c>
      <c r="H170" s="95">
        <v>12</v>
      </c>
      <c r="I170" s="57">
        <v>9</v>
      </c>
      <c r="J170" s="58">
        <v>9</v>
      </c>
      <c r="K170" s="59">
        <f t="shared" si="11"/>
        <v>10952.5</v>
      </c>
      <c r="L170" s="59">
        <v>10952.5</v>
      </c>
      <c r="M170" s="59"/>
      <c r="N170" s="57">
        <v>10</v>
      </c>
      <c r="O170" s="59">
        <f t="shared" si="12"/>
        <v>27475.2</v>
      </c>
      <c r="P170" s="59">
        <v>27475.2</v>
      </c>
      <c r="Q170" s="59"/>
      <c r="S170" s="162"/>
      <c r="T170" s="162"/>
      <c r="AF170" s="12"/>
      <c r="AG170" s="73"/>
      <c r="AR170" s="12"/>
      <c r="AS170" s="12"/>
    </row>
    <row r="171" ht="15" customHeight="1" spans="1:45">
      <c r="A171" s="33">
        <v>83</v>
      </c>
      <c r="B171" s="34" t="s">
        <v>156</v>
      </c>
      <c r="C171" s="33" t="s">
        <v>21</v>
      </c>
      <c r="D171" s="34"/>
      <c r="E171" s="34" t="s">
        <v>39</v>
      </c>
      <c r="F171" s="34" t="s">
        <v>157</v>
      </c>
      <c r="G171" s="34" t="s">
        <v>24</v>
      </c>
      <c r="H171" s="2">
        <v>0</v>
      </c>
      <c r="I171" s="51"/>
      <c r="J171" s="52"/>
      <c r="K171" s="53">
        <f t="shared" si="11"/>
        <v>0</v>
      </c>
      <c r="L171" s="53">
        <v>0</v>
      </c>
      <c r="M171" s="63"/>
      <c r="N171" s="51"/>
      <c r="O171" s="53">
        <f t="shared" si="12"/>
        <v>93703.2</v>
      </c>
      <c r="P171" s="53">
        <v>93703.2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84</v>
      </c>
      <c r="B172" s="34" t="s">
        <v>158</v>
      </c>
      <c r="C172" s="33" t="s">
        <v>21</v>
      </c>
      <c r="D172" s="34"/>
      <c r="E172" s="34" t="s">
        <v>39</v>
      </c>
      <c r="F172" s="34" t="s">
        <v>307</v>
      </c>
      <c r="G172" s="34" t="s">
        <v>24</v>
      </c>
      <c r="H172" s="2">
        <v>37</v>
      </c>
      <c r="I172" s="51">
        <v>25</v>
      </c>
      <c r="J172" s="52">
        <v>29</v>
      </c>
      <c r="K172" s="53">
        <f t="shared" si="11"/>
        <v>27045.73</v>
      </c>
      <c r="L172" s="53">
        <v>27045.73</v>
      </c>
      <c r="M172" s="63"/>
      <c r="N172" s="51">
        <v>8</v>
      </c>
      <c r="O172" s="53">
        <f t="shared" si="12"/>
        <v>40407.98</v>
      </c>
      <c r="P172" s="53">
        <v>40407.98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15" customHeight="1" spans="1:45">
      <c r="A173" s="33">
        <v>85</v>
      </c>
      <c r="B173" s="34" t="s">
        <v>160</v>
      </c>
      <c r="C173" s="33" t="s">
        <v>21</v>
      </c>
      <c r="D173" s="34"/>
      <c r="E173" s="34" t="s">
        <v>39</v>
      </c>
      <c r="F173" s="34" t="s">
        <v>29</v>
      </c>
      <c r="G173" s="34" t="s">
        <v>24</v>
      </c>
      <c r="H173" s="2">
        <v>0</v>
      </c>
      <c r="I173" s="51"/>
      <c r="J173" s="52"/>
      <c r="K173" s="53">
        <f t="shared" si="11"/>
        <v>0</v>
      </c>
      <c r="L173" s="53">
        <v>0</v>
      </c>
      <c r="M173" s="63"/>
      <c r="N173" s="51">
        <v>2</v>
      </c>
      <c r="O173" s="53">
        <f t="shared" si="12"/>
        <v>9197.74</v>
      </c>
      <c r="P173" s="53">
        <v>9197.74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4.6" customHeight="1" spans="1:45">
      <c r="A174" s="40">
        <v>86</v>
      </c>
      <c r="B174" s="39" t="s">
        <v>161</v>
      </c>
      <c r="C174" s="40" t="s">
        <v>50</v>
      </c>
      <c r="D174" s="39" t="s">
        <v>162</v>
      </c>
      <c r="E174" s="39" t="s">
        <v>39</v>
      </c>
      <c r="F174" s="34" t="s">
        <v>163</v>
      </c>
      <c r="G174" s="39" t="s">
        <v>24</v>
      </c>
      <c r="H174" s="2">
        <v>0</v>
      </c>
      <c r="I174" s="51"/>
      <c r="J174" s="52"/>
      <c r="K174" s="53">
        <f t="shared" si="11"/>
        <v>0</v>
      </c>
      <c r="L174" s="53">
        <v>0</v>
      </c>
      <c r="M174" s="63"/>
      <c r="N174" s="51">
        <v>6</v>
      </c>
      <c r="O174" s="53">
        <f t="shared" si="12"/>
        <v>2425.27</v>
      </c>
      <c r="P174" s="53">
        <v>2425.27</v>
      </c>
      <c r="Q174" s="63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2"/>
      <c r="AG174" s="73"/>
      <c r="AR174" s="12"/>
      <c r="AS174" s="12"/>
    </row>
    <row r="175" ht="29.25" customHeight="1" spans="1:45">
      <c r="A175" s="105"/>
      <c r="B175" s="106" t="s">
        <v>161</v>
      </c>
      <c r="C175" s="105" t="s">
        <v>50</v>
      </c>
      <c r="D175" s="106" t="s">
        <v>162</v>
      </c>
      <c r="E175" s="106" t="s">
        <v>39</v>
      </c>
      <c r="F175" s="106" t="s">
        <v>31</v>
      </c>
      <c r="G175" s="106" t="s">
        <v>26</v>
      </c>
      <c r="H175" s="105">
        <v>0</v>
      </c>
      <c r="I175" s="57"/>
      <c r="J175" s="58"/>
      <c r="K175" s="59">
        <f t="shared" si="11"/>
        <v>0</v>
      </c>
      <c r="L175" s="59">
        <v>0</v>
      </c>
      <c r="M175" s="59"/>
      <c r="N175" s="57"/>
      <c r="O175" s="59">
        <f t="shared" si="12"/>
        <v>0</v>
      </c>
      <c r="P175" s="59">
        <v>0</v>
      </c>
      <c r="Q175" s="59"/>
      <c r="S175" s="162"/>
      <c r="T175" s="162"/>
      <c r="AF175" s="12"/>
      <c r="AG175" s="73"/>
      <c r="AR175" s="12"/>
      <c r="AS175" s="12"/>
    </row>
    <row r="176" ht="26.25" customHeight="1" spans="1:45">
      <c r="A176" s="108">
        <v>87</v>
      </c>
      <c r="B176" s="109" t="s">
        <v>164</v>
      </c>
      <c r="C176" s="108" t="s">
        <v>21</v>
      </c>
      <c r="D176" s="109"/>
      <c r="E176" s="109" t="s">
        <v>22</v>
      </c>
      <c r="F176" s="109" t="s">
        <v>29</v>
      </c>
      <c r="G176" s="109" t="s">
        <v>24</v>
      </c>
      <c r="H176" s="5">
        <v>0</v>
      </c>
      <c r="I176" s="51"/>
      <c r="J176" s="52"/>
      <c r="K176" s="53">
        <f t="shared" si="11"/>
        <v>0</v>
      </c>
      <c r="L176" s="114">
        <v>0</v>
      </c>
      <c r="M176" s="74"/>
      <c r="N176" s="51"/>
      <c r="O176" s="53">
        <f t="shared" si="12"/>
        <v>0</v>
      </c>
      <c r="P176" s="114">
        <v>0</v>
      </c>
      <c r="Q176" s="74"/>
      <c r="S176" s="162"/>
      <c r="T176" s="162"/>
      <c r="AF176" s="12"/>
      <c r="AG176" s="73"/>
      <c r="AR176" s="12"/>
      <c r="AS176" s="12"/>
    </row>
    <row r="177" ht="15.75" customHeight="1" spans="1:45">
      <c r="A177" s="33">
        <v>88</v>
      </c>
      <c r="B177" s="34" t="s">
        <v>165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11"/>
        <v>0</v>
      </c>
      <c r="L177" s="53">
        <v>0</v>
      </c>
      <c r="M177" s="63"/>
      <c r="N177" s="51"/>
      <c r="O177" s="53">
        <f t="shared" si="12"/>
        <v>0</v>
      </c>
      <c r="P177" s="53">
        <v>0</v>
      </c>
      <c r="Q177" s="63"/>
      <c r="S177" s="162"/>
      <c r="T177" s="162"/>
      <c r="AF177" s="12"/>
      <c r="AG177" s="73"/>
      <c r="AR177" s="12"/>
      <c r="AS177" s="12"/>
    </row>
    <row r="178" ht="15" customHeight="1" spans="1:45">
      <c r="A178" s="33">
        <v>89</v>
      </c>
      <c r="B178" s="34" t="s">
        <v>166</v>
      </c>
      <c r="C178" s="33" t="s">
        <v>21</v>
      </c>
      <c r="D178" s="34"/>
      <c r="E178" s="34" t="s">
        <v>39</v>
      </c>
      <c r="F178" s="109" t="s">
        <v>29</v>
      </c>
      <c r="G178" s="34" t="s">
        <v>24</v>
      </c>
      <c r="H178" s="2">
        <v>0</v>
      </c>
      <c r="I178" s="51"/>
      <c r="J178" s="52"/>
      <c r="K178" s="53">
        <f t="shared" si="11"/>
        <v>0</v>
      </c>
      <c r="L178" s="53">
        <v>0</v>
      </c>
      <c r="M178" s="63"/>
      <c r="N178" s="51">
        <v>1</v>
      </c>
      <c r="O178" s="53">
        <f t="shared" si="12"/>
        <v>0</v>
      </c>
      <c r="P178" s="53">
        <v>0</v>
      </c>
      <c r="Q178" s="63"/>
      <c r="S178" s="162"/>
      <c r="T178" s="162"/>
      <c r="AF178" s="12"/>
      <c r="AG178" s="73"/>
      <c r="AR178" s="12"/>
      <c r="AS178" s="12"/>
    </row>
    <row r="179" ht="15" customHeight="1" spans="1:45">
      <c r="A179" s="30"/>
      <c r="B179" s="31" t="s">
        <v>166</v>
      </c>
      <c r="C179" s="30" t="s">
        <v>21</v>
      </c>
      <c r="D179" s="31"/>
      <c r="E179" s="31" t="s">
        <v>39</v>
      </c>
      <c r="F179" s="31" t="s">
        <v>31</v>
      </c>
      <c r="G179" s="31" t="s">
        <v>26</v>
      </c>
      <c r="H179" s="105">
        <v>0</v>
      </c>
      <c r="I179" s="57"/>
      <c r="J179" s="58"/>
      <c r="K179" s="59">
        <f t="shared" si="11"/>
        <v>0</v>
      </c>
      <c r="L179" s="59">
        <v>0</v>
      </c>
      <c r="M179" s="59"/>
      <c r="N179" s="57"/>
      <c r="O179" s="59">
        <f t="shared" si="12"/>
        <v>0</v>
      </c>
      <c r="P179" s="59">
        <v>0</v>
      </c>
      <c r="Q179" s="59"/>
      <c r="S179" s="162"/>
      <c r="T179" s="162"/>
      <c r="AF179" s="12"/>
      <c r="AG179" s="73"/>
      <c r="AR179" s="12"/>
      <c r="AS179" s="12"/>
    </row>
    <row r="180" ht="15" customHeight="1" spans="1:45">
      <c r="A180" s="1">
        <v>90</v>
      </c>
      <c r="B180" s="28" t="s">
        <v>167</v>
      </c>
      <c r="C180" s="1" t="s">
        <v>21</v>
      </c>
      <c r="D180" s="28"/>
      <c r="E180" s="28" t="s">
        <v>22</v>
      </c>
      <c r="F180" s="34" t="s">
        <v>308</v>
      </c>
      <c r="G180" s="28" t="s">
        <v>24</v>
      </c>
      <c r="H180" s="2">
        <v>3</v>
      </c>
      <c r="I180" s="51">
        <v>3</v>
      </c>
      <c r="J180" s="52">
        <v>4</v>
      </c>
      <c r="K180" s="53">
        <f t="shared" si="11"/>
        <v>5101.21</v>
      </c>
      <c r="L180" s="53">
        <v>5101.21</v>
      </c>
      <c r="M180" s="63"/>
      <c r="N180" s="51">
        <v>18</v>
      </c>
      <c r="O180" s="53">
        <f t="shared" si="12"/>
        <v>46316.67</v>
      </c>
      <c r="P180" s="63">
        <v>46316.67</v>
      </c>
      <c r="Q180" s="63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2"/>
      <c r="AG180" s="73"/>
      <c r="AR180" s="12"/>
      <c r="AS180" s="12"/>
    </row>
    <row r="181" ht="15" customHeight="1" spans="1:45">
      <c r="A181" s="30"/>
      <c r="B181" s="31" t="s">
        <v>167</v>
      </c>
      <c r="C181" s="30" t="s">
        <v>21</v>
      </c>
      <c r="D181" s="31"/>
      <c r="E181" s="31" t="s">
        <v>39</v>
      </c>
      <c r="F181" s="31" t="s">
        <v>245</v>
      </c>
      <c r="G181" s="31" t="s">
        <v>26</v>
      </c>
      <c r="H181" s="105">
        <v>4</v>
      </c>
      <c r="I181" s="57">
        <v>1</v>
      </c>
      <c r="J181" s="58">
        <v>1</v>
      </c>
      <c r="K181" s="59">
        <f t="shared" si="11"/>
        <v>1152.6</v>
      </c>
      <c r="L181" s="112">
        <v>1152.6</v>
      </c>
      <c r="M181" s="59"/>
      <c r="N181" s="57">
        <v>9</v>
      </c>
      <c r="O181" s="59">
        <f t="shared" si="12"/>
        <v>10757.6</v>
      </c>
      <c r="P181" s="59">
        <v>10757.6</v>
      </c>
      <c r="Q181" s="59"/>
      <c r="S181" s="162"/>
      <c r="T181" s="162"/>
      <c r="AF181" s="12"/>
      <c r="AG181" s="73"/>
      <c r="AR181" s="12"/>
      <c r="AS181" s="12"/>
    </row>
    <row r="182" ht="15" customHeight="1" spans="1:45">
      <c r="A182" s="30">
        <v>91</v>
      </c>
      <c r="B182" s="31" t="s">
        <v>168</v>
      </c>
      <c r="C182" s="30" t="s">
        <v>21</v>
      </c>
      <c r="D182" s="31"/>
      <c r="E182" s="31" t="s">
        <v>39</v>
      </c>
      <c r="F182" s="31" t="s">
        <v>246</v>
      </c>
      <c r="G182" s="31" t="s">
        <v>26</v>
      </c>
      <c r="H182" s="105">
        <v>17</v>
      </c>
      <c r="I182" s="57">
        <v>3</v>
      </c>
      <c r="J182" s="58">
        <v>3</v>
      </c>
      <c r="K182" s="59">
        <f t="shared" si="11"/>
        <v>1404.9</v>
      </c>
      <c r="L182" s="60">
        <v>1404.9</v>
      </c>
      <c r="M182" s="59"/>
      <c r="N182" s="57">
        <v>6</v>
      </c>
      <c r="O182" s="59">
        <f t="shared" si="12"/>
        <v>9837.2</v>
      </c>
      <c r="P182" s="59">
        <v>9837.2</v>
      </c>
      <c r="Q182" s="59"/>
      <c r="S182" s="162"/>
      <c r="T182" s="162"/>
      <c r="AF182" s="12"/>
      <c r="AG182" s="73"/>
      <c r="AR182" s="12"/>
      <c r="AS182" s="12"/>
    </row>
    <row r="183" ht="15" customHeight="1" spans="1:45">
      <c r="A183" s="1">
        <v>92</v>
      </c>
      <c r="B183" s="28" t="s">
        <v>169</v>
      </c>
      <c r="C183" s="1" t="s">
        <v>21</v>
      </c>
      <c r="D183" s="28"/>
      <c r="E183" s="28" t="s">
        <v>170</v>
      </c>
      <c r="F183" s="34" t="s">
        <v>309</v>
      </c>
      <c r="G183" s="28" t="s">
        <v>24</v>
      </c>
      <c r="H183" s="2">
        <v>20</v>
      </c>
      <c r="I183" s="51">
        <v>13</v>
      </c>
      <c r="J183" s="52">
        <v>15</v>
      </c>
      <c r="K183" s="53">
        <f t="shared" si="11"/>
        <v>12115.1</v>
      </c>
      <c r="L183" s="53">
        <v>12115.1</v>
      </c>
      <c r="M183" s="63"/>
      <c r="N183" s="51">
        <v>5</v>
      </c>
      <c r="O183" s="53">
        <f t="shared" si="12"/>
        <v>19548.96</v>
      </c>
      <c r="P183" s="63">
        <v>19548.96</v>
      </c>
      <c r="Q183" s="63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2"/>
      <c r="AG183" s="73"/>
      <c r="AR183" s="12"/>
      <c r="AS183" s="12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1" t="s">
        <v>170</v>
      </c>
      <c r="F184" s="31" t="s">
        <v>29</v>
      </c>
      <c r="G184" s="31" t="s">
        <v>37</v>
      </c>
      <c r="H184" s="105">
        <v>0</v>
      </c>
      <c r="I184" s="57"/>
      <c r="J184" s="58"/>
      <c r="K184" s="59">
        <f t="shared" si="11"/>
        <v>0</v>
      </c>
      <c r="L184" s="59">
        <v>0</v>
      </c>
      <c r="M184" s="59"/>
      <c r="N184" s="57"/>
      <c r="O184" s="59">
        <f t="shared" si="12"/>
        <v>0</v>
      </c>
      <c r="P184" s="59">
        <v>0</v>
      </c>
      <c r="Q184" s="59"/>
      <c r="S184" s="162"/>
      <c r="T184" s="162"/>
      <c r="AF184" s="12"/>
      <c r="AG184" s="73"/>
    </row>
    <row r="185" s="7" customFormat="1" ht="15" customHeight="1" spans="1:33">
      <c r="A185" s="30"/>
      <c r="B185" s="31" t="s">
        <v>169</v>
      </c>
      <c r="C185" s="30" t="s">
        <v>21</v>
      </c>
      <c r="D185" s="31"/>
      <c r="E185" s="36" t="s">
        <v>170</v>
      </c>
      <c r="F185" s="37" t="s">
        <v>247</v>
      </c>
      <c r="G185" s="31" t="s">
        <v>32</v>
      </c>
      <c r="H185" s="105">
        <v>36</v>
      </c>
      <c r="I185" s="57">
        <v>22</v>
      </c>
      <c r="J185" s="58">
        <v>22</v>
      </c>
      <c r="K185" s="59">
        <f t="shared" si="11"/>
        <v>24504.08</v>
      </c>
      <c r="L185" s="59">
        <v>24504.08</v>
      </c>
      <c r="M185" s="59"/>
      <c r="N185" s="57">
        <v>11</v>
      </c>
      <c r="O185" s="59">
        <f t="shared" si="12"/>
        <v>68773.59</v>
      </c>
      <c r="P185" s="59">
        <v>68773.59</v>
      </c>
      <c r="Q185" s="59"/>
      <c r="S185" s="162"/>
      <c r="T185" s="162"/>
      <c r="AF185" s="12"/>
      <c r="AG185" s="73"/>
    </row>
    <row r="186" s="7" customFormat="1" ht="15" customHeight="1" spans="1:33">
      <c r="A186" s="30">
        <v>93</v>
      </c>
      <c r="B186" s="31" t="s">
        <v>171</v>
      </c>
      <c r="C186" s="30" t="s">
        <v>21</v>
      </c>
      <c r="D186" s="31"/>
      <c r="E186" s="31" t="s">
        <v>39</v>
      </c>
      <c r="F186" s="31" t="s">
        <v>248</v>
      </c>
      <c r="G186" s="31" t="s">
        <v>37</v>
      </c>
      <c r="H186" s="105">
        <v>8</v>
      </c>
      <c r="I186" s="57">
        <v>4</v>
      </c>
      <c r="J186" s="58">
        <v>4</v>
      </c>
      <c r="K186" s="59">
        <f t="shared" si="11"/>
        <v>7982.64</v>
      </c>
      <c r="L186" s="59">
        <v>7982.64</v>
      </c>
      <c r="M186" s="59"/>
      <c r="N186" s="57">
        <v>6</v>
      </c>
      <c r="O186" s="59">
        <v>23434.17</v>
      </c>
      <c r="P186" s="59">
        <v>23434.17</v>
      </c>
      <c r="Q186" s="59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2"/>
      <c r="AG186" s="73"/>
    </row>
    <row r="187" s="7" customFormat="1" ht="15" customHeight="1" spans="1:33">
      <c r="A187" s="30"/>
      <c r="B187" s="31" t="s">
        <v>171</v>
      </c>
      <c r="C187" s="30" t="s">
        <v>21</v>
      </c>
      <c r="D187" s="31"/>
      <c r="E187" s="31" t="s">
        <v>39</v>
      </c>
      <c r="F187" s="31" t="s">
        <v>249</v>
      </c>
      <c r="G187" s="31" t="s">
        <v>26</v>
      </c>
      <c r="H187" s="105">
        <v>19</v>
      </c>
      <c r="I187" s="57">
        <v>7</v>
      </c>
      <c r="J187" s="58">
        <v>7</v>
      </c>
      <c r="K187" s="59">
        <f t="shared" si="11"/>
        <v>14943.6</v>
      </c>
      <c r="L187" s="60">
        <v>14943.6</v>
      </c>
      <c r="M187" s="59"/>
      <c r="N187" s="57">
        <v>5</v>
      </c>
      <c r="O187" s="59">
        <f t="shared" ref="O187:O226" si="13">P187+Q187</f>
        <v>9123.3</v>
      </c>
      <c r="P187" s="59">
        <v>9123.3</v>
      </c>
      <c r="Q187" s="59"/>
      <c r="S187" s="162"/>
      <c r="T187" s="162"/>
      <c r="AF187" s="12"/>
      <c r="AG187" s="73"/>
    </row>
    <row r="188" ht="24.75" customHeight="1" spans="1:45">
      <c r="A188" s="40">
        <v>94</v>
      </c>
      <c r="B188" s="39" t="s">
        <v>172</v>
      </c>
      <c r="C188" s="40" t="s">
        <v>50</v>
      </c>
      <c r="D188" s="39" t="s">
        <v>173</v>
      </c>
      <c r="E188" s="39" t="s">
        <v>39</v>
      </c>
      <c r="F188" s="39" t="s">
        <v>23</v>
      </c>
      <c r="G188" s="39" t="s">
        <v>24</v>
      </c>
      <c r="H188" s="2">
        <v>0</v>
      </c>
      <c r="I188" s="51"/>
      <c r="J188" s="52"/>
      <c r="K188" s="53">
        <f t="shared" si="11"/>
        <v>0</v>
      </c>
      <c r="L188" s="53">
        <v>0</v>
      </c>
      <c r="M188" s="63"/>
      <c r="N188" s="51">
        <v>3</v>
      </c>
      <c r="O188" s="53">
        <f t="shared" si="13"/>
        <v>21163.84</v>
      </c>
      <c r="P188" s="53">
        <v>21163.84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ht="24.75" customHeight="1" spans="1:45">
      <c r="A189" s="40">
        <v>95</v>
      </c>
      <c r="B189" s="39" t="s">
        <v>174</v>
      </c>
      <c r="C189" s="40" t="s">
        <v>21</v>
      </c>
      <c r="D189" s="39"/>
      <c r="E189" s="39" t="s">
        <v>39</v>
      </c>
      <c r="F189" s="34" t="s">
        <v>310</v>
      </c>
      <c r="G189" s="39" t="s">
        <v>24</v>
      </c>
      <c r="H189" s="2">
        <v>28</v>
      </c>
      <c r="I189" s="51">
        <v>23</v>
      </c>
      <c r="J189" s="52">
        <v>29</v>
      </c>
      <c r="K189" s="53">
        <f t="shared" si="11"/>
        <v>41882.65</v>
      </c>
      <c r="L189" s="53">
        <v>41882.65</v>
      </c>
      <c r="M189" s="63"/>
      <c r="N189" s="51">
        <v>4</v>
      </c>
      <c r="O189" s="53">
        <f t="shared" si="13"/>
        <v>26349.28</v>
      </c>
      <c r="P189" s="53">
        <v>26349.28</v>
      </c>
      <c r="Q189" s="63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2"/>
      <c r="AG189" s="73"/>
      <c r="AR189" s="12"/>
      <c r="AS189" s="12"/>
    </row>
    <row r="190" s="7" customFormat="1" ht="24.75" customHeight="1" spans="1:33">
      <c r="A190" s="105"/>
      <c r="B190" s="106" t="s">
        <v>174</v>
      </c>
      <c r="C190" s="105" t="s">
        <v>21</v>
      </c>
      <c r="D190" s="106"/>
      <c r="E190" s="106" t="s">
        <v>175</v>
      </c>
      <c r="F190" s="106" t="s">
        <v>23</v>
      </c>
      <c r="G190" s="106" t="s">
        <v>44</v>
      </c>
      <c r="H190" s="105">
        <v>0</v>
      </c>
      <c r="I190" s="57"/>
      <c r="J190" s="58"/>
      <c r="K190" s="59">
        <f t="shared" si="11"/>
        <v>0</v>
      </c>
      <c r="L190" s="59">
        <v>0</v>
      </c>
      <c r="M190" s="59"/>
      <c r="N190" s="57"/>
      <c r="O190" s="59">
        <f t="shared" si="13"/>
        <v>0</v>
      </c>
      <c r="P190" s="59">
        <v>0</v>
      </c>
      <c r="Q190" s="59"/>
      <c r="S190" s="162"/>
      <c r="T190" s="162"/>
      <c r="AF190" s="12"/>
      <c r="AG190" s="73"/>
    </row>
    <row r="191" s="9" customFormat="1" ht="38.45" customHeight="1" spans="1:33">
      <c r="A191" s="40">
        <v>96</v>
      </c>
      <c r="B191" s="39" t="s">
        <v>176</v>
      </c>
      <c r="C191" s="40" t="s">
        <v>21</v>
      </c>
      <c r="D191" s="39"/>
      <c r="E191" s="39" t="s">
        <v>39</v>
      </c>
      <c r="F191" s="39" t="s">
        <v>23</v>
      </c>
      <c r="G191" s="39" t="s">
        <v>24</v>
      </c>
      <c r="H191" s="2">
        <v>0</v>
      </c>
      <c r="I191" s="51"/>
      <c r="J191" s="52"/>
      <c r="K191" s="53">
        <f t="shared" si="11"/>
        <v>0</v>
      </c>
      <c r="L191" s="53">
        <v>0</v>
      </c>
      <c r="M191" s="63"/>
      <c r="N191" s="51"/>
      <c r="O191" s="53">
        <f t="shared" si="13"/>
        <v>0</v>
      </c>
      <c r="P191" s="53">
        <v>0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9" customFormat="1" ht="38.45" customHeight="1" spans="1:33">
      <c r="A192" s="33">
        <v>97</v>
      </c>
      <c r="B192" s="34" t="s">
        <v>177</v>
      </c>
      <c r="C192" s="33" t="s">
        <v>21</v>
      </c>
      <c r="D192" s="34"/>
      <c r="E192" s="34" t="s">
        <v>63</v>
      </c>
      <c r="F192" s="39" t="s">
        <v>23</v>
      </c>
      <c r="G192" s="34" t="s">
        <v>24</v>
      </c>
      <c r="H192" s="2">
        <v>0</v>
      </c>
      <c r="I192" s="51"/>
      <c r="J192" s="65"/>
      <c r="K192" s="53">
        <f t="shared" si="11"/>
        <v>0</v>
      </c>
      <c r="L192" s="53">
        <v>0</v>
      </c>
      <c r="M192" s="63"/>
      <c r="N192" s="51">
        <v>3</v>
      </c>
      <c r="O192" s="53">
        <f t="shared" si="13"/>
        <v>28305.81</v>
      </c>
      <c r="P192" s="53">
        <v>28305.81</v>
      </c>
      <c r="Q192" s="63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2"/>
      <c r="AG192" s="73"/>
    </row>
    <row r="193" s="7" customFormat="1" ht="15.75" customHeight="1" spans="1:33">
      <c r="A193" s="30"/>
      <c r="B193" s="31" t="s">
        <v>177</v>
      </c>
      <c r="C193" s="30" t="s">
        <v>21</v>
      </c>
      <c r="D193" s="31"/>
      <c r="E193" s="36" t="s">
        <v>58</v>
      </c>
      <c r="F193" s="37" t="s">
        <v>250</v>
      </c>
      <c r="G193" s="31" t="s">
        <v>32</v>
      </c>
      <c r="H193" s="105">
        <v>32</v>
      </c>
      <c r="I193" s="57">
        <v>13</v>
      </c>
      <c r="J193" s="58">
        <v>13</v>
      </c>
      <c r="K193" s="59">
        <f t="shared" si="11"/>
        <v>16597.89</v>
      </c>
      <c r="L193" s="59">
        <v>16597.89</v>
      </c>
      <c r="M193" s="59"/>
      <c r="N193" s="57">
        <v>3</v>
      </c>
      <c r="O193" s="59">
        <f t="shared" si="13"/>
        <v>21136.94</v>
      </c>
      <c r="P193" s="59">
        <v>21136.94</v>
      </c>
      <c r="Q193" s="59"/>
      <c r="S193" s="162"/>
      <c r="T193" s="162"/>
      <c r="AF193" s="12"/>
      <c r="AG193" s="73"/>
    </row>
    <row r="194" s="7" customFormat="1" ht="15.75" customHeight="1" spans="1:33">
      <c r="A194" s="30">
        <v>98</v>
      </c>
      <c r="B194" s="116" t="s">
        <v>326</v>
      </c>
      <c r="C194" s="117" t="s">
        <v>21</v>
      </c>
      <c r="D194" s="116"/>
      <c r="E194" s="116" t="s">
        <v>258</v>
      </c>
      <c r="F194" s="116" t="s">
        <v>327</v>
      </c>
      <c r="G194" s="116" t="s">
        <v>44</v>
      </c>
      <c r="H194" s="117">
        <v>20</v>
      </c>
      <c r="I194" s="57">
        <v>5</v>
      </c>
      <c r="J194" s="58">
        <v>5</v>
      </c>
      <c r="K194" s="59">
        <f t="shared" si="11"/>
        <v>7225.2</v>
      </c>
      <c r="L194" s="59">
        <v>7225.2</v>
      </c>
      <c r="M194" s="59"/>
      <c r="N194" s="57"/>
      <c r="O194" s="59">
        <f t="shared" si="13"/>
        <v>0</v>
      </c>
      <c r="P194" s="59">
        <v>0</v>
      </c>
      <c r="Q194" s="59"/>
      <c r="S194" s="162"/>
      <c r="T194" s="162"/>
      <c r="AF194" s="12"/>
      <c r="AG194" s="73"/>
    </row>
    <row r="195" ht="16.5" customHeight="1" spans="1:45">
      <c r="A195" s="33">
        <v>99</v>
      </c>
      <c r="B195" s="34" t="s">
        <v>178</v>
      </c>
      <c r="C195" s="33" t="s">
        <v>21</v>
      </c>
      <c r="D195" s="34"/>
      <c r="E195" s="34" t="s">
        <v>39</v>
      </c>
      <c r="F195" s="34" t="s">
        <v>311</v>
      </c>
      <c r="G195" s="34" t="s">
        <v>24</v>
      </c>
      <c r="H195" s="2">
        <v>42</v>
      </c>
      <c r="I195" s="51">
        <v>30</v>
      </c>
      <c r="J195" s="52">
        <v>31</v>
      </c>
      <c r="K195" s="53">
        <f t="shared" si="11"/>
        <v>48265.13</v>
      </c>
      <c r="L195" s="63">
        <v>48265.13</v>
      </c>
      <c r="M195" s="63"/>
      <c r="N195" s="51">
        <v>6</v>
      </c>
      <c r="O195" s="53">
        <f t="shared" si="13"/>
        <v>35734.68</v>
      </c>
      <c r="P195" s="53">
        <v>35734.68</v>
      </c>
      <c r="Q195" s="63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2"/>
      <c r="AG195" s="73"/>
      <c r="AR195" s="12"/>
      <c r="AS195" s="12"/>
    </row>
    <row r="196" s="7" customFormat="1" ht="16.5" customHeight="1" spans="1:33">
      <c r="A196" s="30"/>
      <c r="B196" s="31" t="s">
        <v>178</v>
      </c>
      <c r="C196" s="30" t="s">
        <v>21</v>
      </c>
      <c r="D196" s="31"/>
      <c r="E196" s="31" t="s">
        <v>39</v>
      </c>
      <c r="F196" s="31" t="s">
        <v>251</v>
      </c>
      <c r="G196" s="31" t="s">
        <v>26</v>
      </c>
      <c r="H196" s="105">
        <v>46</v>
      </c>
      <c r="I196" s="57">
        <v>22</v>
      </c>
      <c r="J196" s="58">
        <v>22</v>
      </c>
      <c r="K196" s="59">
        <f t="shared" ref="K196:K226" si="14">L196+M196</f>
        <v>27685.22</v>
      </c>
      <c r="L196" s="60">
        <v>27685.22</v>
      </c>
      <c r="M196" s="59"/>
      <c r="N196" s="57">
        <v>12</v>
      </c>
      <c r="O196" s="59">
        <f t="shared" si="13"/>
        <v>28951.15</v>
      </c>
      <c r="P196" s="59">
        <v>28951.15</v>
      </c>
      <c r="Q196" s="59"/>
      <c r="S196" s="162"/>
      <c r="T196" s="162"/>
      <c r="AF196" s="12"/>
      <c r="AG196" s="73"/>
    </row>
    <row r="197" s="9" customFormat="1" ht="16.5" customHeight="1" spans="1:33">
      <c r="A197" s="33">
        <v>100</v>
      </c>
      <c r="B197" s="34" t="s">
        <v>179</v>
      </c>
      <c r="C197" s="33" t="s">
        <v>21</v>
      </c>
      <c r="D197" s="34"/>
      <c r="E197" s="34" t="s">
        <v>22</v>
      </c>
      <c r="F197" s="34" t="s">
        <v>312</v>
      </c>
      <c r="G197" s="34" t="s">
        <v>24</v>
      </c>
      <c r="H197" s="2">
        <v>81</v>
      </c>
      <c r="I197" s="51">
        <v>65</v>
      </c>
      <c r="J197" s="52">
        <v>67</v>
      </c>
      <c r="K197" s="53">
        <f t="shared" si="14"/>
        <v>157471.77</v>
      </c>
      <c r="L197" s="63">
        <v>157471.77</v>
      </c>
      <c r="M197" s="63"/>
      <c r="N197" s="51">
        <v>17</v>
      </c>
      <c r="O197" s="53">
        <f t="shared" si="13"/>
        <v>137997.28</v>
      </c>
      <c r="P197" s="53">
        <v>137997.28</v>
      </c>
      <c r="Q197" s="63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2"/>
      <c r="AG197" s="73"/>
    </row>
    <row r="198" s="9" customFormat="1" ht="16.5" customHeight="1" spans="1:33">
      <c r="A198" s="119"/>
      <c r="B198" s="120" t="s">
        <v>179</v>
      </c>
      <c r="C198" s="121" t="s">
        <v>21</v>
      </c>
      <c r="D198" s="120"/>
      <c r="E198" s="120" t="s">
        <v>22</v>
      </c>
      <c r="F198" s="120" t="s">
        <v>4</v>
      </c>
      <c r="G198" s="31" t="s">
        <v>37</v>
      </c>
      <c r="H198" s="183">
        <v>15</v>
      </c>
      <c r="I198" s="91">
        <v>10</v>
      </c>
      <c r="J198" s="92">
        <v>10</v>
      </c>
      <c r="K198" s="59">
        <f t="shared" si="14"/>
        <v>20516.9</v>
      </c>
      <c r="L198" s="93">
        <v>20516.9</v>
      </c>
      <c r="M198" s="94"/>
      <c r="N198" s="91"/>
      <c r="O198" s="59">
        <f t="shared" si="13"/>
        <v>0</v>
      </c>
      <c r="P198" s="93">
        <v>0</v>
      </c>
      <c r="Q198" s="94"/>
      <c r="R198" s="7"/>
      <c r="S198" s="162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s="9" customFormat="1" ht="16.5" customHeight="1" spans="1:33">
      <c r="A199" s="121"/>
      <c r="B199" s="120" t="s">
        <v>179</v>
      </c>
      <c r="C199" s="121" t="s">
        <v>21</v>
      </c>
      <c r="D199" s="120"/>
      <c r="E199" s="120" t="s">
        <v>22</v>
      </c>
      <c r="F199" s="120" t="s">
        <v>252</v>
      </c>
      <c r="G199" s="120" t="s">
        <v>26</v>
      </c>
      <c r="H199" s="183">
        <v>42</v>
      </c>
      <c r="I199" s="91">
        <v>14</v>
      </c>
      <c r="J199" s="92">
        <v>14</v>
      </c>
      <c r="K199" s="59">
        <f t="shared" si="14"/>
        <v>33264.7</v>
      </c>
      <c r="L199" s="60">
        <v>33264.7</v>
      </c>
      <c r="M199" s="94"/>
      <c r="N199" s="91"/>
      <c r="O199" s="59">
        <f t="shared" si="13"/>
        <v>0</v>
      </c>
      <c r="P199" s="93">
        <v>0</v>
      </c>
      <c r="Q199" s="94"/>
      <c r="R199" s="7"/>
      <c r="S199" s="162"/>
      <c r="T199" s="162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12"/>
      <c r="AG199" s="73"/>
    </row>
    <row r="200" ht="23.45" customHeight="1" spans="1:45">
      <c r="A200" s="40">
        <v>101</v>
      </c>
      <c r="B200" s="39" t="s">
        <v>181</v>
      </c>
      <c r="C200" s="40" t="s">
        <v>54</v>
      </c>
      <c r="D200" s="39" t="s">
        <v>182</v>
      </c>
      <c r="E200" s="39" t="s">
        <v>39</v>
      </c>
      <c r="F200" s="34" t="s">
        <v>313</v>
      </c>
      <c r="G200" s="39" t="s">
        <v>24</v>
      </c>
      <c r="H200" s="2">
        <v>52</v>
      </c>
      <c r="I200" s="51">
        <v>42</v>
      </c>
      <c r="J200" s="65">
        <v>42</v>
      </c>
      <c r="K200" s="53">
        <f t="shared" si="14"/>
        <v>49755.1</v>
      </c>
      <c r="L200" s="53">
        <v>49755.1</v>
      </c>
      <c r="M200" s="63"/>
      <c r="N200" s="51">
        <v>15</v>
      </c>
      <c r="O200" s="53">
        <f t="shared" si="13"/>
        <v>125981.34</v>
      </c>
      <c r="P200" s="63">
        <v>125981.34</v>
      </c>
      <c r="Q200" s="63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2"/>
      <c r="AG200" s="73"/>
      <c r="AR200" s="12"/>
      <c r="AS200" s="12"/>
    </row>
    <row r="201" s="7" customFormat="1" ht="27" customHeight="1" spans="1:33">
      <c r="A201" s="105"/>
      <c r="B201" s="106" t="s">
        <v>181</v>
      </c>
      <c r="C201" s="105" t="s">
        <v>54</v>
      </c>
      <c r="D201" s="106" t="s">
        <v>182</v>
      </c>
      <c r="E201" s="106" t="s">
        <v>39</v>
      </c>
      <c r="F201" s="106" t="s">
        <v>253</v>
      </c>
      <c r="G201" s="106" t="s">
        <v>26</v>
      </c>
      <c r="H201" s="105">
        <v>67</v>
      </c>
      <c r="I201" s="57">
        <v>39</v>
      </c>
      <c r="J201" s="64">
        <v>39</v>
      </c>
      <c r="K201" s="59">
        <f t="shared" si="14"/>
        <v>76843.65</v>
      </c>
      <c r="L201" s="60">
        <v>76843.65</v>
      </c>
      <c r="M201" s="59"/>
      <c r="N201" s="57">
        <v>28</v>
      </c>
      <c r="O201" s="59">
        <f t="shared" si="13"/>
        <v>75241.24</v>
      </c>
      <c r="P201" s="59">
        <v>75241.24</v>
      </c>
      <c r="Q201" s="59"/>
      <c r="S201" s="162"/>
      <c r="T201" s="162"/>
      <c r="AF201" s="12"/>
      <c r="AG201" s="73"/>
    </row>
    <row r="202" ht="27.75" customHeight="1" spans="1:45">
      <c r="A202" s="33">
        <v>102</v>
      </c>
      <c r="B202" s="34" t="s">
        <v>183</v>
      </c>
      <c r="C202" s="33" t="s">
        <v>21</v>
      </c>
      <c r="D202" s="34"/>
      <c r="E202" s="34" t="s">
        <v>184</v>
      </c>
      <c r="F202" s="34" t="s">
        <v>23</v>
      </c>
      <c r="G202" s="34" t="s">
        <v>24</v>
      </c>
      <c r="H202" s="2">
        <v>0</v>
      </c>
      <c r="I202" s="51"/>
      <c r="J202" s="52"/>
      <c r="K202" s="53">
        <f t="shared" si="14"/>
        <v>0</v>
      </c>
      <c r="L202" s="53">
        <v>0</v>
      </c>
      <c r="M202" s="63"/>
      <c r="N202" s="51">
        <v>1</v>
      </c>
      <c r="O202" s="53">
        <f t="shared" si="13"/>
        <v>41992.39</v>
      </c>
      <c r="P202" s="53">
        <v>41992.39</v>
      </c>
      <c r="Q202" s="63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2"/>
      <c r="AG202" s="73"/>
      <c r="AR202" s="12"/>
      <c r="AS202" s="12"/>
    </row>
    <row r="203" s="7" customFormat="1" ht="16.5" customHeight="1" spans="1:33">
      <c r="A203" s="30"/>
      <c r="B203" s="31" t="s">
        <v>183</v>
      </c>
      <c r="C203" s="30" t="s">
        <v>21</v>
      </c>
      <c r="D203" s="31"/>
      <c r="E203" s="31" t="s">
        <v>184</v>
      </c>
      <c r="F203" s="31" t="s">
        <v>23</v>
      </c>
      <c r="G203" s="31" t="s">
        <v>32</v>
      </c>
      <c r="H203" s="105">
        <v>0</v>
      </c>
      <c r="I203" s="57"/>
      <c r="J203" s="58"/>
      <c r="K203" s="59">
        <f t="shared" si="14"/>
        <v>0</v>
      </c>
      <c r="L203" s="59">
        <v>0</v>
      </c>
      <c r="M203" s="59"/>
      <c r="N203" s="57"/>
      <c r="O203" s="59">
        <f t="shared" si="13"/>
        <v>0</v>
      </c>
      <c r="P203" s="59">
        <v>0</v>
      </c>
      <c r="Q203" s="59"/>
      <c r="S203" s="162"/>
      <c r="T203" s="162"/>
      <c r="AF203" s="12"/>
      <c r="AG203" s="73"/>
    </row>
    <row r="204" s="7" customFormat="1" ht="16.5" customHeight="1" spans="1:33">
      <c r="A204" s="30">
        <v>103</v>
      </c>
      <c r="B204" s="31" t="s">
        <v>185</v>
      </c>
      <c r="C204" s="30" t="s">
        <v>21</v>
      </c>
      <c r="D204" s="31"/>
      <c r="E204" s="31" t="s">
        <v>22</v>
      </c>
      <c r="F204" s="31" t="s">
        <v>254</v>
      </c>
      <c r="G204" s="31" t="s">
        <v>26</v>
      </c>
      <c r="H204" s="105">
        <v>52</v>
      </c>
      <c r="I204" s="57">
        <v>23</v>
      </c>
      <c r="J204" s="58">
        <v>23</v>
      </c>
      <c r="K204" s="59">
        <f t="shared" si="14"/>
        <v>29066.41</v>
      </c>
      <c r="L204" s="60">
        <v>29066.41</v>
      </c>
      <c r="M204" s="59"/>
      <c r="N204" s="57">
        <v>13</v>
      </c>
      <c r="O204" s="59">
        <f t="shared" si="13"/>
        <v>43391.3</v>
      </c>
      <c r="P204" s="59">
        <v>43391.3</v>
      </c>
      <c r="Q204" s="59"/>
      <c r="S204" s="162"/>
      <c r="T204" s="162"/>
      <c r="AF204" s="12"/>
      <c r="AG204" s="73"/>
    </row>
    <row r="205" ht="16.5" customHeight="1" spans="1:45">
      <c r="A205" s="1">
        <v>104</v>
      </c>
      <c r="B205" s="28" t="s">
        <v>186</v>
      </c>
      <c r="C205" s="1" t="s">
        <v>21</v>
      </c>
      <c r="D205" s="28"/>
      <c r="E205" s="28" t="s">
        <v>39</v>
      </c>
      <c r="F205" s="28" t="s">
        <v>29</v>
      </c>
      <c r="G205" s="28" t="s">
        <v>24</v>
      </c>
      <c r="H205" s="2">
        <v>0</v>
      </c>
      <c r="I205" s="51"/>
      <c r="J205" s="52"/>
      <c r="K205" s="53">
        <f t="shared" si="14"/>
        <v>0</v>
      </c>
      <c r="L205" s="53">
        <v>0</v>
      </c>
      <c r="M205" s="63"/>
      <c r="N205" s="51">
        <v>1</v>
      </c>
      <c r="O205" s="53">
        <f t="shared" si="13"/>
        <v>17978.1</v>
      </c>
      <c r="P205" s="53">
        <v>17978.1</v>
      </c>
      <c r="Q205" s="63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2"/>
      <c r="AG205" s="73"/>
      <c r="AR205" s="12"/>
      <c r="AS205" s="12"/>
    </row>
    <row r="206" s="7" customFormat="1" ht="18.75" customHeight="1" spans="1:33">
      <c r="A206" s="30"/>
      <c r="B206" s="31" t="s">
        <v>186</v>
      </c>
      <c r="C206" s="30" t="s">
        <v>21</v>
      </c>
      <c r="D206" s="31"/>
      <c r="E206" s="31" t="s">
        <v>39</v>
      </c>
      <c r="F206" s="31" t="s">
        <v>255</v>
      </c>
      <c r="G206" s="31" t="s">
        <v>26</v>
      </c>
      <c r="H206" s="105">
        <v>43</v>
      </c>
      <c r="I206" s="57">
        <v>17</v>
      </c>
      <c r="J206" s="58">
        <v>17</v>
      </c>
      <c r="K206" s="59">
        <f t="shared" si="14"/>
        <v>55523.47</v>
      </c>
      <c r="L206" s="60">
        <v>55523.47</v>
      </c>
      <c r="M206" s="59"/>
      <c r="N206" s="57">
        <v>11</v>
      </c>
      <c r="O206" s="59">
        <f t="shared" si="13"/>
        <v>85265.33</v>
      </c>
      <c r="P206" s="59">
        <v>85265.33</v>
      </c>
      <c r="Q206" s="59"/>
      <c r="S206" s="162"/>
      <c r="T206" s="162"/>
      <c r="AF206" s="12"/>
      <c r="AG206" s="73"/>
    </row>
    <row r="207" ht="20.25" customHeight="1" spans="1:45">
      <c r="A207" s="33">
        <v>105</v>
      </c>
      <c r="B207" s="34" t="s">
        <v>187</v>
      </c>
      <c r="C207" s="33" t="s">
        <v>21</v>
      </c>
      <c r="D207" s="34"/>
      <c r="E207" s="34" t="s">
        <v>63</v>
      </c>
      <c r="F207" s="34" t="s">
        <v>314</v>
      </c>
      <c r="G207" s="34" t="s">
        <v>24</v>
      </c>
      <c r="H207" s="2">
        <v>15</v>
      </c>
      <c r="I207" s="51">
        <v>9</v>
      </c>
      <c r="J207" s="52">
        <v>9</v>
      </c>
      <c r="K207" s="53">
        <f t="shared" si="14"/>
        <v>13581.18</v>
      </c>
      <c r="L207" s="53">
        <v>13581.18</v>
      </c>
      <c r="M207" s="63"/>
      <c r="N207" s="51">
        <v>7</v>
      </c>
      <c r="O207" s="53">
        <f t="shared" si="13"/>
        <v>57061.29</v>
      </c>
      <c r="P207" s="53">
        <v>57061.29</v>
      </c>
      <c r="Q207" s="63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2"/>
      <c r="AG207" s="73"/>
      <c r="AR207" s="12"/>
      <c r="AS207" s="12"/>
    </row>
    <row r="208" s="7" customFormat="1" ht="16.9" customHeight="1" spans="1:33">
      <c r="A208" s="30"/>
      <c r="B208" s="31" t="s">
        <v>188</v>
      </c>
      <c r="C208" s="30" t="s">
        <v>21</v>
      </c>
      <c r="D208" s="31"/>
      <c r="E208" s="36" t="s">
        <v>63</v>
      </c>
      <c r="F208" s="37" t="s">
        <v>256</v>
      </c>
      <c r="G208" s="31" t="s">
        <v>32</v>
      </c>
      <c r="H208" s="105">
        <v>9</v>
      </c>
      <c r="I208" s="57">
        <v>5</v>
      </c>
      <c r="J208" s="58">
        <v>5</v>
      </c>
      <c r="K208" s="59">
        <f t="shared" si="14"/>
        <v>14513.5</v>
      </c>
      <c r="L208" s="59">
        <v>14513.5</v>
      </c>
      <c r="M208" s="59"/>
      <c r="N208" s="57">
        <v>6</v>
      </c>
      <c r="O208" s="59">
        <f t="shared" si="13"/>
        <v>42311.83</v>
      </c>
      <c r="P208" s="59">
        <v>42311.83</v>
      </c>
      <c r="Q208" s="59"/>
      <c r="S208" s="162"/>
      <c r="T208" s="162"/>
      <c r="AF208" s="12"/>
      <c r="AG208" s="73"/>
    </row>
    <row r="209" ht="16.9" customHeight="1" spans="1:45">
      <c r="A209" s="1">
        <v>106</v>
      </c>
      <c r="B209" s="28" t="s">
        <v>189</v>
      </c>
      <c r="C209" s="1" t="s">
        <v>21</v>
      </c>
      <c r="D209" s="28"/>
      <c r="E209" s="28" t="s">
        <v>39</v>
      </c>
      <c r="F209" s="34" t="s">
        <v>315</v>
      </c>
      <c r="G209" s="28" t="s">
        <v>24</v>
      </c>
      <c r="H209" s="2">
        <v>59</v>
      </c>
      <c r="I209" s="51">
        <v>40</v>
      </c>
      <c r="J209" s="52">
        <v>42</v>
      </c>
      <c r="K209" s="53">
        <f t="shared" si="14"/>
        <v>72365.56</v>
      </c>
      <c r="L209" s="63">
        <v>72365.56</v>
      </c>
      <c r="M209" s="63"/>
      <c r="N209" s="51">
        <v>1</v>
      </c>
      <c r="O209" s="53">
        <f t="shared" si="13"/>
        <v>39425.21</v>
      </c>
      <c r="P209" s="63">
        <v>39425.21</v>
      </c>
      <c r="Q209" s="63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2"/>
      <c r="AG209" s="73"/>
      <c r="AR209" s="12"/>
      <c r="AS209" s="12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257</v>
      </c>
      <c r="G210" s="31" t="s">
        <v>26</v>
      </c>
      <c r="H210" s="105">
        <v>21</v>
      </c>
      <c r="I210" s="57">
        <v>4</v>
      </c>
      <c r="J210" s="58">
        <v>4</v>
      </c>
      <c r="K210" s="59">
        <f t="shared" si="14"/>
        <v>12245.6</v>
      </c>
      <c r="L210" s="60">
        <v>12245.6</v>
      </c>
      <c r="M210" s="59"/>
      <c r="N210" s="57">
        <v>1</v>
      </c>
      <c r="O210" s="59">
        <f t="shared" si="13"/>
        <v>4226.2</v>
      </c>
      <c r="P210" s="59">
        <v>4226.2</v>
      </c>
      <c r="Q210" s="59"/>
      <c r="S210" s="162"/>
      <c r="T210" s="162"/>
      <c r="AF210" s="12"/>
      <c r="AG210" s="73"/>
    </row>
    <row r="211" s="7" customFormat="1" ht="16.9" customHeight="1" spans="1:33">
      <c r="A211" s="30"/>
      <c r="B211" s="31" t="s">
        <v>189</v>
      </c>
      <c r="C211" s="30" t="s">
        <v>21</v>
      </c>
      <c r="D211" s="31"/>
      <c r="E211" s="31" t="s">
        <v>39</v>
      </c>
      <c r="F211" s="31" t="s">
        <v>23</v>
      </c>
      <c r="G211" s="31" t="s">
        <v>44</v>
      </c>
      <c r="H211" s="105">
        <v>0</v>
      </c>
      <c r="I211" s="57"/>
      <c r="J211" s="58"/>
      <c r="K211" s="59">
        <f t="shared" si="14"/>
        <v>0</v>
      </c>
      <c r="L211" s="59">
        <v>0</v>
      </c>
      <c r="M211" s="59"/>
      <c r="N211" s="57"/>
      <c r="O211" s="59">
        <f t="shared" si="13"/>
        <v>0</v>
      </c>
      <c r="P211" s="59">
        <v>0</v>
      </c>
      <c r="Q211" s="59"/>
      <c r="S211" s="162"/>
      <c r="T211" s="162"/>
      <c r="AF211" s="12"/>
      <c r="AG211" s="73"/>
    </row>
    <row r="212" ht="24.6" customHeight="1" spans="1:45">
      <c r="A212" s="2">
        <v>107</v>
      </c>
      <c r="B212" s="122" t="s">
        <v>190</v>
      </c>
      <c r="C212" s="2" t="s">
        <v>54</v>
      </c>
      <c r="D212" s="122" t="s">
        <v>182</v>
      </c>
      <c r="E212" s="122" t="s">
        <v>39</v>
      </c>
      <c r="F212" s="122"/>
      <c r="G212" s="122" t="s">
        <v>24</v>
      </c>
      <c r="H212" s="2">
        <v>0</v>
      </c>
      <c r="I212" s="51"/>
      <c r="J212" s="52"/>
      <c r="K212" s="53">
        <f t="shared" si="14"/>
        <v>0</v>
      </c>
      <c r="L212" s="53">
        <v>0</v>
      </c>
      <c r="M212" s="63"/>
      <c r="N212" s="51"/>
      <c r="O212" s="53">
        <f t="shared" si="13"/>
        <v>0</v>
      </c>
      <c r="P212" s="53">
        <v>0</v>
      </c>
      <c r="Q212" s="63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2"/>
      <c r="AG212" s="73"/>
      <c r="AR212" s="12"/>
      <c r="AS212" s="12"/>
    </row>
    <row r="213" s="7" customFormat="1" ht="32.25" customHeight="1" spans="1:33">
      <c r="A213" s="105"/>
      <c r="B213" s="106" t="s">
        <v>190</v>
      </c>
      <c r="C213" s="105" t="s">
        <v>54</v>
      </c>
      <c r="D213" s="106" t="s">
        <v>182</v>
      </c>
      <c r="E213" s="106" t="s">
        <v>39</v>
      </c>
      <c r="F213" s="106" t="s">
        <v>31</v>
      </c>
      <c r="G213" s="106" t="s">
        <v>26</v>
      </c>
      <c r="H213" s="105">
        <v>0</v>
      </c>
      <c r="I213" s="57"/>
      <c r="J213" s="64"/>
      <c r="K213" s="59">
        <f t="shared" si="14"/>
        <v>0</v>
      </c>
      <c r="L213" s="59">
        <v>0</v>
      </c>
      <c r="M213" s="59"/>
      <c r="N213" s="57"/>
      <c r="O213" s="59">
        <f t="shared" si="13"/>
        <v>0</v>
      </c>
      <c r="P213" s="59">
        <v>0</v>
      </c>
      <c r="Q213" s="59"/>
      <c r="S213" s="162"/>
      <c r="T213" s="162"/>
      <c r="AF213" s="12"/>
      <c r="AG213" s="73"/>
    </row>
    <row r="214" ht="34.9" customHeight="1" spans="1:45">
      <c r="A214" s="40">
        <v>108</v>
      </c>
      <c r="B214" s="39" t="s">
        <v>191</v>
      </c>
      <c r="C214" s="40" t="s">
        <v>54</v>
      </c>
      <c r="D214" s="39" t="s">
        <v>192</v>
      </c>
      <c r="E214" s="39" t="s">
        <v>39</v>
      </c>
      <c r="F214" s="34" t="s">
        <v>316</v>
      </c>
      <c r="G214" s="39" t="s">
        <v>24</v>
      </c>
      <c r="H214" s="2">
        <v>35</v>
      </c>
      <c r="I214" s="51">
        <v>24</v>
      </c>
      <c r="J214" s="65">
        <v>26</v>
      </c>
      <c r="K214" s="53">
        <f t="shared" si="14"/>
        <v>54758.2</v>
      </c>
      <c r="L214" s="63">
        <v>54758.2</v>
      </c>
      <c r="M214" s="63"/>
      <c r="N214" s="51">
        <v>6</v>
      </c>
      <c r="O214" s="53">
        <f t="shared" si="13"/>
        <v>60343.7</v>
      </c>
      <c r="P214" s="53">
        <v>60343.7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ht="34.9" customHeight="1" spans="1:45">
      <c r="A215" s="40">
        <v>109</v>
      </c>
      <c r="B215" s="39" t="s">
        <v>336</v>
      </c>
      <c r="C215" s="40" t="s">
        <v>21</v>
      </c>
      <c r="D215" s="39"/>
      <c r="E215" s="39" t="s">
        <v>39</v>
      </c>
      <c r="F215" s="34" t="s">
        <v>337</v>
      </c>
      <c r="G215" s="39" t="s">
        <v>24</v>
      </c>
      <c r="H215" s="2">
        <v>27</v>
      </c>
      <c r="I215" s="51">
        <v>16</v>
      </c>
      <c r="J215" s="65">
        <v>17</v>
      </c>
      <c r="K215" s="53">
        <f t="shared" si="14"/>
        <v>11553.73</v>
      </c>
      <c r="L215" s="53">
        <v>11553.73</v>
      </c>
      <c r="M215" s="63"/>
      <c r="N215" s="51"/>
      <c r="O215" s="53">
        <f t="shared" si="13"/>
        <v>0</v>
      </c>
      <c r="P215" s="53">
        <v>0</v>
      </c>
      <c r="Q215" s="63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2"/>
      <c r="AG215" s="73"/>
      <c r="AR215" s="12"/>
      <c r="AS215" s="12"/>
    </row>
    <row r="216" s="7" customFormat="1" ht="34.9" customHeight="1" spans="1:33">
      <c r="A216" s="105"/>
      <c r="B216" s="106" t="s">
        <v>336</v>
      </c>
      <c r="C216" s="105" t="s">
        <v>21</v>
      </c>
      <c r="D216" s="106"/>
      <c r="E216" s="106" t="s">
        <v>39</v>
      </c>
      <c r="F216" s="31" t="s">
        <v>338</v>
      </c>
      <c r="G216" s="106" t="s">
        <v>26</v>
      </c>
      <c r="H216" s="105">
        <v>11</v>
      </c>
      <c r="I216" s="57">
        <v>2</v>
      </c>
      <c r="J216" s="64">
        <v>2</v>
      </c>
      <c r="K216" s="59">
        <f t="shared" si="14"/>
        <v>1545.39</v>
      </c>
      <c r="L216" s="144">
        <v>1545.39</v>
      </c>
      <c r="M216" s="59"/>
      <c r="N216" s="57"/>
      <c r="O216" s="59">
        <f t="shared" si="13"/>
        <v>0</v>
      </c>
      <c r="P216" s="59">
        <v>0</v>
      </c>
      <c r="Q216" s="59"/>
      <c r="S216" s="162"/>
      <c r="T216" s="162"/>
      <c r="AF216" s="12"/>
      <c r="AG216" s="73"/>
    </row>
    <row r="217" ht="28.5" customHeight="1" spans="1:45">
      <c r="A217" s="40">
        <v>110</v>
      </c>
      <c r="B217" s="39" t="s">
        <v>193</v>
      </c>
      <c r="C217" s="40" t="s">
        <v>21</v>
      </c>
      <c r="D217" s="39"/>
      <c r="E217" s="39" t="s">
        <v>39</v>
      </c>
      <c r="F217" s="34" t="s">
        <v>23</v>
      </c>
      <c r="G217" s="39" t="s">
        <v>24</v>
      </c>
      <c r="H217" s="2">
        <v>0</v>
      </c>
      <c r="I217" s="51"/>
      <c r="J217" s="65"/>
      <c r="K217" s="53">
        <f t="shared" si="14"/>
        <v>0</v>
      </c>
      <c r="L217" s="53">
        <v>0</v>
      </c>
      <c r="M217" s="63"/>
      <c r="N217" s="51"/>
      <c r="O217" s="53">
        <f t="shared" si="13"/>
        <v>0</v>
      </c>
      <c r="P217" s="53">
        <v>0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ht="19.5" customHeight="1" spans="1:45">
      <c r="A218" s="40">
        <v>111</v>
      </c>
      <c r="B218" s="39" t="s">
        <v>194</v>
      </c>
      <c r="C218" s="40" t="s">
        <v>21</v>
      </c>
      <c r="D218" s="39"/>
      <c r="E218" s="39" t="s">
        <v>63</v>
      </c>
      <c r="F218" s="34" t="s">
        <v>317</v>
      </c>
      <c r="G218" s="39" t="s">
        <v>24</v>
      </c>
      <c r="H218" s="2">
        <v>32</v>
      </c>
      <c r="I218" s="51">
        <v>22</v>
      </c>
      <c r="J218" s="65">
        <v>27</v>
      </c>
      <c r="K218" s="53">
        <f t="shared" si="14"/>
        <v>24154.32</v>
      </c>
      <c r="L218" s="53">
        <v>24154.32</v>
      </c>
      <c r="M218" s="63"/>
      <c r="N218" s="51">
        <v>16</v>
      </c>
      <c r="O218" s="53">
        <f t="shared" si="13"/>
        <v>48955.93</v>
      </c>
      <c r="P218" s="63">
        <v>48955.93</v>
      </c>
      <c r="Q218" s="63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2"/>
      <c r="AG218" s="73"/>
      <c r="AQ218" s="12"/>
      <c r="AR218" s="12"/>
      <c r="AS218" s="12"/>
    </row>
    <row r="219" s="7" customFormat="1" ht="30.6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195</v>
      </c>
      <c r="G219" s="31" t="s">
        <v>44</v>
      </c>
      <c r="H219" s="105">
        <v>0</v>
      </c>
      <c r="I219" s="57"/>
      <c r="J219" s="64"/>
      <c r="K219" s="59">
        <f t="shared" si="14"/>
        <v>0</v>
      </c>
      <c r="L219" s="59">
        <v>0</v>
      </c>
      <c r="M219" s="59"/>
      <c r="N219" s="57">
        <v>1</v>
      </c>
      <c r="O219" s="59">
        <f t="shared" si="13"/>
        <v>3457.8</v>
      </c>
      <c r="P219" s="59">
        <v>3457.8</v>
      </c>
      <c r="Q219" s="59"/>
      <c r="S219" s="162"/>
      <c r="T219" s="162"/>
      <c r="AF219" s="12"/>
      <c r="AG219" s="73"/>
    </row>
    <row r="220" s="7" customFormat="1" ht="27" customHeight="1" spans="1:33">
      <c r="A220" s="30"/>
      <c r="B220" s="31" t="s">
        <v>194</v>
      </c>
      <c r="C220" s="30" t="s">
        <v>21</v>
      </c>
      <c r="D220" s="31"/>
      <c r="E220" s="31" t="s">
        <v>63</v>
      </c>
      <c r="F220" s="31" t="s">
        <v>23</v>
      </c>
      <c r="G220" s="31" t="s">
        <v>32</v>
      </c>
      <c r="H220" s="105">
        <v>0</v>
      </c>
      <c r="I220" s="57"/>
      <c r="J220" s="58"/>
      <c r="K220" s="59">
        <f t="shared" si="14"/>
        <v>0</v>
      </c>
      <c r="L220" s="59">
        <v>0</v>
      </c>
      <c r="M220" s="59"/>
      <c r="N220" s="57"/>
      <c r="O220" s="59">
        <f t="shared" si="13"/>
        <v>1574.43</v>
      </c>
      <c r="P220" s="59">
        <v>1574.43</v>
      </c>
      <c r="Q220" s="59"/>
      <c r="S220" s="162"/>
      <c r="T220" s="162"/>
      <c r="AF220" s="12"/>
      <c r="AG220" s="73"/>
    </row>
    <row r="221" s="7" customFormat="1" ht="27" customHeight="1" spans="1:33">
      <c r="A221" s="123">
        <v>112</v>
      </c>
      <c r="B221" s="124" t="s">
        <v>196</v>
      </c>
      <c r="C221" s="123" t="s">
        <v>21</v>
      </c>
      <c r="D221" s="124"/>
      <c r="E221" s="124" t="s">
        <v>78</v>
      </c>
      <c r="F221" s="34" t="s">
        <v>318</v>
      </c>
      <c r="G221" s="124" t="s">
        <v>24</v>
      </c>
      <c r="H221" s="5">
        <v>30</v>
      </c>
      <c r="I221" s="145">
        <v>16</v>
      </c>
      <c r="J221" s="146">
        <v>19</v>
      </c>
      <c r="K221" s="53">
        <f t="shared" si="14"/>
        <v>16144.09</v>
      </c>
      <c r="L221" s="114">
        <v>16144.09</v>
      </c>
      <c r="M221" s="114"/>
      <c r="N221" s="145">
        <v>2</v>
      </c>
      <c r="O221" s="53">
        <f t="shared" si="13"/>
        <v>4170.84</v>
      </c>
      <c r="P221" s="114">
        <v>4170.84</v>
      </c>
      <c r="Q221" s="114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2"/>
      <c r="AG221" s="73"/>
    </row>
    <row r="222" s="7" customFormat="1" ht="27" customHeight="1" spans="1:33">
      <c r="A222" s="125"/>
      <c r="B222" s="126" t="s">
        <v>197</v>
      </c>
      <c r="C222" s="125" t="s">
        <v>21</v>
      </c>
      <c r="D222" s="126"/>
      <c r="E222" s="126" t="s">
        <v>78</v>
      </c>
      <c r="F222" s="126" t="s">
        <v>29</v>
      </c>
      <c r="G222" s="126" t="s">
        <v>26</v>
      </c>
      <c r="H222" s="176">
        <v>0</v>
      </c>
      <c r="I222" s="148"/>
      <c r="J222" s="149"/>
      <c r="K222" s="59">
        <f t="shared" si="14"/>
        <v>1204.2</v>
      </c>
      <c r="L222" s="150">
        <v>1204.2</v>
      </c>
      <c r="M222" s="150"/>
      <c r="N222" s="148">
        <v>1</v>
      </c>
      <c r="O222" s="93">
        <f t="shared" si="13"/>
        <v>0</v>
      </c>
      <c r="P222" s="150">
        <v>0</v>
      </c>
      <c r="Q222" s="150"/>
      <c r="S222" s="162"/>
      <c r="T222" s="162"/>
      <c r="AF222" s="12"/>
      <c r="AG222" s="73"/>
    </row>
    <row r="223" s="7" customFormat="1" ht="27" customHeight="1" spans="1:33">
      <c r="A223" s="128"/>
      <c r="B223" s="129" t="s">
        <v>197</v>
      </c>
      <c r="C223" s="128" t="s">
        <v>21</v>
      </c>
      <c r="D223" s="129"/>
      <c r="E223" s="129" t="s">
        <v>258</v>
      </c>
      <c r="F223" s="129" t="s">
        <v>259</v>
      </c>
      <c r="G223" s="129" t="s">
        <v>44</v>
      </c>
      <c r="H223" s="184">
        <v>24</v>
      </c>
      <c r="I223" s="151">
        <v>11</v>
      </c>
      <c r="J223" s="152">
        <v>11</v>
      </c>
      <c r="K223" s="59">
        <f t="shared" si="14"/>
        <v>15588.7</v>
      </c>
      <c r="L223" s="153">
        <v>15588.7</v>
      </c>
      <c r="M223" s="153"/>
      <c r="N223" s="151">
        <v>6</v>
      </c>
      <c r="O223" s="93">
        <f t="shared" si="13"/>
        <v>7744.2</v>
      </c>
      <c r="P223" s="153">
        <v>7744.2</v>
      </c>
      <c r="Q223" s="153"/>
      <c r="S223" s="162"/>
      <c r="T223" s="162"/>
      <c r="AF223" s="12"/>
      <c r="AG223" s="73"/>
    </row>
    <row r="224" s="8" customFormat="1" ht="27" customHeight="1" spans="1:44">
      <c r="A224" s="123">
        <v>113</v>
      </c>
      <c r="B224" s="124" t="s">
        <v>198</v>
      </c>
      <c r="C224" s="123" t="s">
        <v>21</v>
      </c>
      <c r="D224" s="124"/>
      <c r="E224" s="124" t="s">
        <v>58</v>
      </c>
      <c r="F224" s="34" t="s">
        <v>319</v>
      </c>
      <c r="G224" s="124" t="s">
        <v>24</v>
      </c>
      <c r="H224" s="5">
        <v>24</v>
      </c>
      <c r="I224" s="145">
        <v>17</v>
      </c>
      <c r="J224" s="154">
        <v>18</v>
      </c>
      <c r="K224" s="53">
        <f t="shared" si="14"/>
        <v>30446.29</v>
      </c>
      <c r="L224" s="114">
        <v>30446.29</v>
      </c>
      <c r="M224" s="74"/>
      <c r="N224" s="145">
        <v>1</v>
      </c>
      <c r="O224" s="53">
        <f t="shared" si="13"/>
        <v>16537.34</v>
      </c>
      <c r="P224" s="114">
        <v>16537.34</v>
      </c>
      <c r="Q224" s="74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  <c r="AK224" s="12"/>
      <c r="AL224" s="12"/>
      <c r="AM224" s="12"/>
      <c r="AN224" s="12"/>
      <c r="AO224" s="12"/>
      <c r="AP224" s="12"/>
      <c r="AQ224" s="12"/>
      <c r="AR224" s="12"/>
    </row>
    <row r="225" s="7" customFormat="1" ht="27" customHeight="1" spans="1:33">
      <c r="A225" s="128"/>
      <c r="B225" s="31" t="s">
        <v>198</v>
      </c>
      <c r="C225" s="30" t="s">
        <v>21</v>
      </c>
      <c r="D225" s="31"/>
      <c r="E225" s="31" t="s">
        <v>58</v>
      </c>
      <c r="F225" s="31" t="s">
        <v>23</v>
      </c>
      <c r="G225" s="31" t="s">
        <v>44</v>
      </c>
      <c r="H225" s="105">
        <v>0</v>
      </c>
      <c r="I225" s="57"/>
      <c r="J225" s="58"/>
      <c r="K225" s="59">
        <f t="shared" si="14"/>
        <v>0</v>
      </c>
      <c r="L225" s="59">
        <v>0</v>
      </c>
      <c r="M225" s="59"/>
      <c r="N225" s="57"/>
      <c r="O225" s="59">
        <f t="shared" si="13"/>
        <v>0</v>
      </c>
      <c r="P225" s="59">
        <v>0</v>
      </c>
      <c r="Q225" s="59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G225" s="73"/>
    </row>
    <row r="226" s="7" customFormat="1" ht="18.75" customHeight="1" spans="1:33">
      <c r="A226" s="131"/>
      <c r="B226" s="132" t="s">
        <v>198</v>
      </c>
      <c r="C226" s="133" t="s">
        <v>21</v>
      </c>
      <c r="D226" s="132"/>
      <c r="E226" s="132" t="s">
        <v>76</v>
      </c>
      <c r="F226" s="37" t="s">
        <v>323</v>
      </c>
      <c r="G226" s="132" t="s">
        <v>32</v>
      </c>
      <c r="H226" s="185">
        <v>23</v>
      </c>
      <c r="I226" s="155">
        <v>10</v>
      </c>
      <c r="J226" s="156">
        <v>10</v>
      </c>
      <c r="K226" s="59">
        <f t="shared" si="14"/>
        <v>20334.13</v>
      </c>
      <c r="L226" s="59">
        <v>20334.13</v>
      </c>
      <c r="M226" s="157"/>
      <c r="N226" s="155">
        <v>2</v>
      </c>
      <c r="O226" s="59">
        <f t="shared" si="13"/>
        <v>7361</v>
      </c>
      <c r="P226" s="157">
        <v>7361</v>
      </c>
      <c r="Q226" s="157"/>
      <c r="T226" s="162"/>
      <c r="AG226" s="73"/>
    </row>
    <row r="227" s="8" customFormat="1" ht="16.5" customHeight="1" spans="1:47">
      <c r="A227" s="137" t="s">
        <v>199</v>
      </c>
      <c r="B227" s="137"/>
      <c r="C227" s="138"/>
      <c r="D227" s="139"/>
      <c r="E227" s="139"/>
      <c r="F227" s="139"/>
      <c r="G227" s="139"/>
      <c r="H227" s="138">
        <f t="shared" ref="H227:Q227" si="15">SUM(H10:H226)</f>
        <v>3779</v>
      </c>
      <c r="I227" s="138">
        <f t="shared" si="15"/>
        <v>2137</v>
      </c>
      <c r="J227" s="138">
        <f t="shared" si="15"/>
        <v>2380</v>
      </c>
      <c r="K227" s="158">
        <f t="shared" si="15"/>
        <v>4107762.07</v>
      </c>
      <c r="L227" s="158">
        <f t="shared" si="15"/>
        <v>4107762.07</v>
      </c>
      <c r="M227" s="158">
        <f t="shared" si="15"/>
        <v>0</v>
      </c>
      <c r="N227" s="138">
        <f t="shared" si="15"/>
        <v>1423</v>
      </c>
      <c r="O227" s="158">
        <f t="shared" si="15"/>
        <v>8128615.04</v>
      </c>
      <c r="P227" s="158">
        <f t="shared" si="15"/>
        <v>8128615.04</v>
      </c>
      <c r="Q227" s="158">
        <f t="shared" si="15"/>
        <v>0</v>
      </c>
      <c r="R227" s="187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G227" s="73"/>
      <c r="AP227" s="12"/>
      <c r="AQ227" s="12"/>
      <c r="AR227" s="12"/>
      <c r="AS227" s="12"/>
      <c r="AT227" s="12"/>
      <c r="AU227" s="12"/>
    </row>
    <row r="228" s="8" customFormat="1" ht="15" customHeight="1" spans="1:47">
      <c r="A228" s="141"/>
      <c r="B228" s="142"/>
      <c r="C228" s="141"/>
      <c r="D228" s="142"/>
      <c r="E228" s="142"/>
      <c r="F228" s="142"/>
      <c r="G228" s="142"/>
      <c r="H228" s="159"/>
      <c r="I228" s="159"/>
      <c r="J228" s="159"/>
      <c r="K228" s="159"/>
      <c r="L228" s="159"/>
      <c r="M228" s="186"/>
      <c r="N228" s="159"/>
      <c r="O228" s="159"/>
      <c r="P228" s="141"/>
      <c r="Q228" s="121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G228" s="73"/>
      <c r="AP228" s="12"/>
      <c r="AQ228" s="12"/>
      <c r="AR228" s="12"/>
      <c r="AS228" s="12"/>
      <c r="AT228" s="12"/>
      <c r="AU228" s="12"/>
    </row>
    <row r="229" s="8" customFormat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63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s="8" customFormat="1" hidden="1" spans="1:4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hidden="1" spans="13:45">
      <c r="M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0"/>
      <c r="L238" s="161"/>
      <c r="M238" s="160"/>
      <c r="N238" s="161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0"/>
      <c r="N239" s="160"/>
      <c r="O239" s="160"/>
      <c r="P239" s="161"/>
      <c r="Q239" s="160"/>
      <c r="R239" s="160"/>
      <c r="S239" s="161"/>
      <c r="T239" s="160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1:45">
      <c r="K240" s="161"/>
      <c r="L240" s="160"/>
      <c r="M240" s="160"/>
      <c r="N240" s="160"/>
      <c r="O240" s="160"/>
      <c r="P240" s="160"/>
      <c r="Q240" s="160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pans="12:45">
      <c r="L241" s="162"/>
      <c r="M241" s="12"/>
      <c r="O241" s="163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</row>
    <row r="242" s="11" customFormat="1" spans="1:3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6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</row>
    <row r="243" spans="12:45">
      <c r="L243" s="164"/>
      <c r="M243" s="164"/>
      <c r="P243" s="163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63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45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2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  <row r="322" spans="13:31">
      <c r="M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</row>
  </sheetData>
  <autoFilter ref="A8:Q227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7:B227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29"/>
  <sheetViews>
    <sheetView zoomScale="80" zoomScaleNormal="80" topLeftCell="A195" workbookViewId="0">
      <selection activeCell="F230" sqref="F230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8" customWidth="1"/>
    <col min="19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>
        <v>0</v>
      </c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73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25</v>
      </c>
      <c r="G11" s="213" t="s">
        <v>26</v>
      </c>
      <c r="H11" s="105">
        <v>6</v>
      </c>
      <c r="I11" s="226"/>
      <c r="J11" s="227"/>
      <c r="K11" s="228">
        <f t="shared" ref="K11:K77" si="1">L11+M11</f>
        <v>0</v>
      </c>
      <c r="L11" s="228"/>
      <c r="M11" s="228"/>
      <c r="N11" s="226">
        <v>5</v>
      </c>
      <c r="O11" s="228">
        <f t="shared" ref="O11:O77" si="2">P11+Q11</f>
        <v>0</v>
      </c>
      <c r="P11" s="228"/>
      <c r="Q11" s="228"/>
      <c r="R11" s="73"/>
    </row>
    <row r="12" s="8" customFormat="1" ht="15" customHeight="1" spans="1:18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29</v>
      </c>
      <c r="G12" s="215" t="s">
        <v>24</v>
      </c>
      <c r="H12" s="2">
        <v>5</v>
      </c>
      <c r="I12" s="223"/>
      <c r="J12" s="224"/>
      <c r="K12" s="225">
        <f t="shared" si="1"/>
        <v>0</v>
      </c>
      <c r="L12" s="225"/>
      <c r="M12" s="229"/>
      <c r="N12" s="223">
        <v>6</v>
      </c>
      <c r="O12" s="225">
        <f t="shared" si="2"/>
        <v>7329.2</v>
      </c>
      <c r="P12" s="229">
        <f>2664.3+4664.9</f>
        <v>7329.2</v>
      </c>
      <c r="Q12" s="229"/>
      <c r="R12" s="73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3" t="s">
        <v>28</v>
      </c>
      <c r="F13" s="213" t="s">
        <v>31</v>
      </c>
      <c r="G13" s="213" t="s">
        <v>32</v>
      </c>
      <c r="H13" s="105">
        <v>0</v>
      </c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73"/>
    </row>
    <row r="14" s="9" customFormat="1" ht="15" customHeight="1" spans="1:18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>
        <v>0</v>
      </c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73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>
        <v>0</v>
      </c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73"/>
    </row>
    <row r="16" s="9" customFormat="1" ht="15" customHeight="1" spans="1:18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31</v>
      </c>
      <c r="G16" s="215" t="s">
        <v>24</v>
      </c>
      <c r="H16" s="2">
        <v>5</v>
      </c>
      <c r="I16" s="223"/>
      <c r="J16" s="224"/>
      <c r="K16" s="225">
        <f t="shared" si="1"/>
        <v>0</v>
      </c>
      <c r="L16" s="225"/>
      <c r="M16" s="229"/>
      <c r="N16" s="223">
        <v>5</v>
      </c>
      <c r="O16" s="225">
        <f t="shared" si="2"/>
        <v>0</v>
      </c>
      <c r="P16" s="225"/>
      <c r="Q16" s="229"/>
      <c r="R16" s="73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>
        <v>0</v>
      </c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73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>
        <v>0</v>
      </c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7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>
        <v>0</v>
      </c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73"/>
    </row>
    <row r="20" s="9" customFormat="1" ht="15" customHeight="1" spans="1:18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23</v>
      </c>
      <c r="G20" s="215" t="s">
        <v>24</v>
      </c>
      <c r="H20" s="2">
        <v>10</v>
      </c>
      <c r="I20" s="223">
        <v>1</v>
      </c>
      <c r="J20" s="224">
        <v>1</v>
      </c>
      <c r="K20" s="225">
        <f t="shared" si="1"/>
        <v>0</v>
      </c>
      <c r="L20" s="225"/>
      <c r="M20" s="229"/>
      <c r="N20" s="223">
        <v>8</v>
      </c>
      <c r="O20" s="225">
        <f t="shared" si="2"/>
        <v>0</v>
      </c>
      <c r="P20" s="225"/>
      <c r="Q20" s="229"/>
      <c r="R20" s="73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3" t="s">
        <v>42</v>
      </c>
      <c r="F21" s="213" t="s">
        <v>29</v>
      </c>
      <c r="G21" s="213" t="s">
        <v>32</v>
      </c>
      <c r="H21" s="105">
        <v>1</v>
      </c>
      <c r="I21" s="230"/>
      <c r="J21" s="227"/>
      <c r="K21" s="228">
        <f t="shared" si="1"/>
        <v>0</v>
      </c>
      <c r="L21" s="228"/>
      <c r="M21" s="228"/>
      <c r="N21" s="230"/>
      <c r="O21" s="228">
        <f t="shared" si="2"/>
        <v>0</v>
      </c>
      <c r="P21" s="228"/>
      <c r="Q21" s="228"/>
      <c r="R21" s="73"/>
    </row>
    <row r="22" s="7" customFormat="1" ht="15" customHeight="1" spans="1:18">
      <c r="A22" s="212"/>
      <c r="B22" s="213" t="s">
        <v>43</v>
      </c>
      <c r="C22" s="212" t="s">
        <v>21</v>
      </c>
      <c r="D22" s="213"/>
      <c r="E22" s="213" t="s">
        <v>42</v>
      </c>
      <c r="F22" s="213" t="s">
        <v>23</v>
      </c>
      <c r="G22" s="213" t="s">
        <v>44</v>
      </c>
      <c r="H22" s="105">
        <v>1</v>
      </c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0</v>
      </c>
      <c r="P22" s="228"/>
      <c r="Q22" s="228"/>
      <c r="R22" s="73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>
        <v>0</v>
      </c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73"/>
    </row>
    <row r="24" s="7" customFormat="1" ht="15" customHeight="1" spans="1:18">
      <c r="A24" s="212"/>
      <c r="B24" s="213" t="s">
        <v>45</v>
      </c>
      <c r="C24" s="212" t="s">
        <v>21</v>
      </c>
      <c r="D24" s="213"/>
      <c r="E24" s="213" t="s">
        <v>39</v>
      </c>
      <c r="F24" s="213" t="s">
        <v>23</v>
      </c>
      <c r="G24" s="213" t="s">
        <v>37</v>
      </c>
      <c r="H24" s="105">
        <v>1</v>
      </c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73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>
        <v>0</v>
      </c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73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>
        <v>0</v>
      </c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73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3" t="s">
        <v>22</v>
      </c>
      <c r="F27" s="213" t="s">
        <v>4</v>
      </c>
      <c r="G27" s="213" t="s">
        <v>32</v>
      </c>
      <c r="H27" s="105">
        <v>4</v>
      </c>
      <c r="I27" s="226"/>
      <c r="J27" s="227"/>
      <c r="K27" s="228"/>
      <c r="L27" s="228"/>
      <c r="M27" s="228"/>
      <c r="N27" s="226"/>
      <c r="O27" s="228"/>
      <c r="P27" s="228"/>
      <c r="Q27" s="228"/>
      <c r="R27" s="73"/>
    </row>
    <row r="28" s="7" customFormat="1" ht="15" customHeight="1" spans="1:18">
      <c r="A28" s="212"/>
      <c r="B28" s="213" t="s">
        <v>48</v>
      </c>
      <c r="C28" s="212" t="s">
        <v>21</v>
      </c>
      <c r="D28" s="213"/>
      <c r="E28" s="213" t="s">
        <v>22</v>
      </c>
      <c r="F28" s="213" t="s">
        <v>29</v>
      </c>
      <c r="G28" s="213" t="s">
        <v>26</v>
      </c>
      <c r="H28" s="105">
        <v>5</v>
      </c>
      <c r="I28" s="226"/>
      <c r="J28" s="227"/>
      <c r="K28" s="228">
        <f t="shared" si="1"/>
        <v>0</v>
      </c>
      <c r="L28" s="228"/>
      <c r="M28" s="228"/>
      <c r="N28" s="226"/>
      <c r="O28" s="228">
        <f t="shared" si="2"/>
        <v>0</v>
      </c>
      <c r="P28" s="228"/>
      <c r="Q28" s="228"/>
      <c r="R28" s="73"/>
    </row>
    <row r="29" ht="29.25" customHeight="1" spans="1:18">
      <c r="A29" s="218">
        <v>11</v>
      </c>
      <c r="B29" s="219" t="s">
        <v>49</v>
      </c>
      <c r="C29" s="218" t="s">
        <v>50</v>
      </c>
      <c r="D29" s="219" t="s">
        <v>51</v>
      </c>
      <c r="E29" s="219" t="s">
        <v>52</v>
      </c>
      <c r="F29" s="219" t="s">
        <v>23</v>
      </c>
      <c r="G29" s="219" t="s">
        <v>24</v>
      </c>
      <c r="H29" s="2">
        <v>0</v>
      </c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73"/>
    </row>
    <row r="30" ht="27.6" customHeight="1" spans="1:18">
      <c r="A30" s="214">
        <v>12</v>
      </c>
      <c r="B30" s="215" t="s">
        <v>53</v>
      </c>
      <c r="C30" s="214" t="s">
        <v>54</v>
      </c>
      <c r="D30" s="215" t="s">
        <v>55</v>
      </c>
      <c r="E30" s="215" t="s">
        <v>56</v>
      </c>
      <c r="F30" s="215" t="s">
        <v>23</v>
      </c>
      <c r="G30" s="215" t="s">
        <v>24</v>
      </c>
      <c r="H30" s="2">
        <v>0</v>
      </c>
      <c r="I30" s="223"/>
      <c r="J30" s="232"/>
      <c r="K30" s="225">
        <f t="shared" si="1"/>
        <v>0</v>
      </c>
      <c r="L30" s="225"/>
      <c r="M30" s="229"/>
      <c r="N30" s="223">
        <v>5</v>
      </c>
      <c r="O30" s="225">
        <f t="shared" si="2"/>
        <v>0</v>
      </c>
      <c r="P30" s="225"/>
      <c r="Q30" s="229"/>
      <c r="R30" s="73"/>
    </row>
    <row r="31" s="7" customFormat="1" ht="28.15" customHeight="1" spans="1:18">
      <c r="A31" s="212"/>
      <c r="B31" s="213" t="s">
        <v>53</v>
      </c>
      <c r="C31" s="212" t="s">
        <v>54</v>
      </c>
      <c r="D31" s="213" t="s">
        <v>55</v>
      </c>
      <c r="E31" s="213" t="s">
        <v>56</v>
      </c>
      <c r="F31" s="213" t="s">
        <v>23</v>
      </c>
      <c r="G31" s="213" t="s">
        <v>32</v>
      </c>
      <c r="H31" s="105">
        <v>0</v>
      </c>
      <c r="I31" s="226"/>
      <c r="J31" s="227"/>
      <c r="K31" s="228">
        <f t="shared" si="1"/>
        <v>0</v>
      </c>
      <c r="L31" s="228"/>
      <c r="M31" s="228"/>
      <c r="N31" s="226"/>
      <c r="O31" s="228">
        <f t="shared" si="2"/>
        <v>0</v>
      </c>
      <c r="P31" s="228"/>
      <c r="Q31" s="228"/>
      <c r="R31" s="73"/>
    </row>
    <row r="32" s="9" customFormat="1" ht="15" customHeight="1" spans="1:18">
      <c r="A32" s="214">
        <v>13</v>
      </c>
      <c r="B32" s="215" t="s">
        <v>57</v>
      </c>
      <c r="C32" s="214" t="s">
        <v>21</v>
      </c>
      <c r="D32" s="215"/>
      <c r="E32" s="215" t="s">
        <v>58</v>
      </c>
      <c r="F32" s="215" t="s">
        <v>29</v>
      </c>
      <c r="G32" s="215" t="s">
        <v>24</v>
      </c>
      <c r="H32" s="2">
        <v>7</v>
      </c>
      <c r="I32" s="223">
        <v>1</v>
      </c>
      <c r="J32" s="224">
        <v>1</v>
      </c>
      <c r="K32" s="225">
        <f t="shared" si="1"/>
        <v>0</v>
      </c>
      <c r="L32" s="225"/>
      <c r="M32" s="229"/>
      <c r="N32" s="223">
        <v>11</v>
      </c>
      <c r="O32" s="225">
        <f t="shared" si="2"/>
        <v>0</v>
      </c>
      <c r="P32" s="225"/>
      <c r="Q32" s="229"/>
      <c r="R32" s="73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29</v>
      </c>
      <c r="G33" s="213" t="s">
        <v>44</v>
      </c>
      <c r="H33" s="105">
        <v>0</v>
      </c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73"/>
    </row>
    <row r="34" s="7" customFormat="1" ht="15" customHeight="1" spans="1:18">
      <c r="A34" s="212"/>
      <c r="B34" s="213" t="s">
        <v>57</v>
      </c>
      <c r="C34" s="212" t="s">
        <v>21</v>
      </c>
      <c r="D34" s="213"/>
      <c r="E34" s="213" t="s">
        <v>58</v>
      </c>
      <c r="F34" s="213" t="s">
        <v>31</v>
      </c>
      <c r="G34" s="213" t="s">
        <v>32</v>
      </c>
      <c r="H34" s="105">
        <v>0</v>
      </c>
      <c r="I34" s="230"/>
      <c r="J34" s="227"/>
      <c r="K34" s="228">
        <f t="shared" si="1"/>
        <v>0</v>
      </c>
      <c r="L34" s="228"/>
      <c r="M34" s="228"/>
      <c r="N34" s="230"/>
      <c r="O34" s="228">
        <f t="shared" si="2"/>
        <v>0</v>
      </c>
      <c r="P34" s="228"/>
      <c r="Q34" s="228"/>
      <c r="R34" s="73"/>
    </row>
    <row r="35" s="9" customFormat="1" ht="15" customHeight="1" spans="1:18">
      <c r="A35" s="33">
        <v>14</v>
      </c>
      <c r="B35" s="34" t="s">
        <v>59</v>
      </c>
      <c r="C35" s="33" t="s">
        <v>21</v>
      </c>
      <c r="D35" s="34"/>
      <c r="E35" s="34" t="s">
        <v>60</v>
      </c>
      <c r="F35" s="34" t="s">
        <v>31</v>
      </c>
      <c r="G35" s="34" t="s">
        <v>24</v>
      </c>
      <c r="H35" s="2">
        <v>3</v>
      </c>
      <c r="I35" s="223"/>
      <c r="J35" s="224"/>
      <c r="K35" s="225">
        <f t="shared" si="1"/>
        <v>0</v>
      </c>
      <c r="L35" s="225"/>
      <c r="M35" s="229"/>
      <c r="N35" s="223">
        <v>2</v>
      </c>
      <c r="O35" s="225">
        <f t="shared" si="2"/>
        <v>0</v>
      </c>
      <c r="P35" s="225"/>
      <c r="Q35" s="229"/>
      <c r="R35" s="73"/>
    </row>
    <row r="36" s="7" customFormat="1" ht="15" customHeight="1" spans="1:18">
      <c r="A36" s="212"/>
      <c r="B36" s="213" t="s">
        <v>59</v>
      </c>
      <c r="C36" s="212" t="s">
        <v>21</v>
      </c>
      <c r="D36" s="213"/>
      <c r="E36" s="213" t="s">
        <v>60</v>
      </c>
      <c r="F36" s="213" t="s">
        <v>23</v>
      </c>
      <c r="G36" s="213" t="s">
        <v>44</v>
      </c>
      <c r="H36" s="105">
        <v>0</v>
      </c>
      <c r="I36" s="230"/>
      <c r="J36" s="227"/>
      <c r="K36" s="228">
        <f t="shared" si="1"/>
        <v>0</v>
      </c>
      <c r="L36" s="228"/>
      <c r="M36" s="228"/>
      <c r="N36" s="230"/>
      <c r="O36" s="228">
        <f t="shared" si="2"/>
        <v>0</v>
      </c>
      <c r="P36" s="228"/>
      <c r="Q36" s="228"/>
      <c r="R36" s="73"/>
    </row>
    <row r="37" ht="15" customHeight="1" spans="1:18">
      <c r="A37" s="214">
        <v>15</v>
      </c>
      <c r="B37" s="215" t="s">
        <v>61</v>
      </c>
      <c r="C37" s="214" t="s">
        <v>21</v>
      </c>
      <c r="D37" s="215"/>
      <c r="E37" s="215" t="s">
        <v>39</v>
      </c>
      <c r="F37" s="215" t="s">
        <v>29</v>
      </c>
      <c r="G37" s="215" t="s">
        <v>24</v>
      </c>
      <c r="H37" s="2">
        <v>0</v>
      </c>
      <c r="I37" s="223"/>
      <c r="J37" s="224"/>
      <c r="K37" s="225">
        <f t="shared" si="1"/>
        <v>0</v>
      </c>
      <c r="L37" s="225"/>
      <c r="M37" s="229"/>
      <c r="N37" s="223"/>
      <c r="O37" s="225">
        <f t="shared" si="2"/>
        <v>0</v>
      </c>
      <c r="P37" s="225"/>
      <c r="Q37" s="229"/>
      <c r="R37" s="73"/>
    </row>
    <row r="38" s="7" customFormat="1" ht="15.6" customHeight="1" spans="1:18">
      <c r="A38" s="212"/>
      <c r="B38" s="213" t="s">
        <v>61</v>
      </c>
      <c r="C38" s="212" t="s">
        <v>21</v>
      </c>
      <c r="D38" s="213"/>
      <c r="E38" s="213" t="s">
        <v>39</v>
      </c>
      <c r="F38" s="213" t="s">
        <v>31</v>
      </c>
      <c r="G38" s="213" t="s">
        <v>26</v>
      </c>
      <c r="H38" s="105">
        <v>0</v>
      </c>
      <c r="I38" s="226"/>
      <c r="J38" s="227"/>
      <c r="K38" s="228">
        <f t="shared" si="1"/>
        <v>0</v>
      </c>
      <c r="L38" s="228"/>
      <c r="M38" s="228"/>
      <c r="N38" s="226">
        <v>1</v>
      </c>
      <c r="O38" s="228">
        <f t="shared" si="2"/>
        <v>0</v>
      </c>
      <c r="P38" s="228"/>
      <c r="Q38" s="228"/>
      <c r="R38" s="73"/>
    </row>
    <row r="39" s="9" customFormat="1" ht="15" customHeight="1" spans="1:18">
      <c r="A39" s="214">
        <v>16</v>
      </c>
      <c r="B39" s="215" t="s">
        <v>62</v>
      </c>
      <c r="C39" s="214" t="s">
        <v>21</v>
      </c>
      <c r="D39" s="215"/>
      <c r="E39" s="215" t="s">
        <v>63</v>
      </c>
      <c r="F39" s="215" t="s">
        <v>31</v>
      </c>
      <c r="G39" s="215" t="s">
        <v>24</v>
      </c>
      <c r="H39" s="2">
        <v>6</v>
      </c>
      <c r="I39" s="223"/>
      <c r="J39" s="224"/>
      <c r="K39" s="225">
        <f t="shared" si="1"/>
        <v>0</v>
      </c>
      <c r="L39" s="225"/>
      <c r="M39" s="229"/>
      <c r="N39" s="223">
        <v>1</v>
      </c>
      <c r="O39" s="225">
        <f t="shared" si="2"/>
        <v>0</v>
      </c>
      <c r="P39" s="225"/>
      <c r="Q39" s="229"/>
      <c r="R39" s="73"/>
    </row>
    <row r="40" s="7" customFormat="1" ht="15" customHeight="1" spans="1:18">
      <c r="A40" s="212"/>
      <c r="B40" s="213" t="s">
        <v>62</v>
      </c>
      <c r="C40" s="212" t="s">
        <v>21</v>
      </c>
      <c r="D40" s="213"/>
      <c r="E40" s="213" t="s">
        <v>63</v>
      </c>
      <c r="F40" s="213" t="s">
        <v>31</v>
      </c>
      <c r="G40" s="213" t="s">
        <v>32</v>
      </c>
      <c r="H40" s="105">
        <v>2</v>
      </c>
      <c r="I40" s="230"/>
      <c r="J40" s="227"/>
      <c r="K40" s="228">
        <f t="shared" si="1"/>
        <v>0</v>
      </c>
      <c r="L40" s="228"/>
      <c r="M40" s="228"/>
      <c r="N40" s="230"/>
      <c r="O40" s="228">
        <f t="shared" si="2"/>
        <v>0</v>
      </c>
      <c r="P40" s="228"/>
      <c r="Q40" s="228"/>
      <c r="R40" s="73"/>
    </row>
    <row r="41" ht="15" customHeight="1" spans="1:18">
      <c r="A41" s="33">
        <v>17</v>
      </c>
      <c r="B41" s="34" t="s">
        <v>64</v>
      </c>
      <c r="C41" s="33" t="s">
        <v>21</v>
      </c>
      <c r="D41" s="34"/>
      <c r="E41" s="34" t="s">
        <v>63</v>
      </c>
      <c r="F41" s="34" t="s">
        <v>25</v>
      </c>
      <c r="G41" s="34" t="s">
        <v>24</v>
      </c>
      <c r="H41" s="2">
        <v>7</v>
      </c>
      <c r="I41" s="223"/>
      <c r="J41" s="224"/>
      <c r="K41" s="225">
        <f t="shared" si="1"/>
        <v>0</v>
      </c>
      <c r="L41" s="225"/>
      <c r="M41" s="229"/>
      <c r="N41" s="223">
        <v>5</v>
      </c>
      <c r="O41" s="225">
        <f t="shared" si="2"/>
        <v>0</v>
      </c>
      <c r="P41" s="225"/>
      <c r="Q41" s="229"/>
      <c r="R41" s="73"/>
    </row>
    <row r="42" s="7" customFormat="1" ht="14.45" customHeight="1" spans="1:18">
      <c r="A42" s="212"/>
      <c r="B42" s="213" t="s">
        <v>64</v>
      </c>
      <c r="C42" s="212" t="s">
        <v>21</v>
      </c>
      <c r="D42" s="213"/>
      <c r="E42" s="213" t="s">
        <v>63</v>
      </c>
      <c r="F42" s="213" t="s">
        <v>25</v>
      </c>
      <c r="G42" s="213" t="s">
        <v>32</v>
      </c>
      <c r="H42" s="105">
        <v>0</v>
      </c>
      <c r="I42" s="230"/>
      <c r="J42" s="227"/>
      <c r="K42" s="228">
        <f t="shared" si="1"/>
        <v>0</v>
      </c>
      <c r="L42" s="228"/>
      <c r="M42" s="228"/>
      <c r="N42" s="230"/>
      <c r="O42" s="228">
        <f t="shared" si="2"/>
        <v>0</v>
      </c>
      <c r="P42" s="228"/>
      <c r="Q42" s="228"/>
      <c r="R42" s="73"/>
    </row>
    <row r="43" ht="15" customHeight="1" spans="1:18">
      <c r="A43" s="214">
        <v>18</v>
      </c>
      <c r="B43" s="215" t="s">
        <v>65</v>
      </c>
      <c r="C43" s="214" t="s">
        <v>21</v>
      </c>
      <c r="D43" s="215"/>
      <c r="E43" s="215" t="s">
        <v>39</v>
      </c>
      <c r="F43" s="215" t="s">
        <v>23</v>
      </c>
      <c r="G43" s="215" t="s">
        <v>24</v>
      </c>
      <c r="H43" s="2">
        <v>1</v>
      </c>
      <c r="I43" s="223"/>
      <c r="J43" s="224"/>
      <c r="K43" s="225">
        <f t="shared" si="1"/>
        <v>0</v>
      </c>
      <c r="L43" s="225"/>
      <c r="M43" s="229"/>
      <c r="N43" s="223">
        <v>2</v>
      </c>
      <c r="O43" s="225">
        <f t="shared" si="2"/>
        <v>0</v>
      </c>
      <c r="P43" s="225"/>
      <c r="Q43" s="229"/>
      <c r="R43" s="73"/>
    </row>
    <row r="44" s="7" customFormat="1" ht="15" customHeight="1" spans="1:18">
      <c r="A44" s="212"/>
      <c r="B44" s="213" t="s">
        <v>65</v>
      </c>
      <c r="C44" s="212" t="s">
        <v>21</v>
      </c>
      <c r="D44" s="213"/>
      <c r="E44" s="213" t="s">
        <v>39</v>
      </c>
      <c r="F44" s="213" t="s">
        <v>29</v>
      </c>
      <c r="G44" s="213" t="s">
        <v>26</v>
      </c>
      <c r="H44" s="105">
        <v>3</v>
      </c>
      <c r="I44" s="226"/>
      <c r="J44" s="227"/>
      <c r="K44" s="228">
        <f t="shared" si="1"/>
        <v>0</v>
      </c>
      <c r="L44" s="228"/>
      <c r="M44" s="228"/>
      <c r="N44" s="226"/>
      <c r="O44" s="228">
        <f t="shared" si="2"/>
        <v>0</v>
      </c>
      <c r="P44" s="228"/>
      <c r="Q44" s="228"/>
      <c r="R44" s="73"/>
    </row>
    <row r="45" s="9" customFormat="1" ht="15" customHeight="1" spans="1:18">
      <c r="A45" s="214">
        <v>19</v>
      </c>
      <c r="B45" s="215" t="s">
        <v>66</v>
      </c>
      <c r="C45" s="214" t="s">
        <v>21</v>
      </c>
      <c r="D45" s="215"/>
      <c r="E45" s="215" t="s">
        <v>67</v>
      </c>
      <c r="F45" s="215" t="s">
        <v>29</v>
      </c>
      <c r="G45" s="215" t="s">
        <v>24</v>
      </c>
      <c r="H45" s="2">
        <v>8</v>
      </c>
      <c r="I45" s="223"/>
      <c r="J45" s="224"/>
      <c r="K45" s="225">
        <f t="shared" si="1"/>
        <v>0</v>
      </c>
      <c r="L45" s="225"/>
      <c r="M45" s="229"/>
      <c r="N45" s="223">
        <v>2</v>
      </c>
      <c r="O45" s="225">
        <f t="shared" si="2"/>
        <v>0</v>
      </c>
      <c r="P45" s="225"/>
      <c r="Q45" s="229"/>
      <c r="R45" s="73"/>
    </row>
    <row r="46" s="7" customFormat="1" ht="15" customHeight="1" spans="1:18">
      <c r="A46" s="212"/>
      <c r="B46" s="213" t="s">
        <v>68</v>
      </c>
      <c r="C46" s="212" t="s">
        <v>21</v>
      </c>
      <c r="D46" s="213"/>
      <c r="E46" s="213" t="s">
        <v>67</v>
      </c>
      <c r="F46" s="213" t="s">
        <v>23</v>
      </c>
      <c r="G46" s="213" t="s">
        <v>44</v>
      </c>
      <c r="H46" s="105">
        <v>0</v>
      </c>
      <c r="I46" s="230"/>
      <c r="J46" s="227"/>
      <c r="K46" s="228">
        <f t="shared" si="1"/>
        <v>0</v>
      </c>
      <c r="L46" s="228"/>
      <c r="M46" s="228"/>
      <c r="N46" s="230"/>
      <c r="O46" s="228">
        <f t="shared" si="2"/>
        <v>0</v>
      </c>
      <c r="P46" s="228"/>
      <c r="Q46" s="228"/>
      <c r="R46" s="73"/>
    </row>
    <row r="47" ht="15" customHeight="1" spans="1:18">
      <c r="A47" s="214">
        <v>20</v>
      </c>
      <c r="B47" s="215" t="s">
        <v>69</v>
      </c>
      <c r="C47" s="214" t="s">
        <v>21</v>
      </c>
      <c r="D47" s="215"/>
      <c r="E47" s="215" t="s">
        <v>39</v>
      </c>
      <c r="F47" s="215" t="s">
        <v>29</v>
      </c>
      <c r="G47" s="215" t="s">
        <v>24</v>
      </c>
      <c r="H47" s="2">
        <v>0</v>
      </c>
      <c r="I47" s="223"/>
      <c r="J47" s="224"/>
      <c r="K47" s="225">
        <f t="shared" si="1"/>
        <v>0</v>
      </c>
      <c r="L47" s="225"/>
      <c r="M47" s="229"/>
      <c r="N47" s="223"/>
      <c r="O47" s="225">
        <f t="shared" si="2"/>
        <v>0</v>
      </c>
      <c r="P47" s="225"/>
      <c r="Q47" s="229"/>
      <c r="R47" s="73"/>
    </row>
    <row r="48" s="7" customFormat="1" ht="15.6" customHeight="1" spans="1:18">
      <c r="A48" s="212"/>
      <c r="B48" s="213" t="s">
        <v>69</v>
      </c>
      <c r="C48" s="212" t="s">
        <v>21</v>
      </c>
      <c r="D48" s="213"/>
      <c r="E48" s="213" t="s">
        <v>39</v>
      </c>
      <c r="F48" s="213" t="s">
        <v>23</v>
      </c>
      <c r="G48" s="213" t="s">
        <v>26</v>
      </c>
      <c r="H48" s="105">
        <v>2</v>
      </c>
      <c r="I48" s="226"/>
      <c r="J48" s="227"/>
      <c r="K48" s="228">
        <f t="shared" si="1"/>
        <v>0</v>
      </c>
      <c r="L48" s="228"/>
      <c r="M48" s="228"/>
      <c r="N48" s="226">
        <v>1</v>
      </c>
      <c r="O48" s="228">
        <f t="shared" si="2"/>
        <v>0</v>
      </c>
      <c r="P48" s="228"/>
      <c r="Q48" s="228"/>
      <c r="R48" s="73"/>
    </row>
    <row r="49" ht="15" customHeight="1" spans="1:18">
      <c r="A49" s="33">
        <v>21</v>
      </c>
      <c r="B49" s="34" t="s">
        <v>70</v>
      </c>
      <c r="C49" s="33" t="s">
        <v>21</v>
      </c>
      <c r="D49" s="34"/>
      <c r="E49" s="34" t="s">
        <v>39</v>
      </c>
      <c r="F49" s="34" t="s">
        <v>31</v>
      </c>
      <c r="G49" s="34" t="s">
        <v>24</v>
      </c>
      <c r="H49" s="2">
        <v>0</v>
      </c>
      <c r="I49" s="223"/>
      <c r="J49" s="224"/>
      <c r="K49" s="225">
        <f t="shared" si="1"/>
        <v>0</v>
      </c>
      <c r="L49" s="225"/>
      <c r="M49" s="229"/>
      <c r="N49" s="223"/>
      <c r="O49" s="225">
        <f t="shared" si="2"/>
        <v>0</v>
      </c>
      <c r="P49" s="225"/>
      <c r="Q49" s="229"/>
      <c r="R49" s="73"/>
    </row>
    <row r="50" s="7" customFormat="1" ht="13.9" customHeight="1" spans="1:18">
      <c r="A50" s="212"/>
      <c r="B50" s="213" t="s">
        <v>70</v>
      </c>
      <c r="C50" s="212" t="s">
        <v>21</v>
      </c>
      <c r="D50" s="213"/>
      <c r="E50" s="213" t="s">
        <v>39</v>
      </c>
      <c r="F50" s="213" t="s">
        <v>23</v>
      </c>
      <c r="G50" s="213" t="s">
        <v>26</v>
      </c>
      <c r="H50" s="105">
        <v>2</v>
      </c>
      <c r="I50" s="226"/>
      <c r="J50" s="227"/>
      <c r="K50" s="228">
        <f t="shared" si="1"/>
        <v>0</v>
      </c>
      <c r="L50" s="228"/>
      <c r="M50" s="228"/>
      <c r="N50" s="226">
        <v>3</v>
      </c>
      <c r="O50" s="228">
        <f t="shared" si="2"/>
        <v>0</v>
      </c>
      <c r="P50" s="228"/>
      <c r="Q50" s="228"/>
      <c r="R50" s="73"/>
    </row>
    <row r="51" spans="1:18">
      <c r="A51" s="211">
        <v>22</v>
      </c>
      <c r="B51" s="210" t="s">
        <v>71</v>
      </c>
      <c r="C51" s="211" t="s">
        <v>21</v>
      </c>
      <c r="D51" s="210"/>
      <c r="E51" s="210" t="s">
        <v>39</v>
      </c>
      <c r="F51" s="210" t="s">
        <v>23</v>
      </c>
      <c r="G51" s="210" t="s">
        <v>24</v>
      </c>
      <c r="H51" s="2">
        <v>1</v>
      </c>
      <c r="I51" s="223"/>
      <c r="J51" s="224"/>
      <c r="K51" s="225">
        <f t="shared" si="1"/>
        <v>0</v>
      </c>
      <c r="L51" s="225"/>
      <c r="M51" s="229"/>
      <c r="N51" s="223"/>
      <c r="O51" s="225">
        <f t="shared" si="2"/>
        <v>5408.87</v>
      </c>
      <c r="P51" s="229">
        <v>5408.87</v>
      </c>
      <c r="Q51" s="229"/>
      <c r="R51" s="73"/>
    </row>
    <row r="52" s="7" customFormat="1" ht="13.9" customHeight="1" spans="1:18">
      <c r="A52" s="212"/>
      <c r="B52" s="213" t="s">
        <v>71</v>
      </c>
      <c r="C52" s="212" t="s">
        <v>21</v>
      </c>
      <c r="D52" s="213"/>
      <c r="E52" s="213" t="s">
        <v>39</v>
      </c>
      <c r="F52" s="213" t="s">
        <v>29</v>
      </c>
      <c r="G52" s="213" t="s">
        <v>26</v>
      </c>
      <c r="H52" s="105">
        <v>1</v>
      </c>
      <c r="I52" s="226"/>
      <c r="J52" s="227"/>
      <c r="K52" s="228">
        <f t="shared" si="1"/>
        <v>0</v>
      </c>
      <c r="L52" s="228"/>
      <c r="M52" s="228"/>
      <c r="N52" s="226">
        <v>2</v>
      </c>
      <c r="O52" s="228">
        <f t="shared" si="2"/>
        <v>2497.3</v>
      </c>
      <c r="P52" s="228">
        <v>2497.3</v>
      </c>
      <c r="Q52" s="228"/>
      <c r="R52" s="73"/>
    </row>
    <row r="53" ht="15" customHeight="1" spans="1:18">
      <c r="A53" s="214">
        <v>23</v>
      </c>
      <c r="B53" s="215" t="s">
        <v>72</v>
      </c>
      <c r="C53" s="214" t="s">
        <v>21</v>
      </c>
      <c r="D53" s="215"/>
      <c r="E53" s="215" t="s">
        <v>39</v>
      </c>
      <c r="F53" s="215" t="s">
        <v>23</v>
      </c>
      <c r="G53" s="215" t="s">
        <v>24</v>
      </c>
      <c r="H53" s="2">
        <v>0</v>
      </c>
      <c r="I53" s="223"/>
      <c r="J53" s="224"/>
      <c r="K53" s="225">
        <f t="shared" si="1"/>
        <v>0</v>
      </c>
      <c r="L53" s="225"/>
      <c r="M53" s="229"/>
      <c r="N53" s="223"/>
      <c r="O53" s="225">
        <f t="shared" si="2"/>
        <v>0</v>
      </c>
      <c r="P53" s="225"/>
      <c r="Q53" s="229"/>
      <c r="R53" s="73"/>
    </row>
    <row r="54" s="7" customFormat="1" ht="15" customHeight="1" spans="1:18">
      <c r="A54" s="212"/>
      <c r="B54" s="213" t="s">
        <v>72</v>
      </c>
      <c r="C54" s="212" t="s">
        <v>21</v>
      </c>
      <c r="D54" s="213"/>
      <c r="E54" s="213" t="s">
        <v>39</v>
      </c>
      <c r="F54" s="213" t="s">
        <v>29</v>
      </c>
      <c r="G54" s="213" t="s">
        <v>26</v>
      </c>
      <c r="H54" s="105">
        <v>0</v>
      </c>
      <c r="I54" s="226"/>
      <c r="J54" s="227"/>
      <c r="K54" s="228">
        <f t="shared" si="1"/>
        <v>0</v>
      </c>
      <c r="L54" s="228"/>
      <c r="M54" s="228"/>
      <c r="N54" s="226"/>
      <c r="O54" s="228">
        <f t="shared" si="2"/>
        <v>0</v>
      </c>
      <c r="P54" s="228"/>
      <c r="Q54" s="228"/>
      <c r="R54" s="73"/>
    </row>
    <row r="55" ht="15" customHeight="1" spans="1:18">
      <c r="A55" s="214">
        <v>24</v>
      </c>
      <c r="B55" s="215" t="s">
        <v>73</v>
      </c>
      <c r="C55" s="214" t="s">
        <v>21</v>
      </c>
      <c r="D55" s="215"/>
      <c r="E55" s="215" t="s">
        <v>39</v>
      </c>
      <c r="F55" s="215" t="s">
        <v>29</v>
      </c>
      <c r="G55" s="215" t="s">
        <v>24</v>
      </c>
      <c r="H55" s="2">
        <v>0</v>
      </c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73"/>
    </row>
    <row r="56" s="9" customFormat="1" ht="15" customHeight="1" spans="1:18">
      <c r="A56" s="214">
        <v>25</v>
      </c>
      <c r="B56" s="215" t="s">
        <v>74</v>
      </c>
      <c r="C56" s="214" t="s">
        <v>21</v>
      </c>
      <c r="D56" s="215"/>
      <c r="E56" s="215" t="s">
        <v>56</v>
      </c>
      <c r="F56" s="215" t="s">
        <v>23</v>
      </c>
      <c r="G56" s="215" t="s">
        <v>24</v>
      </c>
      <c r="H56" s="2">
        <v>13</v>
      </c>
      <c r="I56" s="223"/>
      <c r="J56" s="224"/>
      <c r="K56" s="225">
        <f t="shared" si="1"/>
        <v>0</v>
      </c>
      <c r="L56" s="225"/>
      <c r="M56" s="229"/>
      <c r="N56" s="223">
        <v>3</v>
      </c>
      <c r="O56" s="225">
        <f t="shared" si="2"/>
        <v>0</v>
      </c>
      <c r="P56" s="225"/>
      <c r="Q56" s="229"/>
      <c r="R56" s="73"/>
    </row>
    <row r="57" s="7" customFormat="1" ht="15" customHeight="1" spans="1:18">
      <c r="A57" s="212"/>
      <c r="B57" s="213" t="s">
        <v>74</v>
      </c>
      <c r="C57" s="212" t="s">
        <v>21</v>
      </c>
      <c r="D57" s="213"/>
      <c r="E57" s="213" t="s">
        <v>56</v>
      </c>
      <c r="F57" s="213" t="s">
        <v>23</v>
      </c>
      <c r="G57" s="213" t="s">
        <v>32</v>
      </c>
      <c r="H57" s="105">
        <v>1</v>
      </c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73"/>
    </row>
    <row r="58" s="7" customFormat="1" ht="15" customHeight="1" spans="1:18">
      <c r="A58" s="212">
        <v>26</v>
      </c>
      <c r="B58" s="213" t="s">
        <v>75</v>
      </c>
      <c r="C58" s="212" t="s">
        <v>21</v>
      </c>
      <c r="D58" s="213"/>
      <c r="E58" s="213" t="s">
        <v>76</v>
      </c>
      <c r="F58" s="213" t="s">
        <v>23</v>
      </c>
      <c r="G58" s="213" t="s">
        <v>44</v>
      </c>
      <c r="H58" s="105">
        <v>0</v>
      </c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P58" s="228"/>
      <c r="Q58" s="228"/>
      <c r="R58" s="73"/>
    </row>
    <row r="59" s="7" customFormat="1" ht="15" customHeight="1" spans="1:18">
      <c r="A59" s="212"/>
      <c r="B59" s="213" t="s">
        <v>75</v>
      </c>
      <c r="C59" s="212" t="s">
        <v>21</v>
      </c>
      <c r="D59" s="213"/>
      <c r="E59" s="213" t="s">
        <v>58</v>
      </c>
      <c r="F59" s="213" t="s">
        <v>25</v>
      </c>
      <c r="G59" s="213" t="s">
        <v>32</v>
      </c>
      <c r="H59" s="105">
        <v>1</v>
      </c>
      <c r="I59" s="230"/>
      <c r="J59" s="227"/>
      <c r="K59" s="228">
        <f t="shared" si="1"/>
        <v>0</v>
      </c>
      <c r="L59" s="228"/>
      <c r="M59" s="228"/>
      <c r="N59" s="230"/>
      <c r="O59" s="228">
        <f t="shared" si="2"/>
        <v>0</v>
      </c>
      <c r="Q59" s="228"/>
      <c r="R59" s="73"/>
    </row>
    <row r="60" s="10" customFormat="1" spans="1:38">
      <c r="A60" s="220">
        <v>27</v>
      </c>
      <c r="B60" s="221" t="s">
        <v>77</v>
      </c>
      <c r="C60" s="222" t="s">
        <v>21</v>
      </c>
      <c r="D60" s="221"/>
      <c r="E60" s="221" t="s">
        <v>78</v>
      </c>
      <c r="F60" s="221"/>
      <c r="G60" s="221" t="s">
        <v>24</v>
      </c>
      <c r="H60" s="3">
        <v>0</v>
      </c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73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28</v>
      </c>
      <c r="B61" s="221" t="s">
        <v>79</v>
      </c>
      <c r="C61" s="222" t="s">
        <v>54</v>
      </c>
      <c r="D61" s="221" t="s">
        <v>80</v>
      </c>
      <c r="E61" s="221" t="s">
        <v>39</v>
      </c>
      <c r="F61" s="221" t="s">
        <v>23</v>
      </c>
      <c r="G61" s="221" t="s">
        <v>24</v>
      </c>
      <c r="H61" s="3">
        <v>0</v>
      </c>
      <c r="I61" s="234"/>
      <c r="J61" s="224"/>
      <c r="K61" s="225">
        <f t="shared" si="1"/>
        <v>0</v>
      </c>
      <c r="L61" s="235"/>
      <c r="M61" s="236"/>
      <c r="N61" s="224"/>
      <c r="O61" s="225">
        <f t="shared" si="2"/>
        <v>0</v>
      </c>
      <c r="P61" s="237"/>
      <c r="Q61" s="240"/>
      <c r="R61" s="73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220">
        <v>29</v>
      </c>
      <c r="B62" s="221" t="s">
        <v>81</v>
      </c>
      <c r="C62" s="222" t="s">
        <v>21</v>
      </c>
      <c r="D62" s="221"/>
      <c r="E62" s="221" t="s">
        <v>36</v>
      </c>
      <c r="F62" s="221" t="s">
        <v>23</v>
      </c>
      <c r="G62" s="221" t="s">
        <v>24</v>
      </c>
      <c r="H62" s="3">
        <v>3</v>
      </c>
      <c r="I62" s="224">
        <v>1</v>
      </c>
      <c r="J62" s="224">
        <v>1</v>
      </c>
      <c r="K62" s="225">
        <f t="shared" si="1"/>
        <v>0</v>
      </c>
      <c r="L62" s="238"/>
      <c r="M62" s="239"/>
      <c r="N62" s="224">
        <v>2</v>
      </c>
      <c r="O62" s="225">
        <f t="shared" si="2"/>
        <v>0</v>
      </c>
      <c r="P62" s="237"/>
      <c r="Q62" s="240"/>
      <c r="R62" s="73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9" customFormat="1" ht="24.75" customHeight="1" spans="1:18">
      <c r="A63" s="218">
        <v>30</v>
      </c>
      <c r="B63" s="219" t="s">
        <v>82</v>
      </c>
      <c r="C63" s="218" t="s">
        <v>54</v>
      </c>
      <c r="D63" s="219" t="s">
        <v>83</v>
      </c>
      <c r="E63" s="219" t="s">
        <v>39</v>
      </c>
      <c r="F63" s="219" t="s">
        <v>23</v>
      </c>
      <c r="G63" s="219" t="s">
        <v>24</v>
      </c>
      <c r="H63" s="2">
        <v>4</v>
      </c>
      <c r="I63" s="223"/>
      <c r="J63" s="224"/>
      <c r="K63" s="225">
        <f t="shared" si="1"/>
        <v>0</v>
      </c>
      <c r="L63" s="225"/>
      <c r="M63" s="229"/>
      <c r="N63" s="223">
        <v>2</v>
      </c>
      <c r="O63" s="225">
        <f t="shared" si="2"/>
        <v>0</v>
      </c>
      <c r="P63" s="225"/>
      <c r="Q63" s="229"/>
      <c r="R63" s="73"/>
    </row>
    <row r="64" ht="15" customHeight="1" spans="1:18">
      <c r="A64" s="214">
        <v>31</v>
      </c>
      <c r="B64" s="215" t="s">
        <v>84</v>
      </c>
      <c r="C64" s="214" t="s">
        <v>21</v>
      </c>
      <c r="D64" s="215"/>
      <c r="E64" s="215" t="s">
        <v>39</v>
      </c>
      <c r="F64" s="215" t="s">
        <v>23</v>
      </c>
      <c r="G64" s="215" t="s">
        <v>24</v>
      </c>
      <c r="H64" s="2">
        <v>4</v>
      </c>
      <c r="I64" s="223">
        <v>3</v>
      </c>
      <c r="J64" s="224">
        <v>3</v>
      </c>
      <c r="K64" s="225">
        <f t="shared" si="1"/>
        <v>0</v>
      </c>
      <c r="L64" s="225"/>
      <c r="M64" s="229"/>
      <c r="N64" s="223">
        <v>1</v>
      </c>
      <c r="O64" s="225">
        <f t="shared" si="2"/>
        <v>0</v>
      </c>
      <c r="P64" s="225"/>
      <c r="Q64" s="229"/>
      <c r="R64" s="73"/>
    </row>
    <row r="65" s="7" customFormat="1" ht="15" customHeight="1" spans="1:18">
      <c r="A65" s="212"/>
      <c r="B65" s="213" t="s">
        <v>84</v>
      </c>
      <c r="C65" s="212" t="s">
        <v>21</v>
      </c>
      <c r="D65" s="213"/>
      <c r="E65" s="213" t="s">
        <v>39</v>
      </c>
      <c r="F65" s="213" t="s">
        <v>29</v>
      </c>
      <c r="G65" s="213" t="s">
        <v>26</v>
      </c>
      <c r="H65" s="105">
        <v>2</v>
      </c>
      <c r="I65" s="226"/>
      <c r="J65" s="227"/>
      <c r="K65" s="228">
        <f t="shared" si="1"/>
        <v>0</v>
      </c>
      <c r="L65" s="228"/>
      <c r="M65" s="228"/>
      <c r="N65" s="226">
        <v>1</v>
      </c>
      <c r="O65" s="228">
        <f t="shared" si="2"/>
        <v>0</v>
      </c>
      <c r="P65" s="228"/>
      <c r="Q65" s="228"/>
      <c r="R65" s="73"/>
    </row>
    <row r="66" s="9" customFormat="1" ht="15" customHeight="1" spans="1:18">
      <c r="A66" s="214">
        <v>32</v>
      </c>
      <c r="B66" s="215" t="s">
        <v>85</v>
      </c>
      <c r="C66" s="214" t="s">
        <v>21</v>
      </c>
      <c r="D66" s="215"/>
      <c r="E66" s="215" t="s">
        <v>39</v>
      </c>
      <c r="F66" s="215" t="s">
        <v>29</v>
      </c>
      <c r="G66" s="215" t="s">
        <v>24</v>
      </c>
      <c r="H66" s="2">
        <v>0</v>
      </c>
      <c r="I66" s="223"/>
      <c r="J66" s="224"/>
      <c r="K66" s="225">
        <f t="shared" si="1"/>
        <v>0</v>
      </c>
      <c r="L66" s="225"/>
      <c r="M66" s="229"/>
      <c r="N66" s="223"/>
      <c r="O66" s="225">
        <f t="shared" si="2"/>
        <v>0</v>
      </c>
      <c r="P66" s="225"/>
      <c r="Q66" s="229"/>
      <c r="R66" s="73"/>
    </row>
    <row r="67" s="7" customFormat="1" ht="15.6" customHeight="1" spans="1:18">
      <c r="A67" s="212"/>
      <c r="B67" s="213" t="s">
        <v>85</v>
      </c>
      <c r="C67" s="212" t="s">
        <v>21</v>
      </c>
      <c r="D67" s="213"/>
      <c r="E67" s="213" t="s">
        <v>39</v>
      </c>
      <c r="F67" s="213" t="s">
        <v>23</v>
      </c>
      <c r="G67" s="213" t="s">
        <v>26</v>
      </c>
      <c r="H67" s="105">
        <v>0</v>
      </c>
      <c r="I67" s="226"/>
      <c r="J67" s="227"/>
      <c r="K67" s="228">
        <f t="shared" si="1"/>
        <v>0</v>
      </c>
      <c r="L67" s="228"/>
      <c r="M67" s="228"/>
      <c r="N67" s="226"/>
      <c r="O67" s="228">
        <f t="shared" si="2"/>
        <v>0</v>
      </c>
      <c r="P67" s="228"/>
      <c r="Q67" s="228"/>
      <c r="R67" s="73"/>
    </row>
    <row r="68" s="9" customFormat="1" ht="15" customHeight="1" spans="1:18">
      <c r="A68" s="214">
        <v>33</v>
      </c>
      <c r="B68" s="215" t="s">
        <v>86</v>
      </c>
      <c r="C68" s="214" t="s">
        <v>54</v>
      </c>
      <c r="D68" s="215" t="s">
        <v>87</v>
      </c>
      <c r="E68" s="215" t="s">
        <v>39</v>
      </c>
      <c r="F68" s="215" t="s">
        <v>23</v>
      </c>
      <c r="G68" s="215" t="s">
        <v>24</v>
      </c>
      <c r="H68" s="2">
        <v>4</v>
      </c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73"/>
    </row>
    <row r="69" s="9" customFormat="1" ht="15" customHeight="1" spans="1:18">
      <c r="A69" s="214">
        <v>34</v>
      </c>
      <c r="B69" s="215" t="s">
        <v>88</v>
      </c>
      <c r="C69" s="214" t="s">
        <v>21</v>
      </c>
      <c r="D69" s="215"/>
      <c r="E69" s="215" t="s">
        <v>39</v>
      </c>
      <c r="F69" s="215" t="s">
        <v>23</v>
      </c>
      <c r="G69" s="215" t="s">
        <v>24</v>
      </c>
      <c r="H69" s="2">
        <v>3</v>
      </c>
      <c r="I69" s="223">
        <v>1</v>
      </c>
      <c r="J69" s="224">
        <v>1</v>
      </c>
      <c r="K69" s="225">
        <f t="shared" si="1"/>
        <v>0</v>
      </c>
      <c r="L69" s="225"/>
      <c r="M69" s="229"/>
      <c r="N69" s="223"/>
      <c r="O69" s="225">
        <f t="shared" si="2"/>
        <v>0</v>
      </c>
      <c r="P69" s="225"/>
      <c r="Q69" s="229"/>
      <c r="R69" s="73"/>
    </row>
    <row r="70" s="7" customFormat="1" ht="15" customHeight="1" spans="1:18">
      <c r="A70" s="212"/>
      <c r="B70" s="213" t="s">
        <v>88</v>
      </c>
      <c r="C70" s="212" t="s">
        <v>21</v>
      </c>
      <c r="D70" s="213"/>
      <c r="E70" s="213" t="s">
        <v>39</v>
      </c>
      <c r="F70" s="213" t="s">
        <v>23</v>
      </c>
      <c r="G70" s="213" t="s">
        <v>26</v>
      </c>
      <c r="H70" s="105">
        <v>0</v>
      </c>
      <c r="I70" s="226"/>
      <c r="J70" s="227"/>
      <c r="K70" s="228">
        <f t="shared" si="1"/>
        <v>0</v>
      </c>
      <c r="L70" s="228"/>
      <c r="M70" s="228"/>
      <c r="N70" s="226"/>
      <c r="O70" s="228">
        <f t="shared" si="2"/>
        <v>0</v>
      </c>
      <c r="P70" s="228"/>
      <c r="Q70" s="228"/>
      <c r="R70" s="73"/>
    </row>
    <row r="71" ht="15" customHeight="1" spans="1:18">
      <c r="A71" s="214">
        <v>35</v>
      </c>
      <c r="B71" s="215" t="s">
        <v>89</v>
      </c>
      <c r="C71" s="214" t="s">
        <v>21</v>
      </c>
      <c r="D71" s="215"/>
      <c r="E71" s="215" t="s">
        <v>90</v>
      </c>
      <c r="F71" s="215" t="s">
        <v>23</v>
      </c>
      <c r="G71" s="215" t="s">
        <v>24</v>
      </c>
      <c r="H71" s="2">
        <v>4</v>
      </c>
      <c r="I71" s="223"/>
      <c r="J71" s="224"/>
      <c r="K71" s="225">
        <f t="shared" si="1"/>
        <v>0</v>
      </c>
      <c r="L71" s="225"/>
      <c r="M71" s="229"/>
      <c r="N71" s="223">
        <v>5</v>
      </c>
      <c r="O71" s="225">
        <f t="shared" si="2"/>
        <v>0</v>
      </c>
      <c r="P71" s="225"/>
      <c r="Q71" s="229"/>
      <c r="R71" s="73"/>
    </row>
    <row r="72" s="7" customFormat="1" ht="15" customHeight="1" spans="1:18">
      <c r="A72" s="212"/>
      <c r="B72" s="213" t="s">
        <v>91</v>
      </c>
      <c r="C72" s="212" t="s">
        <v>21</v>
      </c>
      <c r="D72" s="213"/>
      <c r="E72" s="213" t="s">
        <v>90</v>
      </c>
      <c r="F72" s="213" t="s">
        <v>29</v>
      </c>
      <c r="G72" s="213" t="s">
        <v>32</v>
      </c>
      <c r="H72" s="105">
        <v>2</v>
      </c>
      <c r="I72" s="230"/>
      <c r="J72" s="227"/>
      <c r="K72" s="228">
        <f t="shared" si="1"/>
        <v>0</v>
      </c>
      <c r="L72" s="228"/>
      <c r="M72" s="228"/>
      <c r="N72" s="230"/>
      <c r="O72" s="228">
        <f t="shared" si="2"/>
        <v>0</v>
      </c>
      <c r="P72" s="228"/>
      <c r="Q72" s="228"/>
      <c r="R72" s="73"/>
    </row>
    <row r="73" ht="15" customHeight="1" spans="1:18">
      <c r="A73" s="211">
        <v>36</v>
      </c>
      <c r="B73" s="210" t="s">
        <v>92</v>
      </c>
      <c r="C73" s="211" t="s">
        <v>21</v>
      </c>
      <c r="D73" s="210"/>
      <c r="E73" s="210" t="s">
        <v>22</v>
      </c>
      <c r="F73" s="210" t="s">
        <v>31</v>
      </c>
      <c r="G73" s="210" t="s">
        <v>24</v>
      </c>
      <c r="H73" s="2">
        <v>3</v>
      </c>
      <c r="I73" s="231">
        <v>3</v>
      </c>
      <c r="J73" s="224">
        <v>3</v>
      </c>
      <c r="K73" s="225">
        <f t="shared" si="1"/>
        <v>0</v>
      </c>
      <c r="L73" s="225"/>
      <c r="M73" s="229"/>
      <c r="N73" s="231">
        <v>3</v>
      </c>
      <c r="O73" s="225">
        <f t="shared" si="2"/>
        <v>0</v>
      </c>
      <c r="P73" s="225"/>
      <c r="Q73" s="229"/>
      <c r="R73" s="73"/>
    </row>
    <row r="74" ht="15" customHeight="1" spans="1:18">
      <c r="A74" s="241"/>
      <c r="B74" s="242" t="s">
        <v>92</v>
      </c>
      <c r="C74" s="241" t="s">
        <v>21</v>
      </c>
      <c r="D74" s="242"/>
      <c r="E74" s="242" t="s">
        <v>22</v>
      </c>
      <c r="F74" s="242" t="s">
        <v>25</v>
      </c>
      <c r="G74" s="242" t="s">
        <v>26</v>
      </c>
      <c r="H74" s="183">
        <v>2</v>
      </c>
      <c r="I74" s="243"/>
      <c r="J74" s="244"/>
      <c r="K74" s="245"/>
      <c r="L74" s="245"/>
      <c r="M74" s="246"/>
      <c r="N74" s="243"/>
      <c r="O74" s="245"/>
      <c r="P74" s="245"/>
      <c r="Q74" s="246"/>
      <c r="R74" s="73"/>
    </row>
    <row r="75" s="9" customFormat="1" ht="15" customHeight="1" spans="1:18">
      <c r="A75" s="214">
        <v>37</v>
      </c>
      <c r="B75" s="215" t="s">
        <v>93</v>
      </c>
      <c r="C75" s="214" t="s">
        <v>21</v>
      </c>
      <c r="D75" s="215"/>
      <c r="E75" s="215" t="s">
        <v>63</v>
      </c>
      <c r="F75" s="215" t="s">
        <v>25</v>
      </c>
      <c r="G75" s="215" t="s">
        <v>24</v>
      </c>
      <c r="H75" s="2">
        <v>3</v>
      </c>
      <c r="I75" s="223">
        <v>1</v>
      </c>
      <c r="J75" s="224">
        <v>1</v>
      </c>
      <c r="K75" s="225">
        <f t="shared" si="1"/>
        <v>0</v>
      </c>
      <c r="L75" s="225"/>
      <c r="M75" s="229"/>
      <c r="N75" s="223"/>
      <c r="O75" s="225">
        <f t="shared" si="2"/>
        <v>0</v>
      </c>
      <c r="P75" s="225"/>
      <c r="Q75" s="229"/>
      <c r="R75" s="73"/>
    </row>
    <row r="76" s="7" customFormat="1" ht="15" customHeight="1" spans="1:18">
      <c r="A76" s="212"/>
      <c r="B76" s="213" t="s">
        <v>93</v>
      </c>
      <c r="C76" s="212" t="s">
        <v>21</v>
      </c>
      <c r="D76" s="213"/>
      <c r="E76" s="213" t="s">
        <v>63</v>
      </c>
      <c r="F76" s="213" t="s">
        <v>31</v>
      </c>
      <c r="G76" s="213" t="s">
        <v>32</v>
      </c>
      <c r="H76" s="105">
        <v>0</v>
      </c>
      <c r="I76" s="230"/>
      <c r="J76" s="227"/>
      <c r="K76" s="228">
        <f t="shared" si="1"/>
        <v>0</v>
      </c>
      <c r="L76" s="228"/>
      <c r="M76" s="228"/>
      <c r="N76" s="230"/>
      <c r="O76" s="228">
        <f t="shared" si="2"/>
        <v>0</v>
      </c>
      <c r="P76" s="228"/>
      <c r="Q76" s="228"/>
      <c r="R76" s="73"/>
    </row>
    <row r="77" ht="15" customHeight="1" spans="1:18">
      <c r="A77" s="214">
        <v>38</v>
      </c>
      <c r="B77" s="215" t="s">
        <v>94</v>
      </c>
      <c r="C77" s="214" t="s">
        <v>21</v>
      </c>
      <c r="D77" s="215"/>
      <c r="E77" s="215" t="s">
        <v>39</v>
      </c>
      <c r="F77" s="215" t="s">
        <v>23</v>
      </c>
      <c r="G77" s="215" t="s">
        <v>24</v>
      </c>
      <c r="H77" s="2">
        <v>5</v>
      </c>
      <c r="I77" s="223"/>
      <c r="J77" s="224"/>
      <c r="K77" s="225">
        <f t="shared" si="1"/>
        <v>0</v>
      </c>
      <c r="L77" s="225"/>
      <c r="M77" s="229"/>
      <c r="N77" s="223"/>
      <c r="O77" s="225">
        <f t="shared" si="2"/>
        <v>4512.69</v>
      </c>
      <c r="P77" s="229">
        <v>4512.69</v>
      </c>
      <c r="Q77" s="229"/>
      <c r="R77" s="73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29</v>
      </c>
      <c r="G78" s="213" t="s">
        <v>44</v>
      </c>
      <c r="H78" s="105">
        <v>0</v>
      </c>
      <c r="I78" s="226"/>
      <c r="J78" s="227"/>
      <c r="K78" s="228">
        <f t="shared" ref="K78:K142" si="3">L78+M78</f>
        <v>0</v>
      </c>
      <c r="L78" s="228"/>
      <c r="M78" s="228"/>
      <c r="N78" s="226"/>
      <c r="O78" s="228">
        <f t="shared" ref="O78:O142" si="4">P78+Q78</f>
        <v>0</v>
      </c>
      <c r="P78" s="228"/>
      <c r="Q78" s="228"/>
      <c r="R78" s="73"/>
    </row>
    <row r="79" s="7" customFormat="1" ht="15" customHeight="1" spans="1:18">
      <c r="A79" s="212"/>
      <c r="B79" s="213" t="s">
        <v>94</v>
      </c>
      <c r="C79" s="212" t="s">
        <v>21</v>
      </c>
      <c r="D79" s="213"/>
      <c r="E79" s="213" t="s">
        <v>39</v>
      </c>
      <c r="F79" s="213" t="s">
        <v>29</v>
      </c>
      <c r="G79" s="213" t="s">
        <v>26</v>
      </c>
      <c r="H79" s="105">
        <v>2</v>
      </c>
      <c r="I79" s="226"/>
      <c r="J79" s="227"/>
      <c r="K79" s="228">
        <f t="shared" si="3"/>
        <v>0</v>
      </c>
      <c r="L79" s="228"/>
      <c r="M79" s="228"/>
      <c r="N79" s="226">
        <v>1</v>
      </c>
      <c r="O79" s="228">
        <f t="shared" si="4"/>
        <v>8289.8</v>
      </c>
      <c r="P79" s="228">
        <v>8289.8</v>
      </c>
      <c r="Q79" s="228"/>
      <c r="R79" s="73"/>
    </row>
    <row r="80" s="7" customFormat="1" ht="15" customHeight="1" spans="1:18">
      <c r="A80" s="212"/>
      <c r="B80" s="213" t="s">
        <v>94</v>
      </c>
      <c r="C80" s="212" t="s">
        <v>21</v>
      </c>
      <c r="D80" s="213"/>
      <c r="E80" s="213" t="s">
        <v>22</v>
      </c>
      <c r="F80" s="213" t="s">
        <v>23</v>
      </c>
      <c r="G80" s="213" t="s">
        <v>32</v>
      </c>
      <c r="H80" s="105">
        <v>1</v>
      </c>
      <c r="I80" s="226"/>
      <c r="J80" s="227"/>
      <c r="K80" s="228"/>
      <c r="L80" s="228"/>
      <c r="M80" s="228"/>
      <c r="N80" s="226"/>
      <c r="O80" s="228"/>
      <c r="P80" s="228"/>
      <c r="Q80" s="228"/>
      <c r="R80" s="73"/>
    </row>
    <row r="81" s="7" customFormat="1" ht="15" customHeight="1" spans="1:18">
      <c r="A81" s="212"/>
      <c r="B81" s="213" t="s">
        <v>94</v>
      </c>
      <c r="C81" s="212" t="s">
        <v>21</v>
      </c>
      <c r="D81" s="213"/>
      <c r="E81" s="213" t="s">
        <v>39</v>
      </c>
      <c r="F81" s="213" t="s">
        <v>23</v>
      </c>
      <c r="G81" s="213" t="s">
        <v>95</v>
      </c>
      <c r="H81" s="105">
        <v>0</v>
      </c>
      <c r="I81" s="226"/>
      <c r="J81" s="227"/>
      <c r="K81" s="228">
        <f t="shared" si="3"/>
        <v>0</v>
      </c>
      <c r="L81" s="228"/>
      <c r="M81" s="228"/>
      <c r="N81" s="226">
        <v>1</v>
      </c>
      <c r="O81" s="228">
        <f t="shared" si="4"/>
        <v>0</v>
      </c>
      <c r="P81" s="228"/>
      <c r="Q81" s="228"/>
      <c r="R81" s="73"/>
    </row>
    <row r="82" ht="15" customHeight="1" spans="1:18">
      <c r="A82" s="214">
        <v>39</v>
      </c>
      <c r="B82" s="215" t="s">
        <v>96</v>
      </c>
      <c r="C82" s="214" t="s">
        <v>21</v>
      </c>
      <c r="D82" s="215"/>
      <c r="E82" s="215" t="s">
        <v>63</v>
      </c>
      <c r="F82" s="215" t="s">
        <v>23</v>
      </c>
      <c r="G82" s="215" t="s">
        <v>24</v>
      </c>
      <c r="H82" s="2">
        <v>2</v>
      </c>
      <c r="I82" s="223"/>
      <c r="J82" s="224"/>
      <c r="K82" s="225">
        <f t="shared" si="3"/>
        <v>0</v>
      </c>
      <c r="L82" s="225"/>
      <c r="M82" s="229"/>
      <c r="N82" s="223"/>
      <c r="O82" s="225">
        <f t="shared" si="4"/>
        <v>0</v>
      </c>
      <c r="P82" s="225"/>
      <c r="Q82" s="229"/>
      <c r="R82" s="73"/>
    </row>
    <row r="83" s="7" customFormat="1" ht="15" customHeight="1" spans="1:18">
      <c r="A83" s="212"/>
      <c r="B83" s="213" t="s">
        <v>96</v>
      </c>
      <c r="C83" s="212" t="s">
        <v>21</v>
      </c>
      <c r="D83" s="213"/>
      <c r="E83" s="213" t="s">
        <v>63</v>
      </c>
      <c r="F83" s="213" t="s">
        <v>29</v>
      </c>
      <c r="G83" s="213" t="s">
        <v>32</v>
      </c>
      <c r="H83" s="105">
        <v>1</v>
      </c>
      <c r="I83" s="230"/>
      <c r="J83" s="227"/>
      <c r="K83" s="228">
        <f t="shared" si="3"/>
        <v>0</v>
      </c>
      <c r="L83" s="228"/>
      <c r="M83" s="228"/>
      <c r="N83" s="230"/>
      <c r="O83" s="228">
        <f t="shared" si="4"/>
        <v>0</v>
      </c>
      <c r="P83" s="228"/>
      <c r="Q83" s="228"/>
      <c r="R83" s="73"/>
    </row>
    <row r="84" s="6" customFormat="1" ht="15" customHeight="1" spans="1:38">
      <c r="A84" s="211">
        <v>40</v>
      </c>
      <c r="B84" s="210" t="s">
        <v>97</v>
      </c>
      <c r="C84" s="211" t="s">
        <v>21</v>
      </c>
      <c r="D84" s="210"/>
      <c r="E84" s="210" t="s">
        <v>63</v>
      </c>
      <c r="F84" s="210" t="s">
        <v>23</v>
      </c>
      <c r="G84" s="210" t="s">
        <v>24</v>
      </c>
      <c r="H84" s="2">
        <v>0</v>
      </c>
      <c r="I84" s="231"/>
      <c r="J84" s="224"/>
      <c r="K84" s="225">
        <f t="shared" si="3"/>
        <v>0</v>
      </c>
      <c r="L84" s="225"/>
      <c r="M84" s="229"/>
      <c r="N84" s="231"/>
      <c r="O84" s="225">
        <f t="shared" si="4"/>
        <v>0</v>
      </c>
      <c r="P84" s="225"/>
      <c r="Q84" s="229"/>
      <c r="R84" s="73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</row>
    <row r="85" s="7" customFormat="1" ht="15" customHeight="1" spans="1:18">
      <c r="A85" s="212"/>
      <c r="B85" s="213" t="s">
        <v>97</v>
      </c>
      <c r="C85" s="212" t="s">
        <v>21</v>
      </c>
      <c r="D85" s="213"/>
      <c r="E85" s="213" t="s">
        <v>63</v>
      </c>
      <c r="F85" s="213" t="s">
        <v>23</v>
      </c>
      <c r="G85" s="213" t="s">
        <v>26</v>
      </c>
      <c r="H85" s="105">
        <v>1</v>
      </c>
      <c r="I85" s="226"/>
      <c r="J85" s="227"/>
      <c r="K85" s="228">
        <f t="shared" si="3"/>
        <v>0</v>
      </c>
      <c r="L85" s="228"/>
      <c r="M85" s="228"/>
      <c r="N85" s="226">
        <v>1</v>
      </c>
      <c r="O85" s="228">
        <f t="shared" si="4"/>
        <v>0</v>
      </c>
      <c r="P85" s="228"/>
      <c r="Q85" s="228"/>
      <c r="R85" s="73"/>
    </row>
    <row r="86" ht="15" customHeight="1" spans="1:18">
      <c r="A86" s="211">
        <v>41</v>
      </c>
      <c r="B86" s="210" t="s">
        <v>98</v>
      </c>
      <c r="C86" s="211" t="s">
        <v>21</v>
      </c>
      <c r="D86" s="210"/>
      <c r="E86" s="210" t="s">
        <v>22</v>
      </c>
      <c r="F86" s="210" t="s">
        <v>23</v>
      </c>
      <c r="G86" s="210" t="s">
        <v>24</v>
      </c>
      <c r="H86" s="2">
        <v>2</v>
      </c>
      <c r="I86" s="223">
        <v>2</v>
      </c>
      <c r="J86" s="224">
        <v>2</v>
      </c>
      <c r="K86" s="225">
        <f t="shared" si="3"/>
        <v>0</v>
      </c>
      <c r="L86" s="225"/>
      <c r="M86" s="229"/>
      <c r="N86" s="223">
        <v>1</v>
      </c>
      <c r="O86" s="225">
        <f t="shared" si="4"/>
        <v>0</v>
      </c>
      <c r="P86" s="225"/>
      <c r="Q86" s="229"/>
      <c r="R86" s="73"/>
    </row>
    <row r="87" s="7" customFormat="1" ht="15" customHeight="1" spans="1:18">
      <c r="A87" s="212"/>
      <c r="B87" s="213" t="s">
        <v>98</v>
      </c>
      <c r="C87" s="212" t="s">
        <v>21</v>
      </c>
      <c r="D87" s="213"/>
      <c r="E87" s="213" t="s">
        <v>22</v>
      </c>
      <c r="F87" s="213" t="s">
        <v>23</v>
      </c>
      <c r="G87" s="213" t="s">
        <v>26</v>
      </c>
      <c r="H87" s="105">
        <v>0</v>
      </c>
      <c r="I87" s="226"/>
      <c r="J87" s="227"/>
      <c r="K87" s="228">
        <f t="shared" si="3"/>
        <v>0</v>
      </c>
      <c r="L87" s="228"/>
      <c r="M87" s="228"/>
      <c r="N87" s="226">
        <v>2</v>
      </c>
      <c r="O87" s="228">
        <f t="shared" si="4"/>
        <v>0</v>
      </c>
      <c r="P87" s="228"/>
      <c r="Q87" s="228"/>
      <c r="R87" s="73"/>
    </row>
    <row r="88" s="6" customFormat="1" ht="15" customHeight="1" spans="1:38">
      <c r="A88" s="211">
        <v>42</v>
      </c>
      <c r="B88" s="210" t="s">
        <v>99</v>
      </c>
      <c r="C88" s="211" t="s">
        <v>21</v>
      </c>
      <c r="D88" s="210"/>
      <c r="E88" s="210" t="s">
        <v>63</v>
      </c>
      <c r="F88" s="210" t="s">
        <v>29</v>
      </c>
      <c r="G88" s="210" t="s">
        <v>24</v>
      </c>
      <c r="H88" s="2">
        <v>9</v>
      </c>
      <c r="I88" s="223">
        <v>3</v>
      </c>
      <c r="J88" s="224">
        <v>3</v>
      </c>
      <c r="K88" s="225">
        <f t="shared" si="3"/>
        <v>0</v>
      </c>
      <c r="L88" s="225"/>
      <c r="M88" s="229"/>
      <c r="N88" s="223">
        <v>27</v>
      </c>
      <c r="O88" s="225">
        <f t="shared" si="4"/>
        <v>0</v>
      </c>
      <c r="P88" s="225"/>
      <c r="Q88" s="229"/>
      <c r="R88" s="73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="7" customFormat="1" ht="15" customHeight="1" spans="1:18">
      <c r="A89" s="212">
        <v>43</v>
      </c>
      <c r="B89" s="213" t="s">
        <v>100</v>
      </c>
      <c r="C89" s="212" t="s">
        <v>21</v>
      </c>
      <c r="D89" s="213"/>
      <c r="E89" s="213" t="s">
        <v>101</v>
      </c>
      <c r="F89" s="213" t="s">
        <v>29</v>
      </c>
      <c r="G89" s="213" t="s">
        <v>37</v>
      </c>
      <c r="H89" s="105">
        <v>4</v>
      </c>
      <c r="I89" s="226"/>
      <c r="J89" s="227"/>
      <c r="K89" s="228">
        <f t="shared" si="3"/>
        <v>0</v>
      </c>
      <c r="L89" s="228"/>
      <c r="M89" s="228"/>
      <c r="N89" s="226"/>
      <c r="O89" s="228">
        <f t="shared" si="4"/>
        <v>0</v>
      </c>
      <c r="P89" s="228"/>
      <c r="Q89" s="228"/>
      <c r="R89" s="73"/>
    </row>
    <row r="90" s="9" customFormat="1" ht="15" customHeight="1" spans="1:18">
      <c r="A90" s="214">
        <v>44</v>
      </c>
      <c r="B90" s="215" t="s">
        <v>102</v>
      </c>
      <c r="C90" s="214" t="s">
        <v>21</v>
      </c>
      <c r="D90" s="215"/>
      <c r="E90" s="215" t="s">
        <v>103</v>
      </c>
      <c r="F90" s="215" t="s">
        <v>29</v>
      </c>
      <c r="G90" s="215" t="s">
        <v>24</v>
      </c>
      <c r="H90" s="2">
        <v>0</v>
      </c>
      <c r="I90" s="223"/>
      <c r="J90" s="224"/>
      <c r="K90" s="225">
        <f t="shared" si="3"/>
        <v>0</v>
      </c>
      <c r="L90" s="225"/>
      <c r="M90" s="229"/>
      <c r="N90" s="223"/>
      <c r="O90" s="225">
        <f t="shared" si="4"/>
        <v>1416.65</v>
      </c>
      <c r="P90" s="229">
        <v>1416.65</v>
      </c>
      <c r="Q90" s="229"/>
      <c r="R90" s="73"/>
    </row>
    <row r="91" s="7" customFormat="1" ht="15" customHeight="1" spans="1:18">
      <c r="A91" s="212"/>
      <c r="B91" s="213" t="s">
        <v>102</v>
      </c>
      <c r="C91" s="212" t="s">
        <v>21</v>
      </c>
      <c r="D91" s="213"/>
      <c r="E91" s="213" t="s">
        <v>103</v>
      </c>
      <c r="F91" s="213" t="s">
        <v>23</v>
      </c>
      <c r="G91" s="213" t="s">
        <v>32</v>
      </c>
      <c r="H91" s="105">
        <v>0</v>
      </c>
      <c r="I91" s="230"/>
      <c r="J91" s="227"/>
      <c r="K91" s="228">
        <f t="shared" si="3"/>
        <v>0</v>
      </c>
      <c r="L91" s="228"/>
      <c r="M91" s="228"/>
      <c r="N91" s="230"/>
      <c r="O91" s="228">
        <f t="shared" si="4"/>
        <v>0</v>
      </c>
      <c r="P91" s="228"/>
      <c r="Q91" s="228"/>
      <c r="R91" s="73"/>
    </row>
    <row r="92" s="9" customFormat="1" ht="15" customHeight="1" spans="1:18">
      <c r="A92" s="214">
        <v>45</v>
      </c>
      <c r="B92" s="215" t="s">
        <v>104</v>
      </c>
      <c r="C92" s="214" t="s">
        <v>21</v>
      </c>
      <c r="D92" s="215"/>
      <c r="E92" s="215" t="s">
        <v>39</v>
      </c>
      <c r="F92" s="215" t="s">
        <v>23</v>
      </c>
      <c r="G92" s="215" t="s">
        <v>24</v>
      </c>
      <c r="H92" s="2">
        <v>6</v>
      </c>
      <c r="I92" s="223">
        <v>5</v>
      </c>
      <c r="J92" s="224">
        <v>5</v>
      </c>
      <c r="K92" s="225">
        <f t="shared" si="3"/>
        <v>0</v>
      </c>
      <c r="L92" s="225"/>
      <c r="M92" s="229"/>
      <c r="N92" s="223">
        <v>7</v>
      </c>
      <c r="O92" s="225">
        <f t="shared" si="4"/>
        <v>0</v>
      </c>
      <c r="P92" s="225"/>
      <c r="Q92" s="229"/>
      <c r="R92" s="73"/>
    </row>
    <row r="93" s="7" customFormat="1" ht="15" customHeight="1" spans="1:18">
      <c r="A93" s="212"/>
      <c r="B93" s="213" t="s">
        <v>104</v>
      </c>
      <c r="C93" s="212" t="s">
        <v>21</v>
      </c>
      <c r="D93" s="213"/>
      <c r="E93" s="213" t="s">
        <v>22</v>
      </c>
      <c r="F93" s="213" t="s">
        <v>23</v>
      </c>
      <c r="G93" s="213" t="s">
        <v>26</v>
      </c>
      <c r="H93" s="105">
        <v>0</v>
      </c>
      <c r="I93" s="226"/>
      <c r="J93" s="227"/>
      <c r="K93" s="228">
        <f t="shared" si="3"/>
        <v>0</v>
      </c>
      <c r="L93" s="228"/>
      <c r="M93" s="228"/>
      <c r="N93" s="226"/>
      <c r="O93" s="228">
        <f t="shared" si="4"/>
        <v>0</v>
      </c>
      <c r="P93" s="228"/>
      <c r="Q93" s="228"/>
      <c r="R93" s="73"/>
    </row>
    <row r="94" ht="15" customHeight="1" spans="1:18">
      <c r="A94" s="214">
        <v>46</v>
      </c>
      <c r="B94" s="215" t="s">
        <v>105</v>
      </c>
      <c r="C94" s="214" t="s">
        <v>21</v>
      </c>
      <c r="D94" s="214"/>
      <c r="E94" s="215" t="s">
        <v>78</v>
      </c>
      <c r="F94" s="215" t="s">
        <v>29</v>
      </c>
      <c r="G94" s="215" t="s">
        <v>24</v>
      </c>
      <c r="H94" s="2">
        <v>0</v>
      </c>
      <c r="I94" s="223"/>
      <c r="J94" s="224"/>
      <c r="K94" s="225">
        <f t="shared" si="3"/>
        <v>0</v>
      </c>
      <c r="L94" s="225"/>
      <c r="M94" s="229"/>
      <c r="N94" s="223"/>
      <c r="O94" s="225">
        <f t="shared" si="4"/>
        <v>0</v>
      </c>
      <c r="P94" s="225"/>
      <c r="Q94" s="229"/>
      <c r="R94" s="73"/>
    </row>
    <row r="95" s="7" customFormat="1" ht="15" customHeight="1" spans="1:18">
      <c r="A95" s="212"/>
      <c r="B95" s="213" t="s">
        <v>105</v>
      </c>
      <c r="C95" s="212" t="s">
        <v>21</v>
      </c>
      <c r="D95" s="213"/>
      <c r="E95" s="213" t="s">
        <v>78</v>
      </c>
      <c r="F95" s="213" t="s">
        <v>23</v>
      </c>
      <c r="G95" s="213" t="s">
        <v>32</v>
      </c>
      <c r="H95" s="105">
        <v>0</v>
      </c>
      <c r="I95" s="230"/>
      <c r="J95" s="227"/>
      <c r="K95" s="228">
        <f t="shared" si="3"/>
        <v>0</v>
      </c>
      <c r="L95" s="228"/>
      <c r="M95" s="228"/>
      <c r="N95" s="230"/>
      <c r="O95" s="228">
        <f t="shared" si="4"/>
        <v>0</v>
      </c>
      <c r="P95" s="228"/>
      <c r="Q95" s="228"/>
      <c r="R95" s="73"/>
    </row>
    <row r="96" s="7" customFormat="1" ht="15" customHeight="1" spans="1:18">
      <c r="A96" s="212"/>
      <c r="B96" s="213" t="s">
        <v>105</v>
      </c>
      <c r="C96" s="212" t="s">
        <v>21</v>
      </c>
      <c r="D96" s="213"/>
      <c r="E96" s="213" t="s">
        <v>78</v>
      </c>
      <c r="F96" s="213" t="s">
        <v>31</v>
      </c>
      <c r="G96" s="213" t="s">
        <v>44</v>
      </c>
      <c r="H96" s="105">
        <v>0</v>
      </c>
      <c r="I96" s="230"/>
      <c r="J96" s="227"/>
      <c r="K96" s="228">
        <f t="shared" si="3"/>
        <v>0</v>
      </c>
      <c r="L96" s="228"/>
      <c r="M96" s="228"/>
      <c r="N96" s="230"/>
      <c r="O96" s="228">
        <f t="shared" si="4"/>
        <v>0</v>
      </c>
      <c r="P96" s="228"/>
      <c r="Q96" s="228"/>
      <c r="R96" s="73"/>
    </row>
    <row r="97" ht="15" customHeight="1" spans="1:18">
      <c r="A97" s="214">
        <v>47</v>
      </c>
      <c r="B97" s="215" t="s">
        <v>106</v>
      </c>
      <c r="C97" s="214" t="s">
        <v>21</v>
      </c>
      <c r="D97" s="215"/>
      <c r="E97" s="215" t="s">
        <v>63</v>
      </c>
      <c r="F97" s="215" t="s">
        <v>23</v>
      </c>
      <c r="G97" s="215" t="s">
        <v>24</v>
      </c>
      <c r="H97" s="2">
        <v>2</v>
      </c>
      <c r="I97" s="231">
        <v>1</v>
      </c>
      <c r="J97" s="224">
        <v>1</v>
      </c>
      <c r="K97" s="225">
        <f t="shared" si="3"/>
        <v>0</v>
      </c>
      <c r="L97" s="225"/>
      <c r="M97" s="229"/>
      <c r="N97" s="231">
        <v>1</v>
      </c>
      <c r="O97" s="225">
        <f t="shared" si="4"/>
        <v>0</v>
      </c>
      <c r="P97" s="225"/>
      <c r="Q97" s="229"/>
      <c r="R97" s="73"/>
    </row>
    <row r="98" s="7" customFormat="1" ht="15" customHeight="1" spans="1:18">
      <c r="A98" s="212"/>
      <c r="B98" s="213" t="s">
        <v>106</v>
      </c>
      <c r="C98" s="212" t="s">
        <v>21</v>
      </c>
      <c r="D98" s="213"/>
      <c r="E98" s="213" t="s">
        <v>78</v>
      </c>
      <c r="F98" s="213" t="s">
        <v>29</v>
      </c>
      <c r="G98" s="213" t="s">
        <v>32</v>
      </c>
      <c r="H98" s="105">
        <v>0</v>
      </c>
      <c r="I98" s="230"/>
      <c r="J98" s="227"/>
      <c r="K98" s="228">
        <f t="shared" si="3"/>
        <v>0</v>
      </c>
      <c r="L98" s="228"/>
      <c r="M98" s="228"/>
      <c r="N98" s="230">
        <v>1</v>
      </c>
      <c r="O98" s="228">
        <f t="shared" si="4"/>
        <v>0</v>
      </c>
      <c r="P98" s="228"/>
      <c r="Q98" s="228"/>
      <c r="R98" s="73"/>
    </row>
    <row r="99" s="7" customFormat="1" ht="15" customHeight="1" spans="1:18">
      <c r="A99" s="212"/>
      <c r="B99" s="213" t="s">
        <v>106</v>
      </c>
      <c r="C99" s="212" t="s">
        <v>21</v>
      </c>
      <c r="D99" s="213"/>
      <c r="E99" s="213" t="s">
        <v>78</v>
      </c>
      <c r="F99" s="213" t="s">
        <v>23</v>
      </c>
      <c r="G99" s="213" t="s">
        <v>44</v>
      </c>
      <c r="H99" s="105">
        <v>0</v>
      </c>
      <c r="I99" s="230"/>
      <c r="J99" s="227"/>
      <c r="K99" s="228">
        <f t="shared" si="3"/>
        <v>0</v>
      </c>
      <c r="L99" s="228"/>
      <c r="M99" s="228"/>
      <c r="N99" s="230"/>
      <c r="O99" s="228">
        <f t="shared" si="4"/>
        <v>0</v>
      </c>
      <c r="P99" s="228"/>
      <c r="Q99" s="228"/>
      <c r="R99" s="73"/>
    </row>
    <row r="100" s="9" customFormat="1" ht="15" customHeight="1" spans="1:18">
      <c r="A100" s="33">
        <v>48</v>
      </c>
      <c r="B100" s="34" t="s">
        <v>107</v>
      </c>
      <c r="C100" s="33" t="s">
        <v>21</v>
      </c>
      <c r="D100" s="34"/>
      <c r="E100" s="34" t="s">
        <v>39</v>
      </c>
      <c r="F100" s="34" t="s">
        <v>31</v>
      </c>
      <c r="G100" s="34" t="s">
        <v>24</v>
      </c>
      <c r="H100" s="2">
        <v>0</v>
      </c>
      <c r="I100" s="223"/>
      <c r="J100" s="224"/>
      <c r="K100" s="225">
        <f t="shared" si="3"/>
        <v>0</v>
      </c>
      <c r="L100" s="225"/>
      <c r="M100" s="229"/>
      <c r="N100" s="223"/>
      <c r="O100" s="225">
        <f t="shared" si="4"/>
        <v>0</v>
      </c>
      <c r="P100" s="225"/>
      <c r="Q100" s="229"/>
      <c r="R100" s="73"/>
    </row>
    <row r="101" s="9" customFormat="1" ht="15.75" customHeight="1" spans="1:18">
      <c r="A101" s="33">
        <v>49</v>
      </c>
      <c r="B101" s="34" t="s">
        <v>108</v>
      </c>
      <c r="C101" s="33" t="s">
        <v>21</v>
      </c>
      <c r="D101" s="34"/>
      <c r="E101" s="34" t="s">
        <v>39</v>
      </c>
      <c r="F101" s="34" t="s">
        <v>31</v>
      </c>
      <c r="G101" s="34" t="s">
        <v>24</v>
      </c>
      <c r="H101" s="2">
        <v>2</v>
      </c>
      <c r="I101" s="223"/>
      <c r="J101" s="224"/>
      <c r="K101" s="225">
        <f t="shared" si="3"/>
        <v>0</v>
      </c>
      <c r="L101" s="225"/>
      <c r="M101" s="229"/>
      <c r="N101" s="223">
        <v>2</v>
      </c>
      <c r="O101" s="225">
        <f t="shared" si="4"/>
        <v>0</v>
      </c>
      <c r="P101" s="225"/>
      <c r="Q101" s="229"/>
      <c r="R101" s="73"/>
    </row>
    <row r="102" ht="15" customHeight="1" spans="1:18">
      <c r="A102" s="33">
        <v>50</v>
      </c>
      <c r="B102" s="34" t="s">
        <v>109</v>
      </c>
      <c r="C102" s="33" t="s">
        <v>21</v>
      </c>
      <c r="D102" s="34"/>
      <c r="E102" s="34" t="s">
        <v>52</v>
      </c>
      <c r="F102" s="34" t="s">
        <v>31</v>
      </c>
      <c r="G102" s="34" t="s">
        <v>110</v>
      </c>
      <c r="H102" s="2">
        <v>0</v>
      </c>
      <c r="I102" s="223"/>
      <c r="J102" s="224"/>
      <c r="K102" s="225">
        <f t="shared" si="3"/>
        <v>0</v>
      </c>
      <c r="L102" s="225"/>
      <c r="M102" s="229"/>
      <c r="N102" s="223"/>
      <c r="O102" s="225">
        <f t="shared" si="4"/>
        <v>0</v>
      </c>
      <c r="P102" s="225"/>
      <c r="Q102" s="229"/>
      <c r="R102" s="73"/>
    </row>
    <row r="103" s="7" customFormat="1" ht="15" customHeight="1" spans="1:18">
      <c r="A103" s="212"/>
      <c r="B103" s="213" t="s">
        <v>109</v>
      </c>
      <c r="C103" s="212" t="s">
        <v>21</v>
      </c>
      <c r="D103" s="213"/>
      <c r="E103" s="213" t="s">
        <v>52</v>
      </c>
      <c r="F103" s="213" t="s">
        <v>31</v>
      </c>
      <c r="G103" s="213" t="s">
        <v>26</v>
      </c>
      <c r="H103" s="105">
        <v>0</v>
      </c>
      <c r="I103" s="226"/>
      <c r="J103" s="227"/>
      <c r="K103" s="228">
        <f t="shared" si="3"/>
        <v>0</v>
      </c>
      <c r="L103" s="228"/>
      <c r="M103" s="228"/>
      <c r="N103" s="226"/>
      <c r="O103" s="228">
        <f t="shared" si="4"/>
        <v>0</v>
      </c>
      <c r="P103" s="228"/>
      <c r="Q103" s="228"/>
      <c r="R103" s="73"/>
    </row>
    <row r="104" ht="15" customHeight="1" spans="1:18">
      <c r="A104" s="214">
        <v>51</v>
      </c>
      <c r="B104" s="215" t="s">
        <v>111</v>
      </c>
      <c r="C104" s="214" t="s">
        <v>21</v>
      </c>
      <c r="D104" s="215"/>
      <c r="E104" s="215" t="s">
        <v>39</v>
      </c>
      <c r="F104" s="215" t="s">
        <v>25</v>
      </c>
      <c r="G104" s="215" t="s">
        <v>24</v>
      </c>
      <c r="H104" s="2">
        <v>0</v>
      </c>
      <c r="I104" s="223"/>
      <c r="J104" s="224"/>
      <c r="K104" s="225">
        <f t="shared" si="3"/>
        <v>0</v>
      </c>
      <c r="L104" s="225"/>
      <c r="M104" s="229"/>
      <c r="N104" s="223"/>
      <c r="O104" s="225">
        <f t="shared" si="4"/>
        <v>0</v>
      </c>
      <c r="P104" s="225"/>
      <c r="Q104" s="229"/>
      <c r="R104" s="73"/>
    </row>
    <row r="105" s="7" customFormat="1" ht="15" customHeight="1" spans="1:18">
      <c r="A105" s="212"/>
      <c r="B105" s="213" t="s">
        <v>111</v>
      </c>
      <c r="C105" s="212" t="s">
        <v>21</v>
      </c>
      <c r="D105" s="213"/>
      <c r="E105" s="213" t="s">
        <v>39</v>
      </c>
      <c r="F105" s="213" t="s">
        <v>31</v>
      </c>
      <c r="G105" s="213" t="s">
        <v>26</v>
      </c>
      <c r="H105" s="105">
        <v>0</v>
      </c>
      <c r="I105" s="226"/>
      <c r="J105" s="227"/>
      <c r="K105" s="228">
        <f t="shared" si="3"/>
        <v>0</v>
      </c>
      <c r="L105" s="228"/>
      <c r="M105" s="228"/>
      <c r="N105" s="226"/>
      <c r="O105" s="228">
        <f t="shared" si="4"/>
        <v>0</v>
      </c>
      <c r="P105" s="228"/>
      <c r="Q105" s="228"/>
      <c r="R105" s="73"/>
    </row>
    <row r="106" ht="15" customHeight="1" spans="1:18">
      <c r="A106" s="214">
        <v>52</v>
      </c>
      <c r="B106" s="215" t="s">
        <v>112</v>
      </c>
      <c r="C106" s="214" t="s">
        <v>21</v>
      </c>
      <c r="D106" s="215"/>
      <c r="E106" s="215" t="s">
        <v>39</v>
      </c>
      <c r="F106" s="215"/>
      <c r="G106" s="215" t="s">
        <v>24</v>
      </c>
      <c r="H106" s="2">
        <v>1</v>
      </c>
      <c r="I106" s="223"/>
      <c r="J106" s="224"/>
      <c r="K106" s="225">
        <f t="shared" si="3"/>
        <v>0</v>
      </c>
      <c r="L106" s="225"/>
      <c r="M106" s="229"/>
      <c r="N106" s="223"/>
      <c r="O106" s="225">
        <f t="shared" si="4"/>
        <v>0</v>
      </c>
      <c r="P106" s="225"/>
      <c r="Q106" s="229"/>
      <c r="R106" s="73"/>
    </row>
    <row r="107" s="9" customFormat="1" ht="15" customHeight="1" spans="1:18">
      <c r="A107" s="214">
        <v>53</v>
      </c>
      <c r="B107" s="215" t="s">
        <v>113</v>
      </c>
      <c r="C107" s="214" t="s">
        <v>21</v>
      </c>
      <c r="D107" s="215"/>
      <c r="E107" s="215" t="s">
        <v>39</v>
      </c>
      <c r="F107" s="215" t="s">
        <v>23</v>
      </c>
      <c r="G107" s="215" t="s">
        <v>24</v>
      </c>
      <c r="H107" s="2">
        <v>2</v>
      </c>
      <c r="I107" s="223"/>
      <c r="J107" s="224"/>
      <c r="K107" s="225">
        <f t="shared" si="3"/>
        <v>0</v>
      </c>
      <c r="L107" s="225"/>
      <c r="M107" s="229"/>
      <c r="N107" s="223">
        <v>3</v>
      </c>
      <c r="O107" s="225">
        <f t="shared" si="4"/>
        <v>0</v>
      </c>
      <c r="P107" s="225"/>
      <c r="Q107" s="229"/>
      <c r="R107" s="73"/>
    </row>
    <row r="108" s="9" customFormat="1" ht="15" customHeight="1" spans="1:18">
      <c r="A108" s="214">
        <v>54</v>
      </c>
      <c r="B108" s="215" t="s">
        <v>114</v>
      </c>
      <c r="C108" s="214" t="s">
        <v>21</v>
      </c>
      <c r="D108" s="215"/>
      <c r="E108" s="215" t="s">
        <v>39</v>
      </c>
      <c r="F108" s="215" t="s">
        <v>29</v>
      </c>
      <c r="G108" s="215" t="s">
        <v>24</v>
      </c>
      <c r="H108" s="2">
        <v>0</v>
      </c>
      <c r="I108" s="223"/>
      <c r="J108" s="224"/>
      <c r="K108" s="225">
        <f t="shared" si="3"/>
        <v>0</v>
      </c>
      <c r="L108" s="225"/>
      <c r="M108" s="229"/>
      <c r="N108" s="223">
        <v>1</v>
      </c>
      <c r="O108" s="225">
        <f t="shared" si="4"/>
        <v>0</v>
      </c>
      <c r="P108" s="225"/>
      <c r="Q108" s="229"/>
      <c r="R108" s="73"/>
    </row>
    <row r="109" s="7" customFormat="1" ht="15" customHeight="1" spans="1:18">
      <c r="A109" s="212"/>
      <c r="B109" s="213" t="s">
        <v>114</v>
      </c>
      <c r="C109" s="212" t="s">
        <v>21</v>
      </c>
      <c r="D109" s="213"/>
      <c r="E109" s="213" t="s">
        <v>115</v>
      </c>
      <c r="F109" s="213" t="s">
        <v>29</v>
      </c>
      <c r="G109" s="213" t="s">
        <v>37</v>
      </c>
      <c r="H109" s="105">
        <v>0</v>
      </c>
      <c r="I109" s="226"/>
      <c r="J109" s="227"/>
      <c r="K109" s="228">
        <f t="shared" si="3"/>
        <v>0</v>
      </c>
      <c r="L109" s="228"/>
      <c r="M109" s="228"/>
      <c r="N109" s="226">
        <v>1</v>
      </c>
      <c r="O109" s="228">
        <f t="shared" si="4"/>
        <v>0</v>
      </c>
      <c r="Q109" s="228"/>
      <c r="R109" s="73"/>
    </row>
    <row r="110" s="7" customFormat="1" ht="15" customHeight="1" spans="1:18">
      <c r="A110" s="212"/>
      <c r="B110" s="213" t="s">
        <v>114</v>
      </c>
      <c r="C110" s="212" t="s">
        <v>21</v>
      </c>
      <c r="D110" s="213"/>
      <c r="E110" s="213" t="s">
        <v>63</v>
      </c>
      <c r="F110" s="213" t="s">
        <v>29</v>
      </c>
      <c r="G110" s="213" t="s">
        <v>32</v>
      </c>
      <c r="H110" s="105">
        <v>10</v>
      </c>
      <c r="I110" s="226"/>
      <c r="J110" s="227"/>
      <c r="K110" s="228">
        <f t="shared" si="3"/>
        <v>0</v>
      </c>
      <c r="L110" s="228"/>
      <c r="M110" s="228"/>
      <c r="N110" s="226"/>
      <c r="O110" s="228">
        <f t="shared" si="4"/>
        <v>0</v>
      </c>
      <c r="P110" s="228"/>
      <c r="Q110" s="228"/>
      <c r="R110" s="73"/>
    </row>
    <row r="111" ht="15" customHeight="1" spans="1:18">
      <c r="A111" s="214">
        <v>55</v>
      </c>
      <c r="B111" s="215" t="s">
        <v>116</v>
      </c>
      <c r="C111" s="214" t="s">
        <v>21</v>
      </c>
      <c r="D111" s="215"/>
      <c r="E111" s="215" t="s">
        <v>39</v>
      </c>
      <c r="F111" s="215" t="s">
        <v>29</v>
      </c>
      <c r="G111" s="215" t="s">
        <v>24</v>
      </c>
      <c r="H111" s="2">
        <v>1</v>
      </c>
      <c r="I111" s="223"/>
      <c r="J111" s="224"/>
      <c r="K111" s="225">
        <f t="shared" si="3"/>
        <v>0</v>
      </c>
      <c r="L111" s="225"/>
      <c r="M111" s="229"/>
      <c r="N111" s="223">
        <v>1</v>
      </c>
      <c r="O111" s="225">
        <f t="shared" si="4"/>
        <v>14316.88</v>
      </c>
      <c r="P111" s="229">
        <v>14316.88</v>
      </c>
      <c r="Q111" s="229"/>
      <c r="R111" s="73"/>
    </row>
    <row r="112" s="7" customFormat="1" ht="12.75" customHeight="1" spans="1:18">
      <c r="A112" s="212"/>
      <c r="B112" s="213" t="s">
        <v>116</v>
      </c>
      <c r="C112" s="212" t="s">
        <v>21</v>
      </c>
      <c r="D112" s="213"/>
      <c r="E112" s="213" t="s">
        <v>117</v>
      </c>
      <c r="F112" s="213" t="s">
        <v>29</v>
      </c>
      <c r="G112" s="213" t="s">
        <v>37</v>
      </c>
      <c r="H112" s="105">
        <v>5</v>
      </c>
      <c r="I112" s="226"/>
      <c r="J112" s="227"/>
      <c r="K112" s="228">
        <f t="shared" si="3"/>
        <v>0</v>
      </c>
      <c r="L112" s="228"/>
      <c r="M112" s="228"/>
      <c r="N112" s="226">
        <v>6</v>
      </c>
      <c r="O112" s="228">
        <f t="shared" si="4"/>
        <v>0</v>
      </c>
      <c r="P112" s="228"/>
      <c r="Q112" s="228"/>
      <c r="R112" s="73"/>
    </row>
    <row r="113" s="7" customFormat="1" ht="15" customHeight="1" spans="1:18">
      <c r="A113" s="212"/>
      <c r="B113" s="213" t="s">
        <v>118</v>
      </c>
      <c r="C113" s="212" t="s">
        <v>21</v>
      </c>
      <c r="D113" s="213"/>
      <c r="E113" s="213" t="s">
        <v>117</v>
      </c>
      <c r="F113" s="213" t="s">
        <v>31</v>
      </c>
      <c r="G113" s="213" t="s">
        <v>32</v>
      </c>
      <c r="H113" s="105">
        <v>6</v>
      </c>
      <c r="I113" s="230"/>
      <c r="J113" s="227"/>
      <c r="K113" s="228">
        <f t="shared" si="3"/>
        <v>0</v>
      </c>
      <c r="L113" s="228"/>
      <c r="M113" s="228"/>
      <c r="N113" s="230">
        <v>3</v>
      </c>
      <c r="O113" s="228">
        <f t="shared" si="4"/>
        <v>10422.04</v>
      </c>
      <c r="P113" s="95">
        <v>10422.04</v>
      </c>
      <c r="Q113" s="228"/>
      <c r="R113" s="287"/>
    </row>
    <row r="114" s="6" customFormat="1" ht="15" customHeight="1" spans="1:38">
      <c r="A114" s="211">
        <v>56</v>
      </c>
      <c r="B114" s="210" t="s">
        <v>119</v>
      </c>
      <c r="C114" s="211" t="s">
        <v>21</v>
      </c>
      <c r="D114" s="210"/>
      <c r="E114" s="210" t="s">
        <v>39</v>
      </c>
      <c r="F114" s="210" t="s">
        <v>25</v>
      </c>
      <c r="G114" s="210" t="s">
        <v>24</v>
      </c>
      <c r="H114" s="2">
        <v>0</v>
      </c>
      <c r="I114" s="231"/>
      <c r="J114" s="224"/>
      <c r="K114" s="225">
        <f t="shared" si="3"/>
        <v>0</v>
      </c>
      <c r="L114" s="225"/>
      <c r="M114" s="229"/>
      <c r="N114" s="231"/>
      <c r="O114" s="225">
        <f t="shared" si="4"/>
        <v>0</v>
      </c>
      <c r="P114" s="225"/>
      <c r="Q114" s="229"/>
      <c r="R114" s="73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="7" customFormat="1" ht="15" customHeight="1" spans="1:18">
      <c r="A115" s="212"/>
      <c r="B115" s="213" t="s">
        <v>119</v>
      </c>
      <c r="C115" s="212" t="s">
        <v>21</v>
      </c>
      <c r="D115" s="213"/>
      <c r="E115" s="213" t="s">
        <v>39</v>
      </c>
      <c r="F115" s="213" t="s">
        <v>29</v>
      </c>
      <c r="G115" s="213" t="s">
        <v>37</v>
      </c>
      <c r="H115" s="105">
        <v>2</v>
      </c>
      <c r="I115" s="230"/>
      <c r="J115" s="227"/>
      <c r="K115" s="228">
        <f t="shared" si="3"/>
        <v>0</v>
      </c>
      <c r="L115" s="228"/>
      <c r="M115" s="228"/>
      <c r="N115" s="230">
        <v>4</v>
      </c>
      <c r="O115" s="228">
        <f t="shared" si="4"/>
        <v>0</v>
      </c>
      <c r="P115" s="228"/>
      <c r="Q115" s="228"/>
      <c r="R115" s="73"/>
    </row>
    <row r="116" s="7" customFormat="1" ht="15" customHeight="1" spans="1:18">
      <c r="A116" s="212"/>
      <c r="B116" s="213" t="s">
        <v>119</v>
      </c>
      <c r="C116" s="212" t="s">
        <v>21</v>
      </c>
      <c r="D116" s="213"/>
      <c r="E116" s="213" t="s">
        <v>39</v>
      </c>
      <c r="F116" s="213" t="s">
        <v>29</v>
      </c>
      <c r="G116" s="213" t="s">
        <v>26</v>
      </c>
      <c r="H116" s="105">
        <v>2</v>
      </c>
      <c r="I116" s="230"/>
      <c r="J116" s="227"/>
      <c r="K116" s="228">
        <f t="shared" si="3"/>
        <v>0</v>
      </c>
      <c r="L116" s="228"/>
      <c r="M116" s="228"/>
      <c r="N116" s="230">
        <v>1</v>
      </c>
      <c r="O116" s="228">
        <f t="shared" si="4"/>
        <v>0</v>
      </c>
      <c r="P116" s="228"/>
      <c r="Q116" s="228"/>
      <c r="R116" s="73"/>
    </row>
    <row r="117" ht="15" customHeight="1" spans="1:18">
      <c r="A117" s="211">
        <v>57</v>
      </c>
      <c r="B117" s="210" t="s">
        <v>120</v>
      </c>
      <c r="C117" s="211" t="s">
        <v>50</v>
      </c>
      <c r="D117" s="210" t="s">
        <v>121</v>
      </c>
      <c r="E117" s="210" t="s">
        <v>22</v>
      </c>
      <c r="F117" s="210" t="s">
        <v>23</v>
      </c>
      <c r="G117" s="210" t="s">
        <v>24</v>
      </c>
      <c r="H117" s="2">
        <v>4</v>
      </c>
      <c r="I117" s="231">
        <v>1</v>
      </c>
      <c r="J117" s="224">
        <v>1</v>
      </c>
      <c r="K117" s="225">
        <f t="shared" si="3"/>
        <v>0</v>
      </c>
      <c r="L117" s="225"/>
      <c r="M117" s="229"/>
      <c r="N117" s="231">
        <v>1</v>
      </c>
      <c r="O117" s="225">
        <f t="shared" si="4"/>
        <v>0</v>
      </c>
      <c r="P117" s="225"/>
      <c r="Q117" s="229"/>
      <c r="R117" s="73"/>
    </row>
    <row r="118" s="7" customFormat="1" ht="15" customHeight="1" spans="1:18">
      <c r="A118" s="212"/>
      <c r="B118" s="213" t="s">
        <v>120</v>
      </c>
      <c r="C118" s="212" t="s">
        <v>50</v>
      </c>
      <c r="D118" s="213" t="s">
        <v>121</v>
      </c>
      <c r="E118" s="213" t="s">
        <v>22</v>
      </c>
      <c r="F118" s="213" t="s">
        <v>23</v>
      </c>
      <c r="G118" s="213" t="s">
        <v>37</v>
      </c>
      <c r="H118" s="105">
        <v>2</v>
      </c>
      <c r="I118" s="230"/>
      <c r="J118" s="227"/>
      <c r="K118" s="228">
        <f t="shared" si="3"/>
        <v>0</v>
      </c>
      <c r="L118" s="228"/>
      <c r="M118" s="228"/>
      <c r="N118" s="230">
        <v>1</v>
      </c>
      <c r="O118" s="228">
        <f t="shared" si="4"/>
        <v>0</v>
      </c>
      <c r="P118" s="228"/>
      <c r="Q118" s="228"/>
      <c r="R118" s="73"/>
    </row>
    <row r="119" s="7" customFormat="1" ht="15" customHeight="1" spans="1:18">
      <c r="A119" s="212"/>
      <c r="B119" s="213" t="s">
        <v>120</v>
      </c>
      <c r="C119" s="212" t="s">
        <v>50</v>
      </c>
      <c r="D119" s="213" t="s">
        <v>122</v>
      </c>
      <c r="E119" s="213" t="s">
        <v>39</v>
      </c>
      <c r="F119" s="213" t="s">
        <v>29</v>
      </c>
      <c r="G119" s="213" t="s">
        <v>26</v>
      </c>
      <c r="H119" s="105">
        <v>3</v>
      </c>
      <c r="I119" s="230"/>
      <c r="J119" s="227"/>
      <c r="K119" s="228">
        <f t="shared" si="3"/>
        <v>0</v>
      </c>
      <c r="L119" s="228"/>
      <c r="M119" s="228"/>
      <c r="N119" s="230"/>
      <c r="O119" s="228">
        <f t="shared" si="4"/>
        <v>0</v>
      </c>
      <c r="P119" s="228"/>
      <c r="Q119" s="228"/>
      <c r="R119" s="73"/>
    </row>
    <row r="120" ht="30.75" customHeight="1" spans="1:18">
      <c r="A120" s="214">
        <v>58</v>
      </c>
      <c r="B120" s="215" t="s">
        <v>123</v>
      </c>
      <c r="C120" s="214" t="s">
        <v>21</v>
      </c>
      <c r="D120" s="215" t="s">
        <v>124</v>
      </c>
      <c r="E120" s="215" t="s">
        <v>39</v>
      </c>
      <c r="F120" s="215" t="s">
        <v>23</v>
      </c>
      <c r="G120" s="215" t="s">
        <v>24</v>
      </c>
      <c r="H120" s="2">
        <v>1</v>
      </c>
      <c r="I120" s="223"/>
      <c r="J120" s="224"/>
      <c r="K120" s="225">
        <f t="shared" si="3"/>
        <v>0</v>
      </c>
      <c r="L120" s="225"/>
      <c r="M120" s="229"/>
      <c r="N120" s="223">
        <v>2</v>
      </c>
      <c r="O120" s="225">
        <f t="shared" si="4"/>
        <v>0</v>
      </c>
      <c r="P120" s="225"/>
      <c r="Q120" s="229"/>
      <c r="R120" s="73"/>
    </row>
    <row r="121" s="7" customFormat="1" ht="15" customHeight="1" spans="1:18">
      <c r="A121" s="212"/>
      <c r="B121" s="213" t="s">
        <v>123</v>
      </c>
      <c r="C121" s="212" t="s">
        <v>21</v>
      </c>
      <c r="D121" s="213"/>
      <c r="E121" s="213" t="s">
        <v>39</v>
      </c>
      <c r="F121" s="213" t="s">
        <v>29</v>
      </c>
      <c r="G121" s="213" t="s">
        <v>37</v>
      </c>
      <c r="H121" s="105">
        <v>0</v>
      </c>
      <c r="I121" s="226"/>
      <c r="J121" s="227"/>
      <c r="K121" s="228">
        <f t="shared" si="3"/>
        <v>0</v>
      </c>
      <c r="L121" s="228"/>
      <c r="M121" s="228"/>
      <c r="N121" s="226"/>
      <c r="O121" s="228">
        <f t="shared" si="4"/>
        <v>0</v>
      </c>
      <c r="P121" s="228"/>
      <c r="Q121" s="228"/>
      <c r="R121" s="73"/>
    </row>
    <row r="122" s="7" customFormat="1" ht="15" customHeight="1" spans="1:18">
      <c r="A122" s="212"/>
      <c r="B122" s="213" t="s">
        <v>123</v>
      </c>
      <c r="C122" s="212" t="s">
        <v>21</v>
      </c>
      <c r="D122" s="213"/>
      <c r="E122" s="213" t="s">
        <v>39</v>
      </c>
      <c r="F122" s="213" t="s">
        <v>29</v>
      </c>
      <c r="G122" s="213" t="s">
        <v>26</v>
      </c>
      <c r="H122" s="105">
        <v>0</v>
      </c>
      <c r="I122" s="226"/>
      <c r="J122" s="227"/>
      <c r="K122" s="228">
        <f t="shared" si="3"/>
        <v>0</v>
      </c>
      <c r="L122" s="228"/>
      <c r="M122" s="228"/>
      <c r="N122" s="226"/>
      <c r="O122" s="228">
        <f t="shared" si="4"/>
        <v>0</v>
      </c>
      <c r="P122" s="228"/>
      <c r="Q122" s="228"/>
      <c r="R122" s="73"/>
    </row>
    <row r="123" ht="15" customHeight="1" spans="1:18">
      <c r="A123" s="214">
        <v>59</v>
      </c>
      <c r="B123" s="215" t="s">
        <v>125</v>
      </c>
      <c r="C123" s="214" t="s">
        <v>21</v>
      </c>
      <c r="D123" s="215"/>
      <c r="E123" s="215" t="s">
        <v>39</v>
      </c>
      <c r="F123" s="215"/>
      <c r="G123" s="215" t="s">
        <v>24</v>
      </c>
      <c r="H123" s="2">
        <v>0</v>
      </c>
      <c r="I123" s="223"/>
      <c r="J123" s="224"/>
      <c r="K123" s="225">
        <f t="shared" si="3"/>
        <v>0</v>
      </c>
      <c r="L123" s="225"/>
      <c r="M123" s="229"/>
      <c r="N123" s="223"/>
      <c r="O123" s="225">
        <f t="shared" si="4"/>
        <v>0</v>
      </c>
      <c r="P123" s="225"/>
      <c r="Q123" s="229"/>
      <c r="R123" s="73"/>
    </row>
    <row r="124" ht="15" customHeight="1" spans="1:18">
      <c r="A124" s="214">
        <v>60</v>
      </c>
      <c r="B124" s="215" t="s">
        <v>126</v>
      </c>
      <c r="C124" s="214" t="s">
        <v>21</v>
      </c>
      <c r="D124" s="215"/>
      <c r="E124" s="215" t="s">
        <v>39</v>
      </c>
      <c r="F124" s="215" t="s">
        <v>29</v>
      </c>
      <c r="G124" s="215" t="s">
        <v>24</v>
      </c>
      <c r="H124" s="2">
        <v>2</v>
      </c>
      <c r="I124" s="223"/>
      <c r="J124" s="224"/>
      <c r="K124" s="225">
        <f t="shared" si="3"/>
        <v>0</v>
      </c>
      <c r="L124" s="225"/>
      <c r="M124" s="229"/>
      <c r="N124" s="223">
        <v>3</v>
      </c>
      <c r="O124" s="225">
        <f t="shared" si="4"/>
        <v>0</v>
      </c>
      <c r="P124" s="225"/>
      <c r="Q124" s="229"/>
      <c r="R124" s="73"/>
    </row>
    <row r="125" s="7" customFormat="1" ht="15" customHeight="1" spans="1:18">
      <c r="A125" s="212"/>
      <c r="B125" s="213" t="s">
        <v>126</v>
      </c>
      <c r="C125" s="212" t="s">
        <v>21</v>
      </c>
      <c r="D125" s="213"/>
      <c r="E125" s="213" t="s">
        <v>39</v>
      </c>
      <c r="F125" s="213" t="s">
        <v>29</v>
      </c>
      <c r="G125" s="213" t="s">
        <v>26</v>
      </c>
      <c r="H125" s="105">
        <v>0</v>
      </c>
      <c r="I125" s="226"/>
      <c r="J125" s="227"/>
      <c r="K125" s="228">
        <f t="shared" si="3"/>
        <v>0</v>
      </c>
      <c r="L125" s="228"/>
      <c r="M125" s="228"/>
      <c r="N125" s="226"/>
      <c r="O125" s="228">
        <f t="shared" si="4"/>
        <v>0</v>
      </c>
      <c r="P125" s="228"/>
      <c r="Q125" s="228"/>
      <c r="R125" s="73"/>
    </row>
    <row r="126" s="9" customFormat="1" ht="15" customHeight="1" spans="1:18">
      <c r="A126" s="211">
        <v>61</v>
      </c>
      <c r="B126" s="210" t="s">
        <v>127</v>
      </c>
      <c r="C126" s="211" t="s">
        <v>21</v>
      </c>
      <c r="D126" s="210"/>
      <c r="E126" s="210" t="s">
        <v>39</v>
      </c>
      <c r="F126" s="210" t="s">
        <v>23</v>
      </c>
      <c r="G126" s="210" t="s">
        <v>24</v>
      </c>
      <c r="H126" s="2">
        <v>7</v>
      </c>
      <c r="I126" s="223">
        <v>1</v>
      </c>
      <c r="J126" s="224">
        <v>1</v>
      </c>
      <c r="K126" s="225">
        <f t="shared" si="3"/>
        <v>0</v>
      </c>
      <c r="L126" s="225"/>
      <c r="M126" s="229"/>
      <c r="N126" s="223">
        <v>2</v>
      </c>
      <c r="O126" s="225">
        <f t="shared" si="4"/>
        <v>2732.04</v>
      </c>
      <c r="P126" s="229">
        <v>2732.04</v>
      </c>
      <c r="Q126" s="229"/>
      <c r="R126" s="73"/>
    </row>
    <row r="127" s="7" customFormat="1" ht="15" customHeight="1" spans="1:18">
      <c r="A127" s="212">
        <v>62</v>
      </c>
      <c r="B127" s="213" t="s">
        <v>128</v>
      </c>
      <c r="C127" s="212" t="s">
        <v>21</v>
      </c>
      <c r="D127" s="213"/>
      <c r="E127" s="213"/>
      <c r="F127" s="213" t="s">
        <v>23</v>
      </c>
      <c r="G127" s="213" t="s">
        <v>37</v>
      </c>
      <c r="H127" s="105">
        <v>0</v>
      </c>
      <c r="I127" s="226"/>
      <c r="J127" s="227"/>
      <c r="K127" s="228">
        <f t="shared" si="3"/>
        <v>0</v>
      </c>
      <c r="L127" s="228"/>
      <c r="M127" s="228"/>
      <c r="N127" s="226"/>
      <c r="O127" s="228">
        <f t="shared" si="4"/>
        <v>0</v>
      </c>
      <c r="P127" s="228"/>
      <c r="Q127" s="228"/>
      <c r="R127" s="73"/>
    </row>
    <row r="128" s="7" customFormat="1" ht="15" customHeight="1" spans="1:18">
      <c r="A128" s="212"/>
      <c r="B128" s="213" t="s">
        <v>128</v>
      </c>
      <c r="C128" s="212" t="s">
        <v>21</v>
      </c>
      <c r="D128" s="213"/>
      <c r="E128" s="213" t="s">
        <v>63</v>
      </c>
      <c r="F128" s="213" t="s">
        <v>23</v>
      </c>
      <c r="G128" s="213" t="s">
        <v>32</v>
      </c>
      <c r="H128" s="105">
        <v>0</v>
      </c>
      <c r="I128" s="226"/>
      <c r="J128" s="227"/>
      <c r="K128" s="228">
        <f t="shared" si="3"/>
        <v>0</v>
      </c>
      <c r="L128" s="228"/>
      <c r="M128" s="228"/>
      <c r="N128" s="226"/>
      <c r="O128" s="228">
        <f t="shared" si="4"/>
        <v>0</v>
      </c>
      <c r="P128" s="228"/>
      <c r="Q128" s="228"/>
      <c r="R128" s="73"/>
    </row>
    <row r="129" s="9" customFormat="1" ht="15" customHeight="1" spans="1:18">
      <c r="A129" s="211">
        <v>63</v>
      </c>
      <c r="B129" s="210" t="s">
        <v>129</v>
      </c>
      <c r="C129" s="211" t="s">
        <v>54</v>
      </c>
      <c r="D129" s="210" t="s">
        <v>80</v>
      </c>
      <c r="E129" s="210" t="s">
        <v>22</v>
      </c>
      <c r="F129" s="210" t="s">
        <v>29</v>
      </c>
      <c r="G129" s="210" t="s">
        <v>24</v>
      </c>
      <c r="H129" s="2">
        <v>0</v>
      </c>
      <c r="I129" s="223"/>
      <c r="J129" s="224"/>
      <c r="K129" s="225">
        <f t="shared" si="3"/>
        <v>0</v>
      </c>
      <c r="L129" s="225"/>
      <c r="M129" s="229"/>
      <c r="N129" s="223"/>
      <c r="O129" s="225">
        <f t="shared" si="4"/>
        <v>0</v>
      </c>
      <c r="P129" s="225"/>
      <c r="Q129" s="229"/>
      <c r="R129" s="73"/>
    </row>
    <row r="130" ht="15" customHeight="1" spans="1:18">
      <c r="A130" s="214">
        <v>64</v>
      </c>
      <c r="B130" s="215" t="s">
        <v>130</v>
      </c>
      <c r="C130" s="214" t="s">
        <v>21</v>
      </c>
      <c r="D130" s="215"/>
      <c r="E130" s="215" t="s">
        <v>39</v>
      </c>
      <c r="F130" s="215" t="s">
        <v>29</v>
      </c>
      <c r="G130" s="215" t="s">
        <v>24</v>
      </c>
      <c r="H130" s="2">
        <v>2</v>
      </c>
      <c r="I130" s="223"/>
      <c r="J130" s="224"/>
      <c r="K130" s="225">
        <f t="shared" si="3"/>
        <v>0</v>
      </c>
      <c r="L130" s="225"/>
      <c r="M130" s="229"/>
      <c r="N130" s="223">
        <v>2</v>
      </c>
      <c r="O130" s="225">
        <f t="shared" si="4"/>
        <v>0</v>
      </c>
      <c r="P130" s="225"/>
      <c r="Q130" s="229"/>
      <c r="R130" s="73"/>
    </row>
    <row r="131" s="7" customFormat="1" ht="15" customHeight="1" spans="1:18">
      <c r="A131" s="212"/>
      <c r="B131" s="213" t="s">
        <v>130</v>
      </c>
      <c r="C131" s="212" t="s">
        <v>21</v>
      </c>
      <c r="D131" s="213"/>
      <c r="E131" s="213" t="s">
        <v>39</v>
      </c>
      <c r="F131" s="213" t="s">
        <v>29</v>
      </c>
      <c r="G131" s="213" t="s">
        <v>26</v>
      </c>
      <c r="H131" s="105">
        <v>0</v>
      </c>
      <c r="I131" s="226"/>
      <c r="J131" s="227"/>
      <c r="K131" s="228">
        <f t="shared" si="3"/>
        <v>0</v>
      </c>
      <c r="L131" s="228"/>
      <c r="M131" s="228"/>
      <c r="N131" s="226"/>
      <c r="O131" s="228">
        <f t="shared" si="4"/>
        <v>0</v>
      </c>
      <c r="P131" s="228"/>
      <c r="Q131" s="228"/>
      <c r="R131" s="73"/>
    </row>
    <row r="132" s="9" customFormat="1" ht="15" customHeight="1" spans="1:18">
      <c r="A132" s="214">
        <v>65</v>
      </c>
      <c r="B132" s="215" t="s">
        <v>131</v>
      </c>
      <c r="C132" s="214" t="s">
        <v>21</v>
      </c>
      <c r="D132" s="215"/>
      <c r="E132" s="215" t="s">
        <v>39</v>
      </c>
      <c r="F132" s="215" t="s">
        <v>23</v>
      </c>
      <c r="G132" s="215" t="s">
        <v>24</v>
      </c>
      <c r="H132" s="2">
        <v>0</v>
      </c>
      <c r="I132" s="223"/>
      <c r="J132" s="224"/>
      <c r="K132" s="225">
        <f t="shared" si="3"/>
        <v>0</v>
      </c>
      <c r="L132" s="225"/>
      <c r="M132" s="229"/>
      <c r="N132" s="223">
        <v>3</v>
      </c>
      <c r="O132" s="225">
        <f t="shared" si="4"/>
        <v>0</v>
      </c>
      <c r="P132" s="225"/>
      <c r="Q132" s="229"/>
      <c r="R132" s="73"/>
    </row>
    <row r="133" s="7" customFormat="1" ht="15" customHeight="1" spans="1:18">
      <c r="A133" s="212"/>
      <c r="B133" s="213" t="s">
        <v>131</v>
      </c>
      <c r="C133" s="212" t="s">
        <v>21</v>
      </c>
      <c r="D133" s="213"/>
      <c r="E133" s="213" t="s">
        <v>39</v>
      </c>
      <c r="F133" s="213" t="s">
        <v>23</v>
      </c>
      <c r="G133" s="213" t="s">
        <v>26</v>
      </c>
      <c r="H133" s="105">
        <v>0</v>
      </c>
      <c r="I133" s="226"/>
      <c r="J133" s="227"/>
      <c r="K133" s="228">
        <f t="shared" si="3"/>
        <v>0</v>
      </c>
      <c r="L133" s="228"/>
      <c r="M133" s="228"/>
      <c r="N133" s="226"/>
      <c r="O133" s="228">
        <f t="shared" si="4"/>
        <v>0</v>
      </c>
      <c r="P133" s="228"/>
      <c r="Q133" s="228"/>
      <c r="R133" s="73"/>
    </row>
    <row r="134" ht="14.45" customHeight="1" spans="1:18">
      <c r="A134" s="214">
        <v>66</v>
      </c>
      <c r="B134" s="215" t="s">
        <v>132</v>
      </c>
      <c r="C134" s="214" t="s">
        <v>50</v>
      </c>
      <c r="D134" s="215" t="s">
        <v>133</v>
      </c>
      <c r="E134" s="215" t="s">
        <v>39</v>
      </c>
      <c r="F134" s="215" t="s">
        <v>23</v>
      </c>
      <c r="G134" s="215" t="s">
        <v>24</v>
      </c>
      <c r="H134" s="2">
        <v>6</v>
      </c>
      <c r="I134" s="223">
        <v>1</v>
      </c>
      <c r="J134" s="224">
        <v>1</v>
      </c>
      <c r="K134" s="225">
        <f t="shared" si="3"/>
        <v>0</v>
      </c>
      <c r="L134" s="225"/>
      <c r="M134" s="229"/>
      <c r="N134" s="223">
        <v>6</v>
      </c>
      <c r="O134" s="225">
        <f t="shared" si="4"/>
        <v>0</v>
      </c>
      <c r="P134" s="225"/>
      <c r="Q134" s="229"/>
      <c r="R134" s="73"/>
    </row>
    <row r="135" s="7" customFormat="1" ht="14.45" customHeight="1" spans="1:18">
      <c r="A135" s="212">
        <v>67</v>
      </c>
      <c r="B135" s="213" t="s">
        <v>134</v>
      </c>
      <c r="C135" s="212" t="s">
        <v>21</v>
      </c>
      <c r="D135" s="213"/>
      <c r="E135" s="213" t="s">
        <v>115</v>
      </c>
      <c r="F135" s="213" t="s">
        <v>31</v>
      </c>
      <c r="G135" s="213" t="s">
        <v>37</v>
      </c>
      <c r="H135" s="105">
        <v>0</v>
      </c>
      <c r="I135" s="226"/>
      <c r="J135" s="227"/>
      <c r="K135" s="228">
        <f t="shared" si="3"/>
        <v>0</v>
      </c>
      <c r="L135" s="228"/>
      <c r="M135" s="228"/>
      <c r="N135" s="226"/>
      <c r="O135" s="228">
        <f t="shared" si="4"/>
        <v>0</v>
      </c>
      <c r="P135" s="228"/>
      <c r="Q135" s="228"/>
      <c r="R135" s="73"/>
    </row>
    <row r="136" s="9" customFormat="1" ht="15" customHeight="1" spans="1:18">
      <c r="A136" s="214">
        <v>68</v>
      </c>
      <c r="B136" s="215" t="s">
        <v>135</v>
      </c>
      <c r="C136" s="214" t="s">
        <v>21</v>
      </c>
      <c r="D136" s="215"/>
      <c r="E136" s="215" t="s">
        <v>39</v>
      </c>
      <c r="F136" s="215" t="s">
        <v>29</v>
      </c>
      <c r="G136" s="215" t="s">
        <v>24</v>
      </c>
      <c r="H136" s="2">
        <v>2</v>
      </c>
      <c r="I136" s="223"/>
      <c r="J136" s="224"/>
      <c r="K136" s="225">
        <f t="shared" si="3"/>
        <v>0</v>
      </c>
      <c r="L136" s="225"/>
      <c r="M136" s="229"/>
      <c r="N136" s="223">
        <v>5</v>
      </c>
      <c r="O136" s="225">
        <f t="shared" si="4"/>
        <v>0</v>
      </c>
      <c r="P136" s="225"/>
      <c r="Q136" s="229"/>
      <c r="R136" s="73"/>
    </row>
    <row r="137" s="7" customFormat="1" ht="15" customHeight="1" spans="1:18">
      <c r="A137" s="212"/>
      <c r="B137" s="213" t="s">
        <v>135</v>
      </c>
      <c r="C137" s="212" t="s">
        <v>21</v>
      </c>
      <c r="D137" s="213"/>
      <c r="E137" s="213" t="s">
        <v>39</v>
      </c>
      <c r="F137" s="213" t="s">
        <v>29</v>
      </c>
      <c r="G137" s="213" t="s">
        <v>26</v>
      </c>
      <c r="H137" s="105">
        <v>1</v>
      </c>
      <c r="I137" s="226"/>
      <c r="J137" s="227"/>
      <c r="K137" s="228">
        <f t="shared" si="3"/>
        <v>0</v>
      </c>
      <c r="L137" s="228"/>
      <c r="M137" s="228"/>
      <c r="N137" s="226">
        <v>1</v>
      </c>
      <c r="O137" s="228">
        <f t="shared" si="4"/>
        <v>0</v>
      </c>
      <c r="P137" s="228"/>
      <c r="Q137" s="228"/>
      <c r="R137" s="73"/>
    </row>
    <row r="138" ht="15" customHeight="1" spans="1:18">
      <c r="A138" s="214">
        <v>69</v>
      </c>
      <c r="B138" s="215" t="s">
        <v>136</v>
      </c>
      <c r="C138" s="214" t="s">
        <v>21</v>
      </c>
      <c r="D138" s="215"/>
      <c r="E138" s="215" t="s">
        <v>137</v>
      </c>
      <c r="F138" s="215" t="s">
        <v>29</v>
      </c>
      <c r="G138" s="215" t="s">
        <v>24</v>
      </c>
      <c r="H138" s="2">
        <v>10</v>
      </c>
      <c r="I138" s="223"/>
      <c r="J138" s="224"/>
      <c r="K138" s="225">
        <f t="shared" si="3"/>
        <v>0</v>
      </c>
      <c r="L138" s="225"/>
      <c r="M138" s="229"/>
      <c r="N138" s="223">
        <v>6</v>
      </c>
      <c r="O138" s="225">
        <f t="shared" si="4"/>
        <v>0</v>
      </c>
      <c r="P138" s="225"/>
      <c r="Q138" s="229"/>
      <c r="R138" s="73"/>
    </row>
    <row r="139" s="7" customFormat="1" ht="15" customHeight="1" spans="1:18">
      <c r="A139" s="212"/>
      <c r="B139" s="213" t="s">
        <v>136</v>
      </c>
      <c r="C139" s="212" t="s">
        <v>21</v>
      </c>
      <c r="D139" s="213"/>
      <c r="E139" s="213" t="s">
        <v>138</v>
      </c>
      <c r="F139" s="213" t="s">
        <v>29</v>
      </c>
      <c r="G139" s="213" t="s">
        <v>37</v>
      </c>
      <c r="H139" s="105">
        <v>2</v>
      </c>
      <c r="I139" s="226"/>
      <c r="J139" s="227"/>
      <c r="K139" s="228">
        <f t="shared" si="3"/>
        <v>0</v>
      </c>
      <c r="L139" s="228"/>
      <c r="M139" s="228"/>
      <c r="N139" s="226">
        <v>4</v>
      </c>
      <c r="O139" s="228">
        <f t="shared" si="4"/>
        <v>3876.4</v>
      </c>
      <c r="P139" s="228">
        <v>3876.4</v>
      </c>
      <c r="Q139" s="228"/>
      <c r="R139" s="287"/>
    </row>
    <row r="140" ht="15" customHeight="1" spans="1:18">
      <c r="A140" s="214">
        <v>70</v>
      </c>
      <c r="B140" s="215" t="s">
        <v>139</v>
      </c>
      <c r="C140" s="214" t="s">
        <v>21</v>
      </c>
      <c r="D140" s="215"/>
      <c r="E140" s="215" t="s">
        <v>137</v>
      </c>
      <c r="F140" s="215" t="s">
        <v>29</v>
      </c>
      <c r="G140" s="215" t="s">
        <v>24</v>
      </c>
      <c r="H140" s="2">
        <v>5</v>
      </c>
      <c r="I140" s="223"/>
      <c r="J140" s="224"/>
      <c r="K140" s="225">
        <f t="shared" si="3"/>
        <v>0</v>
      </c>
      <c r="L140" s="225"/>
      <c r="M140" s="229"/>
      <c r="N140" s="223">
        <v>21</v>
      </c>
      <c r="O140" s="225">
        <f t="shared" si="4"/>
        <v>3920.65</v>
      </c>
      <c r="P140" s="229">
        <v>3920.65</v>
      </c>
      <c r="Q140" s="229"/>
      <c r="R140" s="73"/>
    </row>
    <row r="141" s="7" customFormat="1" ht="15" customHeight="1" spans="1:18">
      <c r="A141" s="212"/>
      <c r="B141" s="213" t="s">
        <v>139</v>
      </c>
      <c r="C141" s="212" t="s">
        <v>21</v>
      </c>
      <c r="D141" s="213"/>
      <c r="E141" s="213" t="s">
        <v>138</v>
      </c>
      <c r="F141" s="213" t="s">
        <v>29</v>
      </c>
      <c r="G141" s="213" t="s">
        <v>37</v>
      </c>
      <c r="H141" s="105">
        <v>0</v>
      </c>
      <c r="I141" s="226"/>
      <c r="J141" s="227"/>
      <c r="K141" s="228">
        <f t="shared" si="3"/>
        <v>0</v>
      </c>
      <c r="L141" s="228"/>
      <c r="M141" s="228"/>
      <c r="N141" s="226">
        <v>2</v>
      </c>
      <c r="O141" s="228">
        <f t="shared" si="4"/>
        <v>0</v>
      </c>
      <c r="P141" s="228"/>
      <c r="Q141" s="228"/>
      <c r="R141" s="73"/>
    </row>
    <row r="142" ht="28.9" customHeight="1" spans="1:18">
      <c r="A142" s="218">
        <v>71</v>
      </c>
      <c r="B142" s="219" t="s">
        <v>140</v>
      </c>
      <c r="C142" s="218" t="s">
        <v>54</v>
      </c>
      <c r="D142" s="219" t="s">
        <v>141</v>
      </c>
      <c r="E142" s="219" t="s">
        <v>39</v>
      </c>
      <c r="F142" s="219" t="s">
        <v>31</v>
      </c>
      <c r="G142" s="219" t="s">
        <v>24</v>
      </c>
      <c r="H142" s="2">
        <v>0</v>
      </c>
      <c r="I142" s="223"/>
      <c r="J142" s="224"/>
      <c r="K142" s="225">
        <f t="shared" si="3"/>
        <v>0</v>
      </c>
      <c r="L142" s="225"/>
      <c r="M142" s="225"/>
      <c r="N142" s="223"/>
      <c r="O142" s="225">
        <f t="shared" si="4"/>
        <v>0</v>
      </c>
      <c r="P142" s="225"/>
      <c r="Q142" s="229"/>
      <c r="R142" s="73"/>
    </row>
    <row r="143" s="7" customFormat="1" ht="29.25" customHeight="1" spans="1:18">
      <c r="A143" s="248"/>
      <c r="B143" s="249" t="s">
        <v>140</v>
      </c>
      <c r="C143" s="248" t="s">
        <v>54</v>
      </c>
      <c r="D143" s="249" t="s">
        <v>141</v>
      </c>
      <c r="E143" s="249" t="s">
        <v>39</v>
      </c>
      <c r="F143" s="249" t="s">
        <v>23</v>
      </c>
      <c r="G143" s="249" t="s">
        <v>26</v>
      </c>
      <c r="H143" s="105">
        <v>2</v>
      </c>
      <c r="I143" s="226"/>
      <c r="J143" s="254"/>
      <c r="K143" s="228">
        <f t="shared" ref="K143:K210" si="5">L143+M143</f>
        <v>0</v>
      </c>
      <c r="L143" s="228"/>
      <c r="M143" s="228"/>
      <c r="N143" s="226"/>
      <c r="O143" s="228">
        <f t="shared" ref="O143:O209" si="6">P143+Q143</f>
        <v>0</v>
      </c>
      <c r="P143" s="228"/>
      <c r="Q143" s="228"/>
      <c r="R143" s="73"/>
    </row>
    <row r="144" ht="26.25" customHeight="1" spans="1:18">
      <c r="A144" s="214">
        <v>72</v>
      </c>
      <c r="B144" s="215" t="s">
        <v>142</v>
      </c>
      <c r="C144" s="214" t="s">
        <v>21</v>
      </c>
      <c r="D144" s="215"/>
      <c r="E144" s="215" t="s">
        <v>39</v>
      </c>
      <c r="F144" s="215" t="s">
        <v>29</v>
      </c>
      <c r="G144" s="215" t="s">
        <v>24</v>
      </c>
      <c r="H144" s="2">
        <v>2</v>
      </c>
      <c r="I144" s="223"/>
      <c r="J144" s="224"/>
      <c r="K144" s="225">
        <f t="shared" si="5"/>
        <v>0</v>
      </c>
      <c r="L144" s="225"/>
      <c r="M144" s="229"/>
      <c r="N144" s="223">
        <v>7</v>
      </c>
      <c r="O144" s="225">
        <f t="shared" si="6"/>
        <v>0</v>
      </c>
      <c r="P144" s="225"/>
      <c r="Q144" s="229"/>
      <c r="R144" s="73"/>
    </row>
    <row r="145" s="7" customFormat="1" ht="15" customHeight="1" spans="1:18">
      <c r="A145" s="212"/>
      <c r="B145" s="213" t="s">
        <v>142</v>
      </c>
      <c r="C145" s="212" t="s">
        <v>21</v>
      </c>
      <c r="D145" s="213"/>
      <c r="E145" s="213" t="s">
        <v>39</v>
      </c>
      <c r="F145" s="213" t="s">
        <v>31</v>
      </c>
      <c r="G145" s="213" t="s">
        <v>26</v>
      </c>
      <c r="H145" s="105">
        <v>1</v>
      </c>
      <c r="I145" s="226"/>
      <c r="J145" s="227"/>
      <c r="K145" s="228">
        <f t="shared" si="5"/>
        <v>0</v>
      </c>
      <c r="L145" s="228"/>
      <c r="M145" s="228"/>
      <c r="N145" s="226">
        <v>2</v>
      </c>
      <c r="O145" s="228">
        <f t="shared" si="6"/>
        <v>0</v>
      </c>
      <c r="P145" s="255"/>
      <c r="Q145" s="228"/>
      <c r="R145" s="73"/>
    </row>
    <row r="146" ht="15" customHeight="1" spans="1:18">
      <c r="A146" s="214">
        <v>73</v>
      </c>
      <c r="B146" s="215" t="s">
        <v>143</v>
      </c>
      <c r="C146" s="214" t="s">
        <v>21</v>
      </c>
      <c r="D146" s="215"/>
      <c r="E146" s="215" t="s">
        <v>39</v>
      </c>
      <c r="F146" s="215" t="s">
        <v>31</v>
      </c>
      <c r="G146" s="215" t="s">
        <v>24</v>
      </c>
      <c r="H146" s="2">
        <v>0</v>
      </c>
      <c r="I146" s="223"/>
      <c r="J146" s="224"/>
      <c r="K146" s="225">
        <f t="shared" si="5"/>
        <v>0</v>
      </c>
      <c r="L146" s="225"/>
      <c r="M146" s="229"/>
      <c r="N146" s="223">
        <v>3</v>
      </c>
      <c r="O146" s="225">
        <f t="shared" si="6"/>
        <v>0</v>
      </c>
      <c r="P146" s="225"/>
      <c r="Q146" s="229"/>
      <c r="R146" s="73"/>
    </row>
    <row r="147" s="9" customFormat="1" ht="15" customHeight="1" spans="1:18">
      <c r="A147" s="214">
        <v>74</v>
      </c>
      <c r="B147" s="215" t="s">
        <v>144</v>
      </c>
      <c r="C147" s="214" t="s">
        <v>21</v>
      </c>
      <c r="D147" s="215"/>
      <c r="E147" s="215" t="s">
        <v>145</v>
      </c>
      <c r="F147" s="215" t="s">
        <v>31</v>
      </c>
      <c r="G147" s="215" t="s">
        <v>24</v>
      </c>
      <c r="H147" s="2">
        <v>3</v>
      </c>
      <c r="I147" s="223">
        <v>1</v>
      </c>
      <c r="J147" s="224">
        <v>1</v>
      </c>
      <c r="K147" s="225">
        <f t="shared" si="5"/>
        <v>0</v>
      </c>
      <c r="L147" s="225"/>
      <c r="M147" s="229"/>
      <c r="N147" s="223">
        <v>5</v>
      </c>
      <c r="O147" s="225">
        <f t="shared" si="6"/>
        <v>0</v>
      </c>
      <c r="P147" s="225"/>
      <c r="Q147" s="229"/>
      <c r="R147" s="73"/>
    </row>
    <row r="148" s="7" customFormat="1" ht="15" customHeight="1" spans="1:18">
      <c r="A148" s="212"/>
      <c r="B148" s="213" t="s">
        <v>144</v>
      </c>
      <c r="C148" s="212" t="s">
        <v>21</v>
      </c>
      <c r="D148" s="213"/>
      <c r="E148" s="213" t="s">
        <v>145</v>
      </c>
      <c r="F148" s="213" t="s">
        <v>31</v>
      </c>
      <c r="G148" s="213" t="s">
        <v>32</v>
      </c>
      <c r="H148" s="105">
        <v>0</v>
      </c>
      <c r="I148" s="230"/>
      <c r="J148" s="227"/>
      <c r="K148" s="228">
        <f t="shared" si="5"/>
        <v>0</v>
      </c>
      <c r="L148" s="228"/>
      <c r="M148" s="228"/>
      <c r="N148" s="230"/>
      <c r="O148" s="228">
        <f t="shared" si="6"/>
        <v>0</v>
      </c>
      <c r="P148" s="228"/>
      <c r="Q148" s="228"/>
      <c r="R148" s="73"/>
    </row>
    <row r="149" ht="15" customHeight="1" spans="1:18">
      <c r="A149" s="211">
        <v>75</v>
      </c>
      <c r="B149" s="210" t="s">
        <v>146</v>
      </c>
      <c r="C149" s="211" t="s">
        <v>21</v>
      </c>
      <c r="D149" s="210"/>
      <c r="E149" s="210" t="s">
        <v>39</v>
      </c>
      <c r="F149" s="210" t="s">
        <v>23</v>
      </c>
      <c r="G149" s="210" t="s">
        <v>24</v>
      </c>
      <c r="H149" s="2">
        <v>0</v>
      </c>
      <c r="I149" s="231"/>
      <c r="J149" s="224"/>
      <c r="K149" s="225">
        <f t="shared" si="5"/>
        <v>0</v>
      </c>
      <c r="L149" s="225"/>
      <c r="M149" s="229"/>
      <c r="N149" s="231"/>
      <c r="O149" s="225">
        <f t="shared" si="6"/>
        <v>0</v>
      </c>
      <c r="P149" s="225"/>
      <c r="Q149" s="229"/>
      <c r="R149" s="73"/>
    </row>
    <row r="150" s="7" customFormat="1" ht="15" customHeight="1" spans="1:18">
      <c r="A150" s="212"/>
      <c r="B150" s="213" t="s">
        <v>146</v>
      </c>
      <c r="C150" s="212" t="s">
        <v>21</v>
      </c>
      <c r="D150" s="213"/>
      <c r="E150" s="213" t="s">
        <v>39</v>
      </c>
      <c r="F150" s="213" t="s">
        <v>29</v>
      </c>
      <c r="G150" s="213" t="s">
        <v>37</v>
      </c>
      <c r="H150" s="105">
        <v>0</v>
      </c>
      <c r="I150" s="226"/>
      <c r="J150" s="227"/>
      <c r="K150" s="228">
        <f t="shared" si="5"/>
        <v>0</v>
      </c>
      <c r="L150" s="228"/>
      <c r="M150" s="228"/>
      <c r="N150" s="226"/>
      <c r="O150" s="228">
        <f t="shared" si="6"/>
        <v>0</v>
      </c>
      <c r="P150" s="228"/>
      <c r="Q150" s="228"/>
      <c r="R150" s="73"/>
    </row>
    <row r="151" s="7" customFormat="1" ht="15" customHeight="1" spans="1:18">
      <c r="A151" s="212"/>
      <c r="B151" s="213" t="s">
        <v>146</v>
      </c>
      <c r="C151" s="212" t="s">
        <v>21</v>
      </c>
      <c r="D151" s="213"/>
      <c r="E151" s="213"/>
      <c r="F151" s="213" t="s">
        <v>29</v>
      </c>
      <c r="G151" s="213" t="s">
        <v>26</v>
      </c>
      <c r="H151" s="105">
        <v>0</v>
      </c>
      <c r="I151" s="226"/>
      <c r="J151" s="227"/>
      <c r="K151" s="228">
        <f t="shared" si="5"/>
        <v>0</v>
      </c>
      <c r="L151" s="228"/>
      <c r="M151" s="228"/>
      <c r="N151" s="226"/>
      <c r="O151" s="228">
        <f t="shared" si="6"/>
        <v>0</v>
      </c>
      <c r="P151" s="228"/>
      <c r="Q151" s="228"/>
      <c r="R151" s="73"/>
    </row>
    <row r="152" ht="15" customHeight="1" spans="1:18">
      <c r="A152" s="211">
        <v>76</v>
      </c>
      <c r="B152" s="210" t="s">
        <v>147</v>
      </c>
      <c r="C152" s="211" t="s">
        <v>21</v>
      </c>
      <c r="D152" s="210"/>
      <c r="E152" s="210" t="s">
        <v>39</v>
      </c>
      <c r="F152" s="210" t="s">
        <v>31</v>
      </c>
      <c r="G152" s="210" t="s">
        <v>24</v>
      </c>
      <c r="H152" s="2">
        <v>3</v>
      </c>
      <c r="I152" s="223">
        <v>1</v>
      </c>
      <c r="J152" s="224">
        <v>1</v>
      </c>
      <c r="K152" s="225">
        <f t="shared" si="5"/>
        <v>0</v>
      </c>
      <c r="L152" s="225"/>
      <c r="M152" s="229"/>
      <c r="N152" s="223">
        <v>1</v>
      </c>
      <c r="O152" s="225">
        <f t="shared" si="6"/>
        <v>0</v>
      </c>
      <c r="P152" s="225"/>
      <c r="Q152" s="229"/>
      <c r="R152" s="73"/>
    </row>
    <row r="153" s="7" customFormat="1" ht="15" customHeight="1" spans="1:18">
      <c r="A153" s="212"/>
      <c r="B153" s="213" t="s">
        <v>147</v>
      </c>
      <c r="C153" s="212" t="s">
        <v>21</v>
      </c>
      <c r="D153" s="213"/>
      <c r="E153" s="213" t="s">
        <v>39</v>
      </c>
      <c r="F153" s="213" t="s">
        <v>148</v>
      </c>
      <c r="G153" s="213" t="s">
        <v>37</v>
      </c>
      <c r="H153" s="105">
        <v>0</v>
      </c>
      <c r="I153" s="226"/>
      <c r="J153" s="227"/>
      <c r="K153" s="228">
        <f t="shared" si="5"/>
        <v>0</v>
      </c>
      <c r="L153" s="228"/>
      <c r="M153" s="228"/>
      <c r="N153" s="226"/>
      <c r="O153" s="228">
        <f t="shared" si="6"/>
        <v>0</v>
      </c>
      <c r="P153" s="228"/>
      <c r="Q153" s="228"/>
      <c r="R153" s="73"/>
    </row>
    <row r="154" s="7" customFormat="1" ht="15" customHeight="1" spans="1:18">
      <c r="A154" s="212"/>
      <c r="B154" s="213" t="s">
        <v>147</v>
      </c>
      <c r="C154" s="212" t="s">
        <v>21</v>
      </c>
      <c r="D154" s="213"/>
      <c r="E154" s="213" t="s">
        <v>39</v>
      </c>
      <c r="F154" s="213" t="s">
        <v>23</v>
      </c>
      <c r="G154" s="213" t="s">
        <v>26</v>
      </c>
      <c r="H154" s="105">
        <v>5</v>
      </c>
      <c r="I154" s="226"/>
      <c r="J154" s="227"/>
      <c r="K154" s="228">
        <f t="shared" si="5"/>
        <v>0</v>
      </c>
      <c r="L154" s="228"/>
      <c r="M154" s="228"/>
      <c r="N154" s="226">
        <v>2</v>
      </c>
      <c r="O154" s="228">
        <f t="shared" si="6"/>
        <v>1921</v>
      </c>
      <c r="P154" s="228">
        <v>1921</v>
      </c>
      <c r="Q154" s="228"/>
      <c r="R154" s="73"/>
    </row>
    <row r="155" ht="15" customHeight="1" spans="1:18">
      <c r="A155" s="214">
        <v>77</v>
      </c>
      <c r="B155" s="215" t="s">
        <v>149</v>
      </c>
      <c r="C155" s="214" t="s">
        <v>21</v>
      </c>
      <c r="D155" s="215"/>
      <c r="E155" s="215" t="s">
        <v>150</v>
      </c>
      <c r="F155" s="215" t="s">
        <v>31</v>
      </c>
      <c r="G155" s="215" t="s">
        <v>24</v>
      </c>
      <c r="H155" s="2">
        <v>1</v>
      </c>
      <c r="I155" s="223"/>
      <c r="J155" s="224"/>
      <c r="K155" s="225">
        <f t="shared" si="5"/>
        <v>0</v>
      </c>
      <c r="L155" s="225"/>
      <c r="M155" s="229"/>
      <c r="N155" s="223"/>
      <c r="O155" s="225">
        <f t="shared" si="6"/>
        <v>0</v>
      </c>
      <c r="P155" s="225"/>
      <c r="Q155" s="229"/>
      <c r="R155" s="73"/>
    </row>
    <row r="156" s="7" customFormat="1" ht="15" customHeight="1" spans="1:18">
      <c r="A156" s="212"/>
      <c r="B156" s="213" t="s">
        <v>151</v>
      </c>
      <c r="C156" s="212" t="s">
        <v>21</v>
      </c>
      <c r="D156" s="213"/>
      <c r="E156" s="213" t="s">
        <v>150</v>
      </c>
      <c r="F156" s="213" t="s">
        <v>31</v>
      </c>
      <c r="G156" s="213" t="s">
        <v>44</v>
      </c>
      <c r="H156" s="105">
        <v>3</v>
      </c>
      <c r="I156" s="226"/>
      <c r="J156" s="227"/>
      <c r="K156" s="228">
        <f t="shared" si="5"/>
        <v>0</v>
      </c>
      <c r="L156" s="228"/>
      <c r="M156" s="228"/>
      <c r="N156" s="226"/>
      <c r="O156" s="228">
        <f t="shared" si="6"/>
        <v>0</v>
      </c>
      <c r="P156" s="228"/>
      <c r="Q156" s="228"/>
      <c r="R156" s="73"/>
    </row>
    <row r="157" s="7" customFormat="1" ht="15" customHeight="1" spans="1:18">
      <c r="A157" s="212"/>
      <c r="B157" s="213" t="s">
        <v>151</v>
      </c>
      <c r="C157" s="212" t="s">
        <v>21</v>
      </c>
      <c r="D157" s="213"/>
      <c r="E157" s="213" t="s">
        <v>150</v>
      </c>
      <c r="F157" s="213" t="s">
        <v>23</v>
      </c>
      <c r="G157" s="213" t="s">
        <v>37</v>
      </c>
      <c r="H157" s="105">
        <v>0</v>
      </c>
      <c r="I157" s="230"/>
      <c r="J157" s="227"/>
      <c r="K157" s="228">
        <f t="shared" si="5"/>
        <v>0</v>
      </c>
      <c r="L157" s="228"/>
      <c r="M157" s="228"/>
      <c r="N157" s="230"/>
      <c r="O157" s="228">
        <f t="shared" si="6"/>
        <v>0</v>
      </c>
      <c r="P157" s="228"/>
      <c r="Q157" s="228"/>
      <c r="R157" s="73"/>
    </row>
    <row r="158" ht="15" customHeight="1" spans="1:18">
      <c r="A158" s="214">
        <v>78</v>
      </c>
      <c r="B158" s="215" t="s">
        <v>152</v>
      </c>
      <c r="C158" s="214" t="s">
        <v>21</v>
      </c>
      <c r="D158" s="215"/>
      <c r="E158" s="215" t="s">
        <v>39</v>
      </c>
      <c r="F158" s="215" t="s">
        <v>153</v>
      </c>
      <c r="G158" s="215" t="s">
        <v>24</v>
      </c>
      <c r="H158" s="2">
        <v>2</v>
      </c>
      <c r="I158" s="223"/>
      <c r="J158" s="224"/>
      <c r="K158" s="225">
        <f t="shared" si="5"/>
        <v>0</v>
      </c>
      <c r="L158" s="225"/>
      <c r="M158" s="229"/>
      <c r="N158" s="223"/>
      <c r="O158" s="225">
        <f t="shared" si="6"/>
        <v>0</v>
      </c>
      <c r="P158" s="225"/>
      <c r="Q158" s="229"/>
      <c r="R158" s="73"/>
    </row>
    <row r="159" s="7" customFormat="1" ht="15" customHeight="1" spans="1:18">
      <c r="A159" s="212"/>
      <c r="B159" s="213" t="s">
        <v>152</v>
      </c>
      <c r="C159" s="212" t="s">
        <v>21</v>
      </c>
      <c r="D159" s="213"/>
      <c r="E159" s="213" t="s">
        <v>39</v>
      </c>
      <c r="F159" s="213" t="s">
        <v>31</v>
      </c>
      <c r="G159" s="213" t="s">
        <v>37</v>
      </c>
      <c r="H159" s="105">
        <v>0</v>
      </c>
      <c r="I159" s="226"/>
      <c r="J159" s="227"/>
      <c r="K159" s="228">
        <f t="shared" si="5"/>
        <v>0</v>
      </c>
      <c r="L159" s="228"/>
      <c r="M159" s="228"/>
      <c r="N159" s="226"/>
      <c r="O159" s="228">
        <f t="shared" si="6"/>
        <v>0</v>
      </c>
      <c r="P159" s="228"/>
      <c r="Q159" s="228"/>
      <c r="R159" s="73"/>
    </row>
    <row r="160" s="7" customFormat="1" ht="15" customHeight="1" spans="1:18">
      <c r="A160" s="212"/>
      <c r="B160" s="213" t="s">
        <v>152</v>
      </c>
      <c r="C160" s="212" t="s">
        <v>21</v>
      </c>
      <c r="D160" s="213"/>
      <c r="E160" s="213" t="s">
        <v>39</v>
      </c>
      <c r="F160" s="213" t="s">
        <v>154</v>
      </c>
      <c r="G160" s="213" t="s">
        <v>26</v>
      </c>
      <c r="H160" s="105">
        <v>1</v>
      </c>
      <c r="I160" s="226"/>
      <c r="J160" s="227"/>
      <c r="K160" s="228">
        <f t="shared" si="5"/>
        <v>0</v>
      </c>
      <c r="L160" s="228"/>
      <c r="M160" s="228"/>
      <c r="N160" s="226">
        <v>1</v>
      </c>
      <c r="O160" s="228">
        <f t="shared" si="6"/>
        <v>0</v>
      </c>
      <c r="P160" s="228"/>
      <c r="Q160" s="228"/>
      <c r="R160" s="73"/>
    </row>
    <row r="161" s="7" customFormat="1" ht="15" customHeight="1" spans="1:18">
      <c r="A161" s="212"/>
      <c r="B161" s="213" t="s">
        <v>152</v>
      </c>
      <c r="C161" s="212" t="s">
        <v>21</v>
      </c>
      <c r="D161" s="213"/>
      <c r="E161" s="216" t="s">
        <v>39</v>
      </c>
      <c r="F161" s="213" t="s">
        <v>155</v>
      </c>
      <c r="G161" s="216" t="s">
        <v>32</v>
      </c>
      <c r="H161" s="250">
        <v>0</v>
      </c>
      <c r="I161" s="226"/>
      <c r="J161" s="227"/>
      <c r="K161" s="228">
        <f t="shared" si="5"/>
        <v>0</v>
      </c>
      <c r="L161" s="228"/>
      <c r="M161" s="228"/>
      <c r="N161" s="226"/>
      <c r="O161" s="228">
        <f t="shared" si="6"/>
        <v>0</v>
      </c>
      <c r="P161" s="228"/>
      <c r="Q161" s="228"/>
      <c r="R161" s="73"/>
    </row>
    <row r="162" ht="15" customHeight="1" spans="1:18">
      <c r="A162" s="214">
        <v>79</v>
      </c>
      <c r="B162" s="215" t="s">
        <v>156</v>
      </c>
      <c r="C162" s="214" t="s">
        <v>21</v>
      </c>
      <c r="D162" s="215"/>
      <c r="E162" s="215" t="s">
        <v>39</v>
      </c>
      <c r="F162" s="215" t="s">
        <v>157</v>
      </c>
      <c r="G162" s="215" t="s">
        <v>24</v>
      </c>
      <c r="H162" s="2">
        <v>0</v>
      </c>
      <c r="I162" s="223"/>
      <c r="J162" s="224"/>
      <c r="K162" s="225">
        <f t="shared" si="5"/>
        <v>0</v>
      </c>
      <c r="L162" s="225"/>
      <c r="M162" s="229"/>
      <c r="N162" s="223"/>
      <c r="O162" s="225">
        <f t="shared" si="6"/>
        <v>0</v>
      </c>
      <c r="P162" s="225"/>
      <c r="Q162" s="229"/>
      <c r="R162" s="73"/>
    </row>
    <row r="163" ht="15" customHeight="1" spans="1:18">
      <c r="A163" s="214">
        <v>80</v>
      </c>
      <c r="B163" s="215" t="s">
        <v>158</v>
      </c>
      <c r="C163" s="214" t="s">
        <v>21</v>
      </c>
      <c r="D163" s="215"/>
      <c r="E163" s="215" t="s">
        <v>39</v>
      </c>
      <c r="F163" s="215" t="s">
        <v>159</v>
      </c>
      <c r="G163" s="215" t="s">
        <v>24</v>
      </c>
      <c r="H163" s="2">
        <v>5</v>
      </c>
      <c r="I163" s="223"/>
      <c r="J163" s="224"/>
      <c r="K163" s="225">
        <f t="shared" si="5"/>
        <v>0</v>
      </c>
      <c r="L163" s="225"/>
      <c r="M163" s="229"/>
      <c r="N163" s="223">
        <v>2</v>
      </c>
      <c r="O163" s="225">
        <f t="shared" si="6"/>
        <v>0</v>
      </c>
      <c r="P163" s="225"/>
      <c r="Q163" s="229"/>
      <c r="R163" s="73"/>
    </row>
    <row r="164" ht="15" customHeight="1" spans="1:18">
      <c r="A164" s="214">
        <v>81</v>
      </c>
      <c r="B164" s="215" t="s">
        <v>160</v>
      </c>
      <c r="C164" s="214" t="s">
        <v>21</v>
      </c>
      <c r="D164" s="215"/>
      <c r="E164" s="215" t="s">
        <v>39</v>
      </c>
      <c r="F164" s="215" t="s">
        <v>29</v>
      </c>
      <c r="G164" s="215" t="s">
        <v>24</v>
      </c>
      <c r="H164" s="2">
        <v>0</v>
      </c>
      <c r="I164" s="223"/>
      <c r="J164" s="224"/>
      <c r="K164" s="225">
        <f t="shared" si="5"/>
        <v>0</v>
      </c>
      <c r="L164" s="225"/>
      <c r="M164" s="229"/>
      <c r="N164" s="223">
        <v>2</v>
      </c>
      <c r="O164" s="225">
        <f t="shared" si="6"/>
        <v>0</v>
      </c>
      <c r="P164" s="225"/>
      <c r="Q164" s="229"/>
      <c r="R164" s="73"/>
    </row>
    <row r="165" ht="24.6" customHeight="1" spans="1:18">
      <c r="A165" s="218">
        <v>82</v>
      </c>
      <c r="B165" s="219" t="s">
        <v>161</v>
      </c>
      <c r="C165" s="218" t="s">
        <v>50</v>
      </c>
      <c r="D165" s="219" t="s">
        <v>162</v>
      </c>
      <c r="E165" s="219" t="s">
        <v>39</v>
      </c>
      <c r="F165" s="215" t="s">
        <v>163</v>
      </c>
      <c r="G165" s="219" t="s">
        <v>24</v>
      </c>
      <c r="H165" s="2">
        <v>0</v>
      </c>
      <c r="I165" s="223"/>
      <c r="J165" s="224"/>
      <c r="K165" s="225">
        <f t="shared" si="5"/>
        <v>0</v>
      </c>
      <c r="L165" s="225"/>
      <c r="M165" s="229"/>
      <c r="N165" s="223">
        <v>6</v>
      </c>
      <c r="O165" s="225">
        <f t="shared" si="6"/>
        <v>0</v>
      </c>
      <c r="P165" s="225"/>
      <c r="Q165" s="229"/>
      <c r="R165" s="73"/>
    </row>
    <row r="166" s="7" customFormat="1" ht="29.25" customHeight="1" spans="1:18">
      <c r="A166" s="248"/>
      <c r="B166" s="249" t="s">
        <v>161</v>
      </c>
      <c r="C166" s="248" t="s">
        <v>50</v>
      </c>
      <c r="D166" s="249" t="s">
        <v>162</v>
      </c>
      <c r="E166" s="249" t="s">
        <v>39</v>
      </c>
      <c r="F166" s="249" t="s">
        <v>31</v>
      </c>
      <c r="G166" s="249" t="s">
        <v>26</v>
      </c>
      <c r="H166" s="105">
        <v>0</v>
      </c>
      <c r="I166" s="226"/>
      <c r="J166" s="227"/>
      <c r="K166" s="228">
        <f t="shared" si="5"/>
        <v>0</v>
      </c>
      <c r="L166" s="228"/>
      <c r="M166" s="228"/>
      <c r="N166" s="226"/>
      <c r="O166" s="228">
        <f t="shared" si="6"/>
        <v>0</v>
      </c>
      <c r="P166" s="228"/>
      <c r="Q166" s="228"/>
      <c r="R166" s="73"/>
    </row>
    <row r="167" ht="26.25" customHeight="1" spans="1:18">
      <c r="A167" s="251">
        <v>83</v>
      </c>
      <c r="B167" s="252" t="s">
        <v>164</v>
      </c>
      <c r="C167" s="251" t="s">
        <v>21</v>
      </c>
      <c r="D167" s="252"/>
      <c r="E167" s="252" t="s">
        <v>22</v>
      </c>
      <c r="F167" s="252" t="s">
        <v>29</v>
      </c>
      <c r="G167" s="252" t="s">
        <v>24</v>
      </c>
      <c r="H167" s="5">
        <v>0</v>
      </c>
      <c r="I167" s="223"/>
      <c r="J167" s="224"/>
      <c r="K167" s="225">
        <f t="shared" si="5"/>
        <v>0</v>
      </c>
      <c r="L167" s="256"/>
      <c r="M167" s="257"/>
      <c r="N167" s="223"/>
      <c r="O167" s="225">
        <f t="shared" si="6"/>
        <v>0</v>
      </c>
      <c r="P167" s="256"/>
      <c r="Q167" s="257"/>
      <c r="R167" s="73"/>
    </row>
    <row r="168" ht="15.75" customHeight="1" spans="1:18">
      <c r="A168" s="214">
        <v>84</v>
      </c>
      <c r="B168" s="215" t="s">
        <v>165</v>
      </c>
      <c r="C168" s="214" t="s">
        <v>21</v>
      </c>
      <c r="D168" s="215"/>
      <c r="E168" s="215" t="s">
        <v>39</v>
      </c>
      <c r="F168" s="252" t="s">
        <v>29</v>
      </c>
      <c r="G168" s="215" t="s">
        <v>24</v>
      </c>
      <c r="H168" s="2">
        <v>0</v>
      </c>
      <c r="I168" s="223"/>
      <c r="J168" s="224"/>
      <c r="K168" s="225">
        <f t="shared" si="5"/>
        <v>0</v>
      </c>
      <c r="L168" s="225"/>
      <c r="M168" s="229"/>
      <c r="N168" s="223"/>
      <c r="O168" s="225">
        <f t="shared" si="6"/>
        <v>0</v>
      </c>
      <c r="P168" s="225"/>
      <c r="Q168" s="229"/>
      <c r="R168" s="73"/>
    </row>
    <row r="169" ht="15" customHeight="1" spans="1:18">
      <c r="A169" s="214">
        <v>85</v>
      </c>
      <c r="B169" s="215" t="s">
        <v>166</v>
      </c>
      <c r="C169" s="214" t="s">
        <v>21</v>
      </c>
      <c r="D169" s="215"/>
      <c r="E169" s="215" t="s">
        <v>39</v>
      </c>
      <c r="F169" s="252" t="s">
        <v>29</v>
      </c>
      <c r="G169" s="215" t="s">
        <v>24</v>
      </c>
      <c r="H169" s="2">
        <v>0</v>
      </c>
      <c r="I169" s="223"/>
      <c r="J169" s="224"/>
      <c r="K169" s="225">
        <f t="shared" si="5"/>
        <v>0</v>
      </c>
      <c r="L169" s="225"/>
      <c r="M169" s="229"/>
      <c r="N169" s="223"/>
      <c r="O169" s="225">
        <f t="shared" si="6"/>
        <v>0</v>
      </c>
      <c r="P169" s="225"/>
      <c r="Q169" s="229"/>
      <c r="R169" s="73"/>
    </row>
    <row r="170" s="7" customFormat="1" ht="15" customHeight="1" spans="1:18">
      <c r="A170" s="212"/>
      <c r="B170" s="213" t="s">
        <v>166</v>
      </c>
      <c r="C170" s="212" t="s">
        <v>21</v>
      </c>
      <c r="D170" s="213"/>
      <c r="E170" s="213" t="s">
        <v>39</v>
      </c>
      <c r="F170" s="213" t="s">
        <v>31</v>
      </c>
      <c r="G170" s="213" t="s">
        <v>26</v>
      </c>
      <c r="H170" s="105">
        <v>0</v>
      </c>
      <c r="I170" s="226"/>
      <c r="J170" s="227"/>
      <c r="K170" s="228">
        <f t="shared" si="5"/>
        <v>0</v>
      </c>
      <c r="L170" s="228"/>
      <c r="M170" s="228"/>
      <c r="N170" s="226"/>
      <c r="O170" s="228">
        <f t="shared" si="6"/>
        <v>0</v>
      </c>
      <c r="P170" s="228"/>
      <c r="Q170" s="228"/>
      <c r="R170" s="73"/>
    </row>
    <row r="171" ht="15" customHeight="1" spans="1:18">
      <c r="A171" s="211">
        <v>86</v>
      </c>
      <c r="B171" s="210" t="s">
        <v>167</v>
      </c>
      <c r="C171" s="211" t="s">
        <v>21</v>
      </c>
      <c r="D171" s="210"/>
      <c r="E171" s="210" t="s">
        <v>22</v>
      </c>
      <c r="F171" s="210" t="s">
        <v>29</v>
      </c>
      <c r="G171" s="210" t="s">
        <v>24</v>
      </c>
      <c r="H171" s="2">
        <v>4</v>
      </c>
      <c r="I171" s="223">
        <v>1</v>
      </c>
      <c r="J171" s="224">
        <v>1</v>
      </c>
      <c r="K171" s="225">
        <f t="shared" si="5"/>
        <v>0</v>
      </c>
      <c r="L171" s="225"/>
      <c r="M171" s="229"/>
      <c r="N171" s="223">
        <v>7</v>
      </c>
      <c r="O171" s="225">
        <f t="shared" si="6"/>
        <v>7189.11</v>
      </c>
      <c r="P171" s="229">
        <v>7189.11</v>
      </c>
      <c r="Q171" s="229"/>
      <c r="R171" s="73"/>
    </row>
    <row r="172" s="7" customFormat="1" ht="15" customHeight="1" spans="1:18">
      <c r="A172" s="212"/>
      <c r="B172" s="213" t="s">
        <v>167</v>
      </c>
      <c r="C172" s="212" t="s">
        <v>21</v>
      </c>
      <c r="D172" s="213"/>
      <c r="E172" s="213" t="s">
        <v>39</v>
      </c>
      <c r="F172" s="213" t="s">
        <v>25</v>
      </c>
      <c r="G172" s="213" t="s">
        <v>26</v>
      </c>
      <c r="H172" s="105">
        <v>4</v>
      </c>
      <c r="I172" s="226"/>
      <c r="J172" s="227"/>
      <c r="K172" s="228">
        <f t="shared" si="5"/>
        <v>0</v>
      </c>
      <c r="L172" s="228"/>
      <c r="M172" s="228"/>
      <c r="N172" s="226">
        <v>4</v>
      </c>
      <c r="O172" s="228">
        <f t="shared" si="6"/>
        <v>0</v>
      </c>
      <c r="P172" s="228"/>
      <c r="Q172" s="228"/>
      <c r="R172" s="73"/>
    </row>
    <row r="173" s="7" customFormat="1" ht="15" customHeight="1" spans="1:18">
      <c r="A173" s="212">
        <v>87</v>
      </c>
      <c r="B173" s="213" t="s">
        <v>168</v>
      </c>
      <c r="C173" s="212" t="s">
        <v>21</v>
      </c>
      <c r="D173" s="213"/>
      <c r="E173" s="213" t="s">
        <v>39</v>
      </c>
      <c r="F173" s="213" t="s">
        <v>23</v>
      </c>
      <c r="G173" s="213" t="s">
        <v>26</v>
      </c>
      <c r="H173" s="105">
        <v>0</v>
      </c>
      <c r="I173" s="226"/>
      <c r="J173" s="227"/>
      <c r="K173" s="228">
        <f t="shared" si="5"/>
        <v>0</v>
      </c>
      <c r="L173" s="228"/>
      <c r="M173" s="228"/>
      <c r="N173" s="226"/>
      <c r="O173" s="228">
        <f t="shared" si="6"/>
        <v>0</v>
      </c>
      <c r="P173" s="228"/>
      <c r="Q173" s="228"/>
      <c r="R173" s="73"/>
    </row>
    <row r="174" ht="15" customHeight="1" spans="1:18">
      <c r="A174" s="211">
        <v>88</v>
      </c>
      <c r="B174" s="210" t="s">
        <v>169</v>
      </c>
      <c r="C174" s="211" t="s">
        <v>21</v>
      </c>
      <c r="D174" s="210"/>
      <c r="E174" s="210" t="s">
        <v>170</v>
      </c>
      <c r="F174" s="210" t="s">
        <v>23</v>
      </c>
      <c r="G174" s="210" t="s">
        <v>24</v>
      </c>
      <c r="H174" s="2">
        <v>2</v>
      </c>
      <c r="I174" s="223"/>
      <c r="J174" s="224"/>
      <c r="K174" s="225">
        <f t="shared" si="5"/>
        <v>0</v>
      </c>
      <c r="L174" s="225"/>
      <c r="M174" s="229"/>
      <c r="N174" s="223"/>
      <c r="O174" s="225">
        <f t="shared" si="6"/>
        <v>896.8</v>
      </c>
      <c r="P174" s="229">
        <v>896.8</v>
      </c>
      <c r="Q174" s="229"/>
      <c r="R174" s="73"/>
    </row>
    <row r="175" s="7" customFormat="1" ht="15" customHeight="1" spans="1:18">
      <c r="A175" s="212"/>
      <c r="B175" s="213" t="s">
        <v>169</v>
      </c>
      <c r="C175" s="212" t="s">
        <v>21</v>
      </c>
      <c r="D175" s="213"/>
      <c r="E175" s="213" t="s">
        <v>170</v>
      </c>
      <c r="F175" s="213" t="s">
        <v>29</v>
      </c>
      <c r="G175" s="213" t="s">
        <v>37</v>
      </c>
      <c r="H175" s="105">
        <v>0</v>
      </c>
      <c r="I175" s="226"/>
      <c r="J175" s="227"/>
      <c r="K175" s="228">
        <f t="shared" si="5"/>
        <v>0</v>
      </c>
      <c r="L175" s="228"/>
      <c r="M175" s="228"/>
      <c r="N175" s="226"/>
      <c r="O175" s="228">
        <f t="shared" si="6"/>
        <v>0</v>
      </c>
      <c r="P175" s="228"/>
      <c r="Q175" s="228"/>
      <c r="R175" s="73"/>
    </row>
    <row r="176" s="7" customFormat="1" ht="15" customHeight="1" spans="1:18">
      <c r="A176" s="212"/>
      <c r="B176" s="213" t="s">
        <v>169</v>
      </c>
      <c r="C176" s="212" t="s">
        <v>21</v>
      </c>
      <c r="D176" s="213"/>
      <c r="E176" s="213" t="s">
        <v>170</v>
      </c>
      <c r="F176" s="213" t="s">
        <v>29</v>
      </c>
      <c r="G176" s="213" t="s">
        <v>32</v>
      </c>
      <c r="H176" s="105">
        <v>0</v>
      </c>
      <c r="I176" s="226"/>
      <c r="J176" s="227"/>
      <c r="K176" s="228">
        <f t="shared" si="5"/>
        <v>0</v>
      </c>
      <c r="L176" s="228"/>
      <c r="M176" s="228"/>
      <c r="N176" s="226"/>
      <c r="O176" s="228">
        <f t="shared" si="6"/>
        <v>0</v>
      </c>
      <c r="P176" s="228"/>
      <c r="Q176" s="228"/>
      <c r="R176" s="73"/>
    </row>
    <row r="177" s="7" customFormat="1" ht="15" customHeight="1" spans="1:18">
      <c r="A177" s="212">
        <v>89</v>
      </c>
      <c r="B177" s="213" t="s">
        <v>171</v>
      </c>
      <c r="C177" s="212" t="s">
        <v>21</v>
      </c>
      <c r="D177" s="213"/>
      <c r="E177" s="213" t="s">
        <v>22</v>
      </c>
      <c r="F177" s="213" t="s">
        <v>23</v>
      </c>
      <c r="G177" s="213" t="s">
        <v>37</v>
      </c>
      <c r="H177" s="105">
        <v>2</v>
      </c>
      <c r="I177" s="226"/>
      <c r="J177" s="227"/>
      <c r="K177" s="228">
        <f t="shared" si="5"/>
        <v>0</v>
      </c>
      <c r="L177" s="228"/>
      <c r="M177" s="228"/>
      <c r="N177" s="226">
        <v>1</v>
      </c>
      <c r="O177" s="228">
        <f t="shared" si="6"/>
        <v>0</v>
      </c>
      <c r="P177" s="228"/>
      <c r="Q177" s="228"/>
      <c r="R177" s="73"/>
    </row>
    <row r="178" s="7" customFormat="1" ht="15" customHeight="1" spans="1:18">
      <c r="A178" s="212"/>
      <c r="B178" s="213" t="s">
        <v>171</v>
      </c>
      <c r="C178" s="212" t="s">
        <v>21</v>
      </c>
      <c r="D178" s="213"/>
      <c r="E178" s="213" t="s">
        <v>39</v>
      </c>
      <c r="F178" s="213" t="s">
        <v>23</v>
      </c>
      <c r="G178" s="213" t="s">
        <v>26</v>
      </c>
      <c r="H178" s="105">
        <v>1</v>
      </c>
      <c r="I178" s="226"/>
      <c r="J178" s="227"/>
      <c r="K178" s="228">
        <f t="shared" si="5"/>
        <v>0</v>
      </c>
      <c r="L178" s="228"/>
      <c r="M178" s="228"/>
      <c r="N178" s="226">
        <v>2</v>
      </c>
      <c r="O178" s="228">
        <f t="shared" si="6"/>
        <v>0</v>
      </c>
      <c r="P178" s="228"/>
      <c r="Q178" s="228"/>
      <c r="R178" s="73"/>
    </row>
    <row r="179" ht="24.75" customHeight="1" spans="1:18">
      <c r="A179" s="218">
        <v>90</v>
      </c>
      <c r="B179" s="219" t="s">
        <v>172</v>
      </c>
      <c r="C179" s="218" t="s">
        <v>50</v>
      </c>
      <c r="D179" s="219" t="s">
        <v>173</v>
      </c>
      <c r="E179" s="219" t="s">
        <v>39</v>
      </c>
      <c r="F179" s="219" t="s">
        <v>23</v>
      </c>
      <c r="G179" s="219" t="s">
        <v>24</v>
      </c>
      <c r="H179" s="2">
        <v>0</v>
      </c>
      <c r="I179" s="223"/>
      <c r="J179" s="224"/>
      <c r="K179" s="225">
        <f t="shared" si="5"/>
        <v>0</v>
      </c>
      <c r="L179" s="225"/>
      <c r="M179" s="229"/>
      <c r="N179" s="223">
        <v>1</v>
      </c>
      <c r="O179" s="225">
        <f t="shared" si="6"/>
        <v>0</v>
      </c>
      <c r="P179" s="225"/>
      <c r="Q179" s="229"/>
      <c r="R179" s="73"/>
    </row>
    <row r="180" ht="24.75" customHeight="1" spans="1:18">
      <c r="A180" s="218">
        <v>91</v>
      </c>
      <c r="B180" s="219" t="s">
        <v>174</v>
      </c>
      <c r="C180" s="218" t="s">
        <v>21</v>
      </c>
      <c r="D180" s="219"/>
      <c r="E180" s="219" t="s">
        <v>39</v>
      </c>
      <c r="F180" s="219" t="s">
        <v>29</v>
      </c>
      <c r="G180" s="219" t="s">
        <v>24</v>
      </c>
      <c r="H180" s="2">
        <v>3</v>
      </c>
      <c r="I180" s="223"/>
      <c r="J180" s="224"/>
      <c r="K180" s="225">
        <f t="shared" si="5"/>
        <v>0</v>
      </c>
      <c r="L180" s="225"/>
      <c r="M180" s="229"/>
      <c r="N180" s="223"/>
      <c r="O180" s="225">
        <f t="shared" si="6"/>
        <v>0</v>
      </c>
      <c r="P180" s="225"/>
      <c r="Q180" s="229"/>
      <c r="R180" s="73"/>
    </row>
    <row r="181" s="7" customFormat="1" ht="24.75" customHeight="1" spans="1:18">
      <c r="A181" s="248"/>
      <c r="B181" s="249" t="s">
        <v>174</v>
      </c>
      <c r="C181" s="248" t="s">
        <v>21</v>
      </c>
      <c r="D181" s="249"/>
      <c r="E181" s="249" t="s">
        <v>175</v>
      </c>
      <c r="F181" s="249" t="s">
        <v>23</v>
      </c>
      <c r="G181" s="249" t="s">
        <v>44</v>
      </c>
      <c r="H181" s="105">
        <v>0</v>
      </c>
      <c r="I181" s="226"/>
      <c r="J181" s="227"/>
      <c r="K181" s="228">
        <f t="shared" si="5"/>
        <v>0</v>
      </c>
      <c r="L181" s="228"/>
      <c r="M181" s="228"/>
      <c r="N181" s="226"/>
      <c r="O181" s="228">
        <f t="shared" si="6"/>
        <v>0</v>
      </c>
      <c r="P181" s="228"/>
      <c r="Q181" s="228"/>
      <c r="R181" s="73"/>
    </row>
    <row r="182" s="9" customFormat="1" ht="38.45" customHeight="1" spans="1:18">
      <c r="A182" s="218">
        <v>92</v>
      </c>
      <c r="B182" s="219" t="s">
        <v>176</v>
      </c>
      <c r="C182" s="218" t="s">
        <v>21</v>
      </c>
      <c r="D182" s="219"/>
      <c r="E182" s="219" t="s">
        <v>39</v>
      </c>
      <c r="F182" s="219" t="s">
        <v>23</v>
      </c>
      <c r="G182" s="219" t="s">
        <v>24</v>
      </c>
      <c r="H182" s="2">
        <v>0</v>
      </c>
      <c r="I182" s="223"/>
      <c r="J182" s="224"/>
      <c r="K182" s="225">
        <f t="shared" si="5"/>
        <v>0</v>
      </c>
      <c r="L182" s="225"/>
      <c r="M182" s="229"/>
      <c r="N182" s="223"/>
      <c r="O182" s="225">
        <f t="shared" si="6"/>
        <v>0</v>
      </c>
      <c r="P182" s="225"/>
      <c r="Q182" s="229"/>
      <c r="R182" s="73"/>
    </row>
    <row r="183" s="9" customFormat="1" ht="38.45" customHeight="1" spans="1:18">
      <c r="A183" s="214">
        <v>93</v>
      </c>
      <c r="B183" s="215" t="s">
        <v>177</v>
      </c>
      <c r="C183" s="214" t="s">
        <v>21</v>
      </c>
      <c r="D183" s="215"/>
      <c r="E183" s="215" t="s">
        <v>63</v>
      </c>
      <c r="F183" s="219" t="s">
        <v>23</v>
      </c>
      <c r="G183" s="215" t="s">
        <v>24</v>
      </c>
      <c r="H183" s="2">
        <v>0</v>
      </c>
      <c r="I183" s="223"/>
      <c r="J183" s="232"/>
      <c r="K183" s="225">
        <f t="shared" si="5"/>
        <v>0</v>
      </c>
      <c r="L183" s="225"/>
      <c r="M183" s="229"/>
      <c r="N183" s="223"/>
      <c r="O183" s="225">
        <f t="shared" si="6"/>
        <v>0</v>
      </c>
      <c r="P183" s="225"/>
      <c r="Q183" s="229"/>
      <c r="R183" s="73"/>
    </row>
    <row r="184" s="7" customFormat="1" ht="15.75" customHeight="1" spans="1:18">
      <c r="A184" s="212"/>
      <c r="B184" s="213" t="s">
        <v>177</v>
      </c>
      <c r="C184" s="212" t="s">
        <v>21</v>
      </c>
      <c r="D184" s="213"/>
      <c r="E184" s="213" t="s">
        <v>63</v>
      </c>
      <c r="F184" s="213" t="s">
        <v>29</v>
      </c>
      <c r="G184" s="213" t="s">
        <v>32</v>
      </c>
      <c r="H184" s="105">
        <v>0</v>
      </c>
      <c r="I184" s="230"/>
      <c r="J184" s="227"/>
      <c r="K184" s="228">
        <f t="shared" si="5"/>
        <v>0</v>
      </c>
      <c r="L184" s="228"/>
      <c r="M184" s="228"/>
      <c r="N184" s="230"/>
      <c r="O184" s="228">
        <f t="shared" si="6"/>
        <v>0</v>
      </c>
      <c r="P184" s="228"/>
      <c r="Q184" s="228"/>
      <c r="R184" s="73"/>
    </row>
    <row r="185" ht="16.5" customHeight="1" spans="1:18">
      <c r="A185" s="214">
        <v>94</v>
      </c>
      <c r="B185" s="215" t="s">
        <v>178</v>
      </c>
      <c r="C185" s="214" t="s">
        <v>21</v>
      </c>
      <c r="D185" s="215"/>
      <c r="E185" s="215" t="s">
        <v>39</v>
      </c>
      <c r="F185" s="215" t="s">
        <v>23</v>
      </c>
      <c r="G185" s="215" t="s">
        <v>24</v>
      </c>
      <c r="H185" s="2">
        <v>4</v>
      </c>
      <c r="I185" s="223">
        <v>1</v>
      </c>
      <c r="J185" s="224">
        <v>1</v>
      </c>
      <c r="K185" s="225">
        <f t="shared" si="5"/>
        <v>0</v>
      </c>
      <c r="L185" s="225"/>
      <c r="M185" s="229"/>
      <c r="N185" s="223"/>
      <c r="O185" s="225">
        <f t="shared" si="6"/>
        <v>0</v>
      </c>
      <c r="P185" s="225"/>
      <c r="Q185" s="229"/>
      <c r="R185" s="73"/>
    </row>
    <row r="186" s="7" customFormat="1" ht="16.5" customHeight="1" spans="1:18">
      <c r="A186" s="212"/>
      <c r="B186" s="213" t="s">
        <v>178</v>
      </c>
      <c r="C186" s="212" t="s">
        <v>21</v>
      </c>
      <c r="D186" s="213"/>
      <c r="E186" s="213" t="s">
        <v>39</v>
      </c>
      <c r="F186" s="213" t="s">
        <v>29</v>
      </c>
      <c r="G186" s="213" t="s">
        <v>26</v>
      </c>
      <c r="H186" s="105">
        <v>2</v>
      </c>
      <c r="I186" s="226"/>
      <c r="J186" s="227"/>
      <c r="K186" s="228">
        <f t="shared" si="5"/>
        <v>0</v>
      </c>
      <c r="L186" s="228"/>
      <c r="M186" s="228"/>
      <c r="N186" s="226">
        <v>1</v>
      </c>
      <c r="O186" s="228">
        <f t="shared" si="6"/>
        <v>0</v>
      </c>
      <c r="P186" s="228"/>
      <c r="Q186" s="228"/>
      <c r="R186" s="73"/>
    </row>
    <row r="187" s="9" customFormat="1" ht="16.5" customHeight="1" spans="1:18">
      <c r="A187" s="214">
        <v>95</v>
      </c>
      <c r="B187" s="215" t="s">
        <v>179</v>
      </c>
      <c r="C187" s="214" t="s">
        <v>21</v>
      </c>
      <c r="D187" s="215"/>
      <c r="E187" s="215" t="s">
        <v>22</v>
      </c>
      <c r="F187" s="215" t="s">
        <v>180</v>
      </c>
      <c r="G187" s="215" t="s">
        <v>24</v>
      </c>
      <c r="H187" s="2">
        <v>4</v>
      </c>
      <c r="I187" s="223">
        <v>2</v>
      </c>
      <c r="J187" s="224">
        <v>2</v>
      </c>
      <c r="K187" s="225">
        <f t="shared" si="5"/>
        <v>0</v>
      </c>
      <c r="L187" s="225"/>
      <c r="M187" s="229"/>
      <c r="N187" s="223">
        <v>3</v>
      </c>
      <c r="O187" s="225">
        <f t="shared" si="6"/>
        <v>0</v>
      </c>
      <c r="P187" s="225"/>
      <c r="Q187" s="229"/>
      <c r="R187" s="73"/>
    </row>
    <row r="188" s="9" customFormat="1" ht="16.5" customHeight="1" spans="1:18">
      <c r="A188" s="71"/>
      <c r="B188" s="253" t="s">
        <v>179</v>
      </c>
      <c r="C188" s="71" t="s">
        <v>21</v>
      </c>
      <c r="D188" s="253"/>
      <c r="E188" s="253" t="s">
        <v>22</v>
      </c>
      <c r="F188" s="253" t="s">
        <v>23</v>
      </c>
      <c r="G188" s="253" t="s">
        <v>26</v>
      </c>
      <c r="H188" s="183">
        <v>4</v>
      </c>
      <c r="I188" s="259"/>
      <c r="J188" s="244"/>
      <c r="K188" s="245"/>
      <c r="L188" s="245"/>
      <c r="M188" s="246"/>
      <c r="N188" s="259"/>
      <c r="O188" s="245"/>
      <c r="P188" s="245"/>
      <c r="Q188" s="246"/>
      <c r="R188" s="73"/>
    </row>
    <row r="189" ht="23.45" customHeight="1" spans="1:18">
      <c r="A189" s="218">
        <v>96</v>
      </c>
      <c r="B189" s="219" t="s">
        <v>181</v>
      </c>
      <c r="C189" s="218" t="s">
        <v>54</v>
      </c>
      <c r="D189" s="219" t="s">
        <v>182</v>
      </c>
      <c r="E189" s="219" t="s">
        <v>39</v>
      </c>
      <c r="F189" s="219" t="s">
        <v>23</v>
      </c>
      <c r="G189" s="219" t="s">
        <v>24</v>
      </c>
      <c r="H189" s="2">
        <v>6</v>
      </c>
      <c r="I189" s="223">
        <v>4</v>
      </c>
      <c r="J189" s="224">
        <v>4</v>
      </c>
      <c r="K189" s="225">
        <f t="shared" si="5"/>
        <v>0</v>
      </c>
      <c r="L189" s="225"/>
      <c r="M189" s="229"/>
      <c r="N189" s="223">
        <v>2</v>
      </c>
      <c r="O189" s="225">
        <f t="shared" si="6"/>
        <v>24622.76</v>
      </c>
      <c r="P189" s="229">
        <v>24622.76</v>
      </c>
      <c r="Q189" s="229"/>
      <c r="R189" s="73"/>
    </row>
    <row r="190" s="7" customFormat="1" ht="27" customHeight="1" spans="1:18">
      <c r="A190" s="248"/>
      <c r="B190" s="249" t="s">
        <v>181</v>
      </c>
      <c r="C190" s="248" t="s">
        <v>54</v>
      </c>
      <c r="D190" s="249" t="s">
        <v>182</v>
      </c>
      <c r="E190" s="249" t="s">
        <v>39</v>
      </c>
      <c r="F190" s="249" t="s">
        <v>23</v>
      </c>
      <c r="G190" s="249" t="s">
        <v>26</v>
      </c>
      <c r="H190" s="105">
        <v>2</v>
      </c>
      <c r="I190" s="226"/>
      <c r="J190" s="254"/>
      <c r="K190" s="228">
        <f t="shared" si="5"/>
        <v>0</v>
      </c>
      <c r="L190" s="228"/>
      <c r="M190" s="228"/>
      <c r="N190" s="226">
        <v>7</v>
      </c>
      <c r="O190" s="228">
        <f t="shared" si="6"/>
        <v>0</v>
      </c>
      <c r="P190" s="228"/>
      <c r="Q190" s="228"/>
      <c r="R190" s="73"/>
    </row>
    <row r="191" ht="27.75" customHeight="1" spans="1:18">
      <c r="A191" s="214">
        <v>97</v>
      </c>
      <c r="B191" s="215" t="s">
        <v>183</v>
      </c>
      <c r="C191" s="214" t="s">
        <v>21</v>
      </c>
      <c r="D191" s="215"/>
      <c r="E191" s="215" t="s">
        <v>184</v>
      </c>
      <c r="F191" s="215" t="s">
        <v>23</v>
      </c>
      <c r="G191" s="215" t="s">
        <v>24</v>
      </c>
      <c r="H191" s="2">
        <v>0</v>
      </c>
      <c r="I191" s="223"/>
      <c r="J191" s="224"/>
      <c r="K191" s="225">
        <f t="shared" si="5"/>
        <v>0</v>
      </c>
      <c r="L191" s="225"/>
      <c r="M191" s="229"/>
      <c r="N191" s="223"/>
      <c r="O191" s="225">
        <f t="shared" si="6"/>
        <v>0</v>
      </c>
      <c r="P191" s="225"/>
      <c r="Q191" s="229"/>
      <c r="R191" s="73"/>
    </row>
    <row r="192" s="7" customFormat="1" ht="16.5" customHeight="1" spans="1:18">
      <c r="A192" s="212"/>
      <c r="B192" s="213" t="s">
        <v>183</v>
      </c>
      <c r="C192" s="212" t="s">
        <v>21</v>
      </c>
      <c r="D192" s="213"/>
      <c r="E192" s="213" t="s">
        <v>184</v>
      </c>
      <c r="F192" s="213" t="s">
        <v>23</v>
      </c>
      <c r="G192" s="213" t="s">
        <v>32</v>
      </c>
      <c r="H192" s="105">
        <v>0</v>
      </c>
      <c r="I192" s="230"/>
      <c r="J192" s="227"/>
      <c r="K192" s="228">
        <f t="shared" si="5"/>
        <v>0</v>
      </c>
      <c r="L192" s="228"/>
      <c r="M192" s="228"/>
      <c r="N192" s="230"/>
      <c r="O192" s="228">
        <f t="shared" si="6"/>
        <v>0</v>
      </c>
      <c r="P192" s="228"/>
      <c r="Q192" s="228"/>
      <c r="R192" s="73"/>
    </row>
    <row r="193" s="7" customFormat="1" ht="16.5" customHeight="1" spans="1:18">
      <c r="A193" s="212">
        <v>98</v>
      </c>
      <c r="B193" s="213" t="s">
        <v>185</v>
      </c>
      <c r="C193" s="212" t="s">
        <v>21</v>
      </c>
      <c r="D193" s="213"/>
      <c r="E193" s="213" t="s">
        <v>22</v>
      </c>
      <c r="F193" s="213" t="s">
        <v>29</v>
      </c>
      <c r="G193" s="213" t="s">
        <v>26</v>
      </c>
      <c r="H193" s="105">
        <v>2</v>
      </c>
      <c r="I193" s="230"/>
      <c r="J193" s="227"/>
      <c r="K193" s="228">
        <f t="shared" si="5"/>
        <v>0</v>
      </c>
      <c r="L193" s="228"/>
      <c r="M193" s="228"/>
      <c r="N193" s="230">
        <v>2</v>
      </c>
      <c r="O193" s="228">
        <f t="shared" si="6"/>
        <v>0</v>
      </c>
      <c r="P193" s="228"/>
      <c r="Q193" s="228"/>
      <c r="R193" s="73"/>
    </row>
    <row r="194" ht="16.5" customHeight="1" spans="1:18">
      <c r="A194" s="211">
        <v>99</v>
      </c>
      <c r="B194" s="210" t="s">
        <v>186</v>
      </c>
      <c r="C194" s="211" t="s">
        <v>21</v>
      </c>
      <c r="D194" s="210"/>
      <c r="E194" s="210" t="s">
        <v>39</v>
      </c>
      <c r="F194" s="210" t="s">
        <v>29</v>
      </c>
      <c r="G194" s="210" t="s">
        <v>24</v>
      </c>
      <c r="H194" s="2">
        <v>0</v>
      </c>
      <c r="I194" s="223"/>
      <c r="J194" s="224"/>
      <c r="K194" s="225">
        <f t="shared" si="5"/>
        <v>0</v>
      </c>
      <c r="L194" s="225"/>
      <c r="M194" s="229"/>
      <c r="N194" s="223"/>
      <c r="O194" s="225">
        <f t="shared" si="6"/>
        <v>0</v>
      </c>
      <c r="P194" s="225"/>
      <c r="Q194" s="229"/>
      <c r="R194" s="73"/>
    </row>
    <row r="195" s="7" customFormat="1" ht="18.75" customHeight="1" spans="1:18">
      <c r="A195" s="212"/>
      <c r="B195" s="213" t="s">
        <v>186</v>
      </c>
      <c r="C195" s="212" t="s">
        <v>21</v>
      </c>
      <c r="D195" s="213"/>
      <c r="E195" s="213" t="s">
        <v>39</v>
      </c>
      <c r="F195" s="213" t="s">
        <v>23</v>
      </c>
      <c r="G195" s="213" t="s">
        <v>26</v>
      </c>
      <c r="H195" s="105">
        <v>5</v>
      </c>
      <c r="I195" s="226"/>
      <c r="J195" s="227"/>
      <c r="K195" s="228">
        <f t="shared" si="5"/>
        <v>0</v>
      </c>
      <c r="L195" s="228"/>
      <c r="M195" s="228"/>
      <c r="N195" s="226">
        <v>2</v>
      </c>
      <c r="O195" s="228">
        <f t="shared" si="6"/>
        <v>0</v>
      </c>
      <c r="P195" s="228"/>
      <c r="Q195" s="228"/>
      <c r="R195" s="73"/>
    </row>
    <row r="196" ht="20.25" customHeight="1" spans="1:18">
      <c r="A196" s="214">
        <v>100</v>
      </c>
      <c r="B196" s="215" t="s">
        <v>187</v>
      </c>
      <c r="C196" s="214" t="s">
        <v>21</v>
      </c>
      <c r="D196" s="215"/>
      <c r="E196" s="215" t="s">
        <v>63</v>
      </c>
      <c r="F196" s="215" t="s">
        <v>23</v>
      </c>
      <c r="G196" s="215" t="s">
        <v>24</v>
      </c>
      <c r="H196" s="2">
        <v>3</v>
      </c>
      <c r="I196" s="223"/>
      <c r="J196" s="224"/>
      <c r="K196" s="225">
        <f t="shared" si="5"/>
        <v>0</v>
      </c>
      <c r="L196" s="225"/>
      <c r="M196" s="229"/>
      <c r="N196" s="223">
        <v>1</v>
      </c>
      <c r="O196" s="225">
        <f t="shared" si="6"/>
        <v>0</v>
      </c>
      <c r="P196" s="225"/>
      <c r="Q196" s="229"/>
      <c r="R196" s="73"/>
    </row>
    <row r="197" s="7" customFormat="1" ht="16.9" customHeight="1" spans="1:18">
      <c r="A197" s="212"/>
      <c r="B197" s="213" t="s">
        <v>188</v>
      </c>
      <c r="C197" s="212" t="s">
        <v>21</v>
      </c>
      <c r="D197" s="213"/>
      <c r="E197" s="213" t="s">
        <v>63</v>
      </c>
      <c r="F197" s="213" t="s">
        <v>29</v>
      </c>
      <c r="G197" s="213" t="s">
        <v>32</v>
      </c>
      <c r="H197" s="105">
        <v>0</v>
      </c>
      <c r="I197" s="230"/>
      <c r="J197" s="227"/>
      <c r="K197" s="228">
        <f t="shared" si="5"/>
        <v>0</v>
      </c>
      <c r="L197" s="228"/>
      <c r="M197" s="228"/>
      <c r="N197" s="230"/>
      <c r="O197" s="228">
        <f t="shared" si="6"/>
        <v>0</v>
      </c>
      <c r="P197" s="228"/>
      <c r="Q197" s="228"/>
      <c r="R197" s="73"/>
    </row>
    <row r="198" ht="16.9" customHeight="1" spans="1:18">
      <c r="A198" s="211">
        <v>101</v>
      </c>
      <c r="B198" s="210" t="s">
        <v>189</v>
      </c>
      <c r="C198" s="211" t="s">
        <v>21</v>
      </c>
      <c r="D198" s="210"/>
      <c r="E198" s="210" t="s">
        <v>39</v>
      </c>
      <c r="F198" s="210" t="s">
        <v>23</v>
      </c>
      <c r="G198" s="210" t="s">
        <v>24</v>
      </c>
      <c r="H198" s="2">
        <v>4</v>
      </c>
      <c r="I198" s="231">
        <v>2</v>
      </c>
      <c r="J198" s="224">
        <v>2</v>
      </c>
      <c r="K198" s="225">
        <f t="shared" si="5"/>
        <v>0</v>
      </c>
      <c r="L198" s="225"/>
      <c r="M198" s="229"/>
      <c r="N198" s="231"/>
      <c r="O198" s="225">
        <f t="shared" si="6"/>
        <v>4022.59</v>
      </c>
      <c r="P198" s="229">
        <v>4022.59</v>
      </c>
      <c r="Q198" s="229"/>
      <c r="R198" s="73"/>
    </row>
    <row r="199" s="7" customFormat="1" ht="16.9" customHeight="1" spans="1:18">
      <c r="A199" s="212"/>
      <c r="B199" s="213" t="s">
        <v>189</v>
      </c>
      <c r="C199" s="212" t="s">
        <v>21</v>
      </c>
      <c r="D199" s="213"/>
      <c r="E199" s="213" t="s">
        <v>39</v>
      </c>
      <c r="F199" s="213" t="s">
        <v>23</v>
      </c>
      <c r="G199" s="213" t="s">
        <v>26</v>
      </c>
      <c r="H199" s="105">
        <v>3</v>
      </c>
      <c r="I199" s="230"/>
      <c r="J199" s="227"/>
      <c r="K199" s="228">
        <f t="shared" si="5"/>
        <v>0</v>
      </c>
      <c r="L199" s="228"/>
      <c r="M199" s="228"/>
      <c r="N199" s="230"/>
      <c r="O199" s="228">
        <f t="shared" si="6"/>
        <v>0</v>
      </c>
      <c r="P199" s="228"/>
      <c r="Q199" s="228"/>
      <c r="R199" s="73"/>
    </row>
    <row r="200" s="7" customFormat="1" ht="16.9" customHeight="1" spans="1:18">
      <c r="A200" s="212"/>
      <c r="B200" s="213" t="s">
        <v>189</v>
      </c>
      <c r="C200" s="212" t="s">
        <v>21</v>
      </c>
      <c r="D200" s="213"/>
      <c r="E200" s="213" t="s">
        <v>39</v>
      </c>
      <c r="F200" s="213" t="s">
        <v>23</v>
      </c>
      <c r="G200" s="213" t="s">
        <v>44</v>
      </c>
      <c r="H200" s="105">
        <v>0</v>
      </c>
      <c r="I200" s="230"/>
      <c r="J200" s="227"/>
      <c r="K200" s="228">
        <f t="shared" si="5"/>
        <v>0</v>
      </c>
      <c r="L200" s="228"/>
      <c r="M200" s="228"/>
      <c r="N200" s="230"/>
      <c r="O200" s="228">
        <f t="shared" si="6"/>
        <v>0</v>
      </c>
      <c r="P200" s="228"/>
      <c r="Q200" s="228"/>
      <c r="R200" s="73"/>
    </row>
    <row r="201" ht="24.6" customHeight="1" spans="1:18">
      <c r="A201" s="260">
        <v>102</v>
      </c>
      <c r="B201" s="261" t="s">
        <v>190</v>
      </c>
      <c r="C201" s="260" t="s">
        <v>54</v>
      </c>
      <c r="D201" s="261" t="s">
        <v>182</v>
      </c>
      <c r="E201" s="261" t="s">
        <v>39</v>
      </c>
      <c r="F201" s="261"/>
      <c r="G201" s="261" t="s">
        <v>24</v>
      </c>
      <c r="H201" s="2">
        <v>0</v>
      </c>
      <c r="I201" s="223"/>
      <c r="J201" s="224"/>
      <c r="K201" s="225">
        <f t="shared" si="5"/>
        <v>0</v>
      </c>
      <c r="L201" s="225"/>
      <c r="M201" s="229"/>
      <c r="N201" s="223"/>
      <c r="O201" s="225">
        <f t="shared" si="6"/>
        <v>0</v>
      </c>
      <c r="P201" s="225"/>
      <c r="Q201" s="229"/>
      <c r="R201" s="73"/>
    </row>
    <row r="202" s="7" customFormat="1" ht="32.25" customHeight="1" spans="1:18">
      <c r="A202" s="248"/>
      <c r="B202" s="249" t="s">
        <v>190</v>
      </c>
      <c r="C202" s="248" t="s">
        <v>54</v>
      </c>
      <c r="D202" s="249" t="s">
        <v>182</v>
      </c>
      <c r="E202" s="249" t="s">
        <v>39</v>
      </c>
      <c r="F202" s="249" t="s">
        <v>31</v>
      </c>
      <c r="G202" s="249" t="s">
        <v>26</v>
      </c>
      <c r="H202" s="105">
        <v>0</v>
      </c>
      <c r="I202" s="226"/>
      <c r="J202" s="254"/>
      <c r="K202" s="228">
        <f t="shared" si="5"/>
        <v>0</v>
      </c>
      <c r="L202" s="228"/>
      <c r="M202" s="228"/>
      <c r="N202" s="226"/>
      <c r="O202" s="228">
        <f t="shared" si="6"/>
        <v>0</v>
      </c>
      <c r="P202" s="228"/>
      <c r="Q202" s="228"/>
      <c r="R202" s="73"/>
    </row>
    <row r="203" ht="34.9" customHeight="1" spans="1:18">
      <c r="A203" s="218">
        <v>103</v>
      </c>
      <c r="B203" s="219" t="s">
        <v>191</v>
      </c>
      <c r="C203" s="218" t="s">
        <v>54</v>
      </c>
      <c r="D203" s="219" t="s">
        <v>192</v>
      </c>
      <c r="E203" s="219" t="s">
        <v>39</v>
      </c>
      <c r="F203" s="219" t="s">
        <v>29</v>
      </c>
      <c r="G203" s="219" t="s">
        <v>24</v>
      </c>
      <c r="H203" s="2">
        <v>7</v>
      </c>
      <c r="I203" s="223">
        <v>4</v>
      </c>
      <c r="J203" s="232">
        <v>4</v>
      </c>
      <c r="K203" s="225">
        <f t="shared" si="5"/>
        <v>0</v>
      </c>
      <c r="L203" s="225"/>
      <c r="M203" s="229"/>
      <c r="N203" s="223">
        <v>3</v>
      </c>
      <c r="O203" s="225">
        <f t="shared" si="6"/>
        <v>0</v>
      </c>
      <c r="P203" s="225"/>
      <c r="Q203" s="229"/>
      <c r="R203" s="73"/>
    </row>
    <row r="204" ht="28.5" customHeight="1" spans="1:18">
      <c r="A204" s="218">
        <v>104</v>
      </c>
      <c r="B204" s="219" t="s">
        <v>193</v>
      </c>
      <c r="C204" s="218" t="s">
        <v>21</v>
      </c>
      <c r="D204" s="219"/>
      <c r="E204" s="219" t="s">
        <v>39</v>
      </c>
      <c r="F204" s="219" t="s">
        <v>23</v>
      </c>
      <c r="G204" s="219" t="s">
        <v>24</v>
      </c>
      <c r="H204" s="2">
        <v>0</v>
      </c>
      <c r="I204" s="223"/>
      <c r="J204" s="232"/>
      <c r="K204" s="225">
        <f t="shared" si="5"/>
        <v>0</v>
      </c>
      <c r="L204" s="225"/>
      <c r="M204" s="229"/>
      <c r="N204" s="223"/>
      <c r="O204" s="225">
        <f t="shared" si="6"/>
        <v>0</v>
      </c>
      <c r="P204" s="225"/>
      <c r="Q204" s="229"/>
      <c r="R204" s="73"/>
    </row>
    <row r="205" ht="19.5" customHeight="1" spans="1:18">
      <c r="A205" s="218">
        <v>105</v>
      </c>
      <c r="B205" s="219" t="s">
        <v>194</v>
      </c>
      <c r="C205" s="218" t="s">
        <v>21</v>
      </c>
      <c r="D205" s="219"/>
      <c r="E205" s="219" t="s">
        <v>63</v>
      </c>
      <c r="F205" s="219" t="s">
        <v>29</v>
      </c>
      <c r="G205" s="219" t="s">
        <v>24</v>
      </c>
      <c r="H205" s="2">
        <v>3</v>
      </c>
      <c r="I205" s="223">
        <v>1</v>
      </c>
      <c r="J205" s="232">
        <v>1</v>
      </c>
      <c r="K205" s="225">
        <f t="shared" si="5"/>
        <v>0</v>
      </c>
      <c r="L205" s="225"/>
      <c r="M205" s="229"/>
      <c r="N205" s="223"/>
      <c r="O205" s="225">
        <f t="shared" si="6"/>
        <v>3252.38</v>
      </c>
      <c r="P205" s="229">
        <v>3252.38</v>
      </c>
      <c r="Q205" s="229"/>
      <c r="R205" s="73"/>
    </row>
    <row r="206" s="7" customFormat="1" ht="30.6" customHeight="1" spans="1:18">
      <c r="A206" s="212"/>
      <c r="B206" s="213" t="s">
        <v>194</v>
      </c>
      <c r="C206" s="212" t="s">
        <v>21</v>
      </c>
      <c r="D206" s="213"/>
      <c r="E206" s="213" t="s">
        <v>63</v>
      </c>
      <c r="F206" s="213" t="s">
        <v>195</v>
      </c>
      <c r="G206" s="213" t="s">
        <v>44</v>
      </c>
      <c r="H206" s="105">
        <v>0</v>
      </c>
      <c r="I206" s="226"/>
      <c r="J206" s="254"/>
      <c r="K206" s="228">
        <f t="shared" si="5"/>
        <v>0</v>
      </c>
      <c r="L206" s="228"/>
      <c r="M206" s="228"/>
      <c r="N206" s="226"/>
      <c r="O206" s="228">
        <f t="shared" si="6"/>
        <v>0</v>
      </c>
      <c r="P206" s="228"/>
      <c r="Q206" s="228"/>
      <c r="R206" s="73"/>
    </row>
    <row r="207" s="7" customFormat="1" ht="27" customHeight="1" spans="1:18">
      <c r="A207" s="212"/>
      <c r="B207" s="213" t="s">
        <v>194</v>
      </c>
      <c r="C207" s="212" t="s">
        <v>21</v>
      </c>
      <c r="D207" s="213"/>
      <c r="E207" s="213" t="s">
        <v>63</v>
      </c>
      <c r="F207" s="213" t="s">
        <v>23</v>
      </c>
      <c r="G207" s="213" t="s">
        <v>32</v>
      </c>
      <c r="H207" s="105">
        <v>0</v>
      </c>
      <c r="I207" s="230"/>
      <c r="J207" s="227"/>
      <c r="K207" s="228">
        <f t="shared" si="5"/>
        <v>0</v>
      </c>
      <c r="L207" s="228"/>
      <c r="M207" s="228"/>
      <c r="N207" s="230"/>
      <c r="O207" s="228">
        <f t="shared" si="6"/>
        <v>0</v>
      </c>
      <c r="P207" s="228"/>
      <c r="Q207" s="228"/>
      <c r="R207" s="73"/>
    </row>
    <row r="208" s="7" customFormat="1" ht="27" customHeight="1" spans="1:18">
      <c r="A208" s="262">
        <v>106</v>
      </c>
      <c r="B208" s="263" t="s">
        <v>196</v>
      </c>
      <c r="C208" s="262" t="s">
        <v>21</v>
      </c>
      <c r="D208" s="263"/>
      <c r="E208" s="263" t="s">
        <v>78</v>
      </c>
      <c r="F208" s="263" t="s">
        <v>29</v>
      </c>
      <c r="G208" s="263" t="s">
        <v>24</v>
      </c>
      <c r="H208" s="5">
        <v>6</v>
      </c>
      <c r="I208" s="273"/>
      <c r="J208" s="274"/>
      <c r="K208" s="225">
        <f t="shared" si="5"/>
        <v>0</v>
      </c>
      <c r="L208" s="256"/>
      <c r="M208" s="256"/>
      <c r="N208" s="273">
        <v>1</v>
      </c>
      <c r="O208" s="225">
        <f t="shared" si="6"/>
        <v>0</v>
      </c>
      <c r="P208" s="256"/>
      <c r="Q208" s="256"/>
      <c r="R208" s="73"/>
    </row>
    <row r="209" s="7" customFormat="1" ht="27" customHeight="1" spans="1:18">
      <c r="A209" s="264"/>
      <c r="B209" s="265" t="s">
        <v>197</v>
      </c>
      <c r="C209" s="264" t="s">
        <v>21</v>
      </c>
      <c r="D209" s="265"/>
      <c r="E209" s="265" t="s">
        <v>78</v>
      </c>
      <c r="F209" s="265" t="s">
        <v>29</v>
      </c>
      <c r="G209" s="265" t="s">
        <v>26</v>
      </c>
      <c r="H209" s="176">
        <v>0</v>
      </c>
      <c r="I209" s="275"/>
      <c r="J209" s="276"/>
      <c r="K209" s="228">
        <f t="shared" si="5"/>
        <v>0</v>
      </c>
      <c r="L209" s="277"/>
      <c r="M209" s="277"/>
      <c r="N209" s="275"/>
      <c r="O209" s="245">
        <f t="shared" si="6"/>
        <v>0</v>
      </c>
      <c r="P209" s="277"/>
      <c r="Q209" s="277"/>
      <c r="R209" s="73"/>
    </row>
    <row r="210" s="7" customFormat="1" ht="27" customHeight="1" spans="1:18">
      <c r="A210" s="266"/>
      <c r="B210" s="267" t="s">
        <v>197</v>
      </c>
      <c r="C210" s="266" t="s">
        <v>21</v>
      </c>
      <c r="D210" s="267"/>
      <c r="E210" s="267" t="s">
        <v>78</v>
      </c>
      <c r="F210" s="267" t="s">
        <v>29</v>
      </c>
      <c r="G210" s="267" t="s">
        <v>44</v>
      </c>
      <c r="H210" s="184">
        <v>1</v>
      </c>
      <c r="I210" s="278"/>
      <c r="J210" s="279"/>
      <c r="K210" s="228">
        <f t="shared" si="5"/>
        <v>0</v>
      </c>
      <c r="L210" s="280"/>
      <c r="M210" s="280"/>
      <c r="N210" s="278">
        <v>3</v>
      </c>
      <c r="O210" s="245">
        <f>P210+Q210</f>
        <v>0</v>
      </c>
      <c r="P210" s="280"/>
      <c r="Q210" s="280"/>
      <c r="R210" s="73"/>
    </row>
    <row r="211" s="8" customFormat="1" ht="27" customHeight="1" spans="1:44">
      <c r="A211" s="262">
        <v>107</v>
      </c>
      <c r="B211" s="263" t="s">
        <v>198</v>
      </c>
      <c r="C211" s="262" t="s">
        <v>21</v>
      </c>
      <c r="D211" s="263"/>
      <c r="E211" s="263" t="s">
        <v>58</v>
      </c>
      <c r="F211" s="263" t="s">
        <v>23</v>
      </c>
      <c r="G211" s="263" t="s">
        <v>24</v>
      </c>
      <c r="H211" s="5">
        <v>2</v>
      </c>
      <c r="I211" s="273"/>
      <c r="J211" s="281"/>
      <c r="K211" s="225">
        <f>L211+M211</f>
        <v>0</v>
      </c>
      <c r="L211" s="256"/>
      <c r="M211" s="257"/>
      <c r="N211" s="273">
        <v>1</v>
      </c>
      <c r="O211" s="225">
        <f>P211+Q211</f>
        <v>0</v>
      </c>
      <c r="P211" s="256"/>
      <c r="Q211" s="257"/>
      <c r="R211" s="73"/>
      <c r="AM211" s="12"/>
      <c r="AN211" s="12"/>
      <c r="AO211" s="12"/>
      <c r="AP211" s="12"/>
      <c r="AQ211" s="12"/>
      <c r="AR211" s="12"/>
    </row>
    <row r="212" s="7" customFormat="1" ht="27" customHeight="1" spans="1:18">
      <c r="A212" s="266"/>
      <c r="B212" s="213" t="s">
        <v>198</v>
      </c>
      <c r="C212" s="212" t="s">
        <v>21</v>
      </c>
      <c r="D212" s="213"/>
      <c r="E212" s="213" t="s">
        <v>58</v>
      </c>
      <c r="F212" s="213" t="s">
        <v>23</v>
      </c>
      <c r="G212" s="213" t="s">
        <v>44</v>
      </c>
      <c r="H212" s="105">
        <v>0</v>
      </c>
      <c r="I212" s="230"/>
      <c r="J212" s="227"/>
      <c r="K212" s="228">
        <f>L212+M212</f>
        <v>0</v>
      </c>
      <c r="L212" s="228"/>
      <c r="M212" s="228"/>
      <c r="N212" s="230"/>
      <c r="O212" s="228">
        <f>P212+Q212</f>
        <v>0</v>
      </c>
      <c r="P212" s="228"/>
      <c r="Q212" s="228"/>
      <c r="R212" s="73"/>
    </row>
    <row r="213" s="7" customFormat="1" ht="18.75" customHeight="1" spans="1:18">
      <c r="A213" s="268"/>
      <c r="B213" s="269" t="s">
        <v>198</v>
      </c>
      <c r="C213" s="270" t="s">
        <v>21</v>
      </c>
      <c r="D213" s="269"/>
      <c r="E213" s="269" t="s">
        <v>76</v>
      </c>
      <c r="F213" s="269" t="s">
        <v>29</v>
      </c>
      <c r="G213" s="269" t="s">
        <v>32</v>
      </c>
      <c r="H213" s="185">
        <v>8</v>
      </c>
      <c r="I213" s="282"/>
      <c r="J213" s="283"/>
      <c r="K213" s="228">
        <f>L213+M213</f>
        <v>0</v>
      </c>
      <c r="L213" s="284"/>
      <c r="M213" s="284"/>
      <c r="N213" s="282"/>
      <c r="O213" s="228">
        <f>P213+Q213</f>
        <v>0</v>
      </c>
      <c r="P213" s="284"/>
      <c r="Q213" s="284"/>
      <c r="R213" s="73"/>
    </row>
    <row r="214" s="8" customFormat="1" ht="16.5" customHeight="1" spans="1:44">
      <c r="A214" s="137" t="s">
        <v>199</v>
      </c>
      <c r="B214" s="137"/>
      <c r="C214" s="138"/>
      <c r="D214" s="139"/>
      <c r="E214" s="139"/>
      <c r="F214" s="139"/>
      <c r="G214" s="139"/>
      <c r="H214" s="138">
        <f t="shared" ref="H214:Q214" si="7">SUM(H10:H213)</f>
        <v>353</v>
      </c>
      <c r="I214" s="138">
        <f t="shared" si="7"/>
        <v>42</v>
      </c>
      <c r="J214" s="138">
        <f t="shared" si="7"/>
        <v>42</v>
      </c>
      <c r="K214" s="158">
        <f t="shared" si="7"/>
        <v>0</v>
      </c>
      <c r="L214" s="158">
        <f t="shared" si="7"/>
        <v>0</v>
      </c>
      <c r="M214" s="138">
        <f t="shared" si="7"/>
        <v>0</v>
      </c>
      <c r="N214" s="138">
        <f t="shared" si="7"/>
        <v>271</v>
      </c>
      <c r="O214" s="158">
        <f t="shared" si="7"/>
        <v>106627.16</v>
      </c>
      <c r="P214" s="158">
        <f t="shared" si="7"/>
        <v>106627.16</v>
      </c>
      <c r="Q214" s="158">
        <f t="shared" si="7"/>
        <v>0</v>
      </c>
      <c r="R214" s="73"/>
      <c r="AM214" s="12"/>
      <c r="AN214" s="12"/>
      <c r="AO214" s="12"/>
      <c r="AP214" s="12"/>
      <c r="AQ214" s="12"/>
      <c r="AR214" s="12"/>
    </row>
    <row r="215" s="8" customFormat="1" ht="15" customHeight="1" spans="1:44">
      <c r="A215" s="165"/>
      <c r="B215" s="271"/>
      <c r="C215" s="165"/>
      <c r="D215" s="271"/>
      <c r="E215" s="271"/>
      <c r="F215" s="271"/>
      <c r="G215" s="271"/>
      <c r="H215" s="272"/>
      <c r="I215" s="272"/>
      <c r="J215" s="272"/>
      <c r="K215" s="272"/>
      <c r="L215" s="272"/>
      <c r="M215" s="285"/>
      <c r="N215" s="272"/>
      <c r="O215" s="272"/>
      <c r="P215" s="165"/>
      <c r="Q215" s="71"/>
      <c r="R215" s="73"/>
      <c r="AM215" s="12"/>
      <c r="AN215" s="12"/>
      <c r="AO215" s="12"/>
      <c r="AP215" s="12"/>
      <c r="AQ215" s="12"/>
      <c r="AR215" s="12"/>
    </row>
    <row r="216" s="8" customFormat="1" spans="1:4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1"/>
      <c r="N216" s="12"/>
      <c r="O216" s="12"/>
      <c r="P216" s="12"/>
      <c r="Q216" s="11"/>
      <c r="R216" s="73"/>
      <c r="AM216" s="12"/>
      <c r="AN216" s="12"/>
      <c r="AO216" s="12"/>
      <c r="AP216" s="12"/>
      <c r="AQ216" s="12"/>
      <c r="AR216" s="12"/>
    </row>
    <row r="217" s="8" customFormat="1" hidden="1" spans="1:4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63">
        <f>K10+K12+K14+K16+K18+K19+K20+K23+K29+K30+K32+K35+K37+K39+K41+K43+K45+K47+K49+K51+K53+K55+K56+K60+K61+K62+K63+K64+K66+K68+K69+K71+K73+K75+K77+K82+K84+K86+K88+K90+K92+K97+K100+K101+K102+K104+K106+K107+K108+K111++K114+K117+K120+K123+K124+K126+K129+K130+K132+K134+K136+K138+K140+K142+K144+K146+K147+K149+K152+K155+K158+K162+K163+K164+K165+K167+K168+K169+K171+K174+K179+K180+K182+K183+K185+K187+K189+K191+K194+K196+K198+K201+K203+K204+K205+K208+K211</f>
        <v>0</v>
      </c>
      <c r="L217" s="163">
        <f>L10+L12+L14+L16+L18+L19+L20+L23+L29+L30+L32+L35+L37+L39+L41+L43+L45+L47+L49+L51+L53+L55+L56+L60+L61+L62+L63+L64+L66+L68+L69+L71+L73+L75+L77+L82+L84+L86+L88+L90+L92+L97+L100+L101+L102+L104+L106+L107+L108+L111++L114+L117+L120+L123+L124+L126+L129+L130+L132+L134+L136+L138+L140+L142+L144+L146+L147+L149+L152+L155+L158+L162+L163+L164+L165+L167+L168+L169+L171+L174+L179+L180+L182+L183+L185+L187+L189+L191+L194+L196+L198+L201+L203+L204+L205+L208+L211</f>
        <v>0</v>
      </c>
      <c r="M217" s="163">
        <f>M10+M12+M14+M16+M18+M19+M20+M23+M29+M30+M32+M35+M37+M39+M41+M43+M45+M47+M49+M51+M53+M55+M56+M60+M61+M62+M63+M64+M66+M68+M69+M71+M73+M75+M77+M82+M84+M86+M88+M90+M92+M97+M100+M101+M102+M104+M106+M107+M108+M111++M114+M117+M120+M123+M124+M126+M129+M130+M132+M134+M136+M138+M140+M142+M144+M146+M147+M149+M152+M155+M158+M162+M163+M164+M165+M167+M168+M169+M171+M174+M179+M180+M182+M183+M185+M187+M189+M191+M194+M196+M198+M201+M203+M204+M205+M208+M211</f>
        <v>0</v>
      </c>
      <c r="N217" s="163"/>
      <c r="O217" s="163">
        <f>O10+O12+O14+O16+O18+O19+O20+O23+O29+O30+O32+O35+O37+O39+O41+O43+O45+O47+O49+O51+O53+O55+O56+O60+O61+O62+O63+O64+O66+O68+O69+O71+O73+O75+O77+O82+O84+O86+O88+O90+O92+O97+O100+O101+O102+O104+O106+O107+O108+O111++O114+O117+O120+O123+O124+O126+O129+O130+O132+O134+O136+O138+O140+O142+O144+O146+O147+O149+O152+O155+O158+O162+O163+O164+O165+O167+O168+O169+O171+O174+O179+O180+O182+O183+O185+O187+O189+O191+O194+O196+O198+O201+O203+O204+O205+O208+O211</f>
        <v>79620.62</v>
      </c>
      <c r="P217" s="163">
        <f>P10+P12+P14+P16+P18+P19+P20+P23+P29+P30+P32+P35+P37+P39+P41+P43+P45+P47+P49+P51+P53+P55+P56+P60+P61+P62+P63+P64+P66+P68+P69+P71+P73+P75+P77+P82+P84+P86+P88+P90+P92+P97+P100+P101+P102+P104+P106+P107+P108+P111++P114+P117+P120+P123+P124+P126+P129+P130+P132+P134+P136+P138+P140+P142+P144+P146+P147+P149+P152+P155+P158+P162+P163+P164+P165+P167+P168+P169+P171+P174+P179+P180+P182+P183+P185+P187+P189+P191+P194+P196+P198+P201+P203+P204+P205+P208+P211</f>
        <v>79620.62</v>
      </c>
      <c r="Q217" s="163">
        <f>Q10+Q12+Q14+Q16+Q18+Q19+Q20+Q23+Q29+Q30+Q32+Q35+Q37+Q39+Q41+Q43+Q45+Q47+Q49+Q51+Q53+Q55+Q56+Q60+Q61+Q62+Q63+Q64+Q66+Q68+Q69+Q71+Q73+Q75+Q77+Q82+Q84+Q86+Q88+Q90+Q92+Q97+Q100+Q101+Q102+Q104+Q106+Q107+Q108+Q111++Q114+Q117+Q120+Q123+Q124+Q126+Q129+Q130+Q132+Q134+Q136+Q138+Q140+Q142+Q144+Q146+Q147+Q149+Q152+Q155+Q158+Q162+Q163+Q164+Q165+Q167+Q168+Q169+Q171+Q174+Q179+Q180+Q182+Q183+Q185+Q187+Q189+Q191+Q194+Q196+Q198+Q201+Q203+Q204+Q205+Q208+Q211</f>
        <v>0</v>
      </c>
      <c r="AM217" s="12"/>
      <c r="AN217" s="12"/>
      <c r="AO217" s="12"/>
      <c r="AP217" s="12"/>
      <c r="AQ217" s="12"/>
      <c r="AR217" s="12"/>
    </row>
    <row r="218" s="8" customFormat="1" hidden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63"/>
      <c r="L218" s="163"/>
      <c r="M218" s="11"/>
      <c r="N218" s="163"/>
      <c r="O218" s="163"/>
      <c r="P218" s="12"/>
      <c r="Q218" s="11"/>
      <c r="AM218" s="12"/>
      <c r="AN218" s="12"/>
      <c r="AO218" s="12"/>
      <c r="AP218" s="12"/>
      <c r="AQ218" s="12"/>
      <c r="AR218" s="12"/>
    </row>
    <row r="219" s="8" customFormat="1" hidden="1" spans="1:4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63"/>
      <c r="L219" s="163"/>
      <c r="M219" s="163"/>
      <c r="N219" s="163"/>
      <c r="O219" s="163"/>
      <c r="P219" s="163"/>
      <c r="Q219" s="203"/>
      <c r="S219" s="73"/>
      <c r="AM219" s="12"/>
      <c r="AN219" s="12"/>
      <c r="AO219" s="12"/>
      <c r="AP219" s="12"/>
      <c r="AQ219" s="12"/>
      <c r="AR219" s="12"/>
    </row>
    <row r="220" s="8" customFormat="1" hidden="1" spans="1:4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63"/>
      <c r="L220" s="163"/>
      <c r="M220" s="163">
        <f>M217+Q217</f>
        <v>0</v>
      </c>
      <c r="N220" s="163">
        <v>1694872.64</v>
      </c>
      <c r="O220" s="163">
        <f>M220-N220</f>
        <v>-1694872.64</v>
      </c>
      <c r="P220" s="163"/>
      <c r="Q220" s="203"/>
      <c r="AM220" s="12"/>
      <c r="AN220" s="12"/>
      <c r="AO220" s="12"/>
      <c r="AP220" s="12"/>
      <c r="AQ220" s="12"/>
      <c r="AR220" s="12"/>
    </row>
    <row r="221" s="8" customFormat="1" hidden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63"/>
      <c r="L221" s="163">
        <f>K217+O217</f>
        <v>79620.62</v>
      </c>
      <c r="M221" s="163"/>
      <c r="N221" s="163"/>
      <c r="O221" s="163"/>
      <c r="P221" s="163"/>
      <c r="Q221" s="203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/>
      <c r="L222" s="163"/>
      <c r="M222" s="163"/>
      <c r="N222" s="163"/>
      <c r="O222" s="163"/>
      <c r="P222" s="163"/>
      <c r="Q222" s="203"/>
      <c r="AM222" s="12"/>
      <c r="AN222" s="12"/>
      <c r="AO222" s="12"/>
      <c r="AP222" s="12"/>
      <c r="AQ222" s="12"/>
      <c r="AR222" s="12"/>
    </row>
    <row r="223" hidden="1" spans="11:19">
      <c r="K223" s="163"/>
      <c r="L223" s="163"/>
      <c r="M223" s="163"/>
      <c r="N223" s="163"/>
      <c r="O223" s="163"/>
      <c r="P223" s="163"/>
      <c r="Q223" s="203"/>
      <c r="S223" s="73"/>
    </row>
    <row r="224" hidden="1" spans="11:12">
      <c r="K224" s="163">
        <f>L221-L224</f>
        <v>-5443369.93</v>
      </c>
      <c r="L224" s="12">
        <v>5522990.55</v>
      </c>
    </row>
    <row r="225" spans="11:16">
      <c r="K225" s="163"/>
      <c r="O225" s="163"/>
      <c r="P225" s="163"/>
    </row>
    <row r="228" spans="15:15">
      <c r="O228" s="163"/>
    </row>
    <row r="229" s="11" customFormat="1" spans="1:4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63"/>
      <c r="N229" s="12"/>
      <c r="O229" s="12"/>
      <c r="P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12"/>
      <c r="AN229" s="12"/>
      <c r="AO229" s="12"/>
      <c r="AP229" s="12"/>
      <c r="AQ229" s="12"/>
      <c r="AR229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4:B214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Z322"/>
  <sheetViews>
    <sheetView zoomScale="90" zoomScaleNormal="90" topLeftCell="A215" workbookViewId="0">
      <selection activeCell="N244" sqref="N244"/>
    </sheetView>
  </sheetViews>
  <sheetFormatPr defaultColWidth="9" defaultRowHeight="14.25"/>
  <cols>
    <col min="1" max="1" width="12.1416666666667" style="12" customWidth="1"/>
    <col min="2" max="2" width="35.283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2.5666666666667" style="11" customWidth="1"/>
    <col min="18" max="31" width="11.5666666666667" style="7" customWidth="1"/>
    <col min="32" max="32" width="17" style="8" customWidth="1"/>
    <col min="33" max="33" width="12.8583333333333" style="8" customWidth="1"/>
    <col min="34" max="34" width="9" style="8" customWidth="1"/>
    <col min="35" max="35" width="10.1416666666667" style="8" customWidth="1"/>
    <col min="36" max="36" width="13" style="8" customWidth="1"/>
    <col min="37" max="37" width="11.5666666666667" style="8" customWidth="1"/>
    <col min="38" max="38" width="12.425" style="8" customWidth="1"/>
    <col min="39" max="39" width="10.7083333333333" style="8" customWidth="1"/>
    <col min="40" max="40" width="11.2833333333333" style="8" customWidth="1"/>
    <col min="41" max="41" width="11.8583333333333" style="8" customWidth="1"/>
    <col min="42" max="42" width="11.1416666666667" style="8" customWidth="1"/>
    <col min="43" max="43" width="9" style="8"/>
    <col min="44" max="44" width="13.425" style="8" customWidth="1"/>
    <col min="45" max="45" width="9" style="8"/>
    <col min="46" max="46" width="13" style="12" customWidth="1"/>
    <col min="47" max="16384" width="9" style="12"/>
  </cols>
  <sheetData>
    <row r="1" ht="101.25" hidden="1" customHeight="1" spans="1:3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ht="15" customHeight="1" spans="1:32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ht="13.9" customHeight="1" spans="1:32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  <c r="AF6" s="12"/>
    </row>
    <row r="7" ht="59.45" customHeight="1" spans="1:32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  <c r="AF7" s="12"/>
    </row>
    <row r="8" ht="126.6" customHeight="1" spans="1:32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 s="12"/>
    </row>
    <row r="9" ht="15" customHeight="1" spans="1:32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AF9" s="12"/>
    </row>
    <row r="10" s="6" customFormat="1" ht="15" customHeight="1" spans="1:47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72"/>
      <c r="N10" s="51"/>
      <c r="O10" s="53">
        <f t="shared" ref="O10:O75" si="2">P10+Q10</f>
        <v>0</v>
      </c>
      <c r="P10" s="56">
        <v>0</v>
      </c>
      <c r="Q10" s="72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8"/>
      <c r="AG10" s="73"/>
      <c r="AH10" s="8"/>
      <c r="AI10" s="8"/>
      <c r="AJ10" s="180"/>
      <c r="AK10" s="180">
        <v>2019</v>
      </c>
      <c r="AL10" s="180">
        <v>12</v>
      </c>
      <c r="AM10" s="180">
        <v>13</v>
      </c>
      <c r="AN10" s="180">
        <v>2018</v>
      </c>
      <c r="AO10" s="180">
        <v>16</v>
      </c>
      <c r="AP10" s="180">
        <v>17</v>
      </c>
      <c r="AQ10" s="180"/>
      <c r="AR10" s="180" t="s">
        <v>344</v>
      </c>
      <c r="AS10" s="8"/>
      <c r="AT10" s="8"/>
      <c r="AU10" s="8"/>
    </row>
    <row r="11" s="7" customFormat="1" ht="15" customHeight="1" spans="1:44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05">
        <v>51</v>
      </c>
      <c r="I11" s="57">
        <v>24</v>
      </c>
      <c r="J11" s="58">
        <v>24</v>
      </c>
      <c r="K11" s="59">
        <f t="shared" si="1"/>
        <v>40235.26</v>
      </c>
      <c r="L11" s="60">
        <v>40235.26</v>
      </c>
      <c r="M11" s="61"/>
      <c r="N11" s="57">
        <v>18</v>
      </c>
      <c r="O11" s="59">
        <f t="shared" si="2"/>
        <v>78993.1</v>
      </c>
      <c r="P11" s="59">
        <v>78993.1</v>
      </c>
      <c r="Q11" s="59"/>
      <c r="T11" s="162"/>
      <c r="AG11" s="73"/>
      <c r="AJ11" s="180" t="s">
        <v>345</v>
      </c>
      <c r="AK11" s="181">
        <f>K10+K12+K14+K16+K18+K19+K20+K23+K27+K30+K31+K33+K36+K38+K40+K42+K44+K46+K48+K50+K52+K54+K56+K57+K61+K62+K63+K64+K65+K67+K70+K71+K73+K75+K77+K79+K81+K86+K87+K89+K91+K93+K96+K98+K100+K101+K104+K107+K108+K109+K111+K113+K114+K115+K118+K121+K124+K127+K130+K132+K134+K138+K139+K141+K143+K145+K147+K149+K151+K153+K155+K156+K158+K161+K164+K167+K171+K172+K173+K174+K176+K177+K178+K180+K183+K188+K189+K191+K192+K195+K197+K200+K202+K205+K207+K209+K212+K214+K215+K217+K218+K221+K224</f>
        <v>2936233.2</v>
      </c>
      <c r="AL11" s="181">
        <f>L10+L12+L14+L16+L18+L19+L20+L23+L27+L30+L31+L33+L36+L38+L40+L42+L44+L46+L48+L50+L52+L54+L56+L57+L61+L62+L63+L64+L65+L67+L70+L71+L73+L75+L77+L79+L81+L86+L87+L89+L91+L93+L96+L98+L100+L101+L104+L107+L108+L109+L111+L113+L114+L115+L118+L121+L124+L127+L130+L132+L134+L138+L139+L141+L143+L145+L147+L149+L151+L153+L155+L156+L158+L161+L164+L167+L171+L172+L173+L174+L176+L177+L178+L180+L183+L188+L189+L191+L192+L195+L197+L200+L202+L205+L207+L209+L212+L214+L215+L217+L218+L221+L224</f>
        <v>2936233.2</v>
      </c>
      <c r="AM11" s="181">
        <f>M10+M12+M14+M16+M18+M19+M20+M23+M27+M30+M31+M33+M36+M38+M40+M42+M44+M46+M48+M50+M52+M54+M56+M57+M61+M62+M63+M64+M65+M67+M70+M71+M73+M75+M77+M79+M81+M86+M87+M89+M91+M93+M96+M98+M100+M101+M104+M107+M108+M109+M111+M113+M114+M115+M118+M121+M124+M127+M130+M132+M134+M138+M139+M141+M143+M145+M147+M149+M151+M153+M155+M156+M158+M161+M164+M167+M171+M172+M173+M174+M176+M177+M178+M180+M183+M188+M189+M191+M192+M195+M197+M200+M202+M205+M207+M209+M212+M214+M215+M217+M218+M221+M224</f>
        <v>0</v>
      </c>
      <c r="AN11" s="181">
        <f>O10+O12+O14+O16+O18+O19+O20+O23+O27+O30+O31+O33+O36+O38+O40+O42+O44+O46+O48+O50+O52+O54+O56+O57+O61+O62+O63+O64+O65+O67+O70+O71+O73+O75+O77+O79+O81+O86+O87+O89+O91+O93+O96+O98+O100+O101+O104+O107+O108+O109+O111+O113+O114+O115+O118+O121+O124+O127+O130+O132+O134+O138+O139+O141+O143+O145+O147+O149+O151+O153+O155+O156+O158+O161+O164+O167+O171+O172+O173+O174+O176+O177+O178+O180+O183+O188+O189+O191+O192+O195+O197+O200+O202+O205+O207+O209+O212+O214+O215+O217+O218+O221+O224</f>
        <v>5889003.14</v>
      </c>
      <c r="AO11" s="181">
        <f>P10+P12+P14+P16+P18+P19+P20+P23+P27+P30+P31+P33+P36+P38+P40+P42+P44+P46+P48+P50+P52+P54+P56+P57+P61+P62+P63+P64+P65+P67+P70+P71+P73+P75+P77+P79+P81+P86+P87+P89+P91+P93+P96+P98+P100+P101+P104+P107+P108+P109+P111+P113+P114+P115+P118+P121+P124+P127+P130+P132+P134+P138+P139+P141+P143+P145+P147+P149+P151+P153+P155+P156+P158+P161+P164+P167+P171+P172+P173+P174+P176+P177+P178+P180+P183+P188+P189+P191+P192+P195+P197+P200+P202+P205+P207+P209+P212+P214+P215+P217+P218+P221+P224</f>
        <v>5889003.14</v>
      </c>
      <c r="AP11" s="181">
        <f>Q10+Q12+Q14+Q16+Q18+Q19+Q20+Q23+Q27+Q30+Q31+Q33+Q36+Q38+Q40+Q42+Q44+Q46+Q48+Q50+Q52+Q54+Q56+Q57+Q61+Q62+Q63+Q64+Q65+Q67+Q70+Q71+Q73+Q75+Q77+Q79+Q81+Q86+Q87+Q89+Q91+Q93+Q96+Q98+Q100+Q101+Q104+Q107+Q108+Q109+Q111+Q113+Q114+Q115+Q118+Q121+Q124+Q127+Q130+Q132+Q134+Q138+Q139+Q141+Q143+Q145+Q147+Q149+Q151+Q153+Q155+Q156+Q158+Q161+Q164+Q167+Q171+Q172+Q173+Q174+Q176+Q177+Q178+Q180+Q183+Q188+Q189+Q191+Q192+Q195+Q197+Q200+Q202+Q205+Q207+Q209+Q212+Q214+Q215+Q217+Q218+Q221+Q224</f>
        <v>0</v>
      </c>
      <c r="AQ11" s="180"/>
      <c r="AR11" s="181">
        <f>AN11+AK11</f>
        <v>8825236.34</v>
      </c>
    </row>
    <row r="12" s="8" customFormat="1" ht="15" customHeight="1" spans="1:44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42</v>
      </c>
      <c r="I12" s="51">
        <v>28</v>
      </c>
      <c r="J12" s="52">
        <v>39</v>
      </c>
      <c r="K12" s="53">
        <f t="shared" si="1"/>
        <v>70607.08</v>
      </c>
      <c r="L12" s="53">
        <v>70607.08</v>
      </c>
      <c r="M12" s="63"/>
      <c r="N12" s="51">
        <v>36</v>
      </c>
      <c r="O12" s="53">
        <f t="shared" si="2"/>
        <v>180006.33</v>
      </c>
      <c r="P12" s="63">
        <v>180006.33</v>
      </c>
      <c r="Q12" s="63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G12" s="73"/>
      <c r="AI12" s="73"/>
      <c r="AJ12" s="181" t="s">
        <v>346</v>
      </c>
      <c r="AK12" s="181">
        <f>K11+K25+K29+K39+K45+K49+K51+K53+K55+K66+K68+K72+K78+K83+K90+K92+K99+K110+K112+K123+K126+K129+K133+K140+K142+K146+K152+K154+K160+K163+K169+K175+K179+K181+K182+K187+K196+K199+K201+K204+K206+K210+K213+K216+K222+K135</f>
        <v>488890.9</v>
      </c>
      <c r="AL12" s="181">
        <f>L11+L25+L29+L39+L45+L49+L51+L53+L66+L68+L72+L78+L83+L90+L92+L99+L110+L112+L123+L126+L129+L133+L140+L142+L146+L152+L154+L160+L163+L169+L175+L179+L181+L182+L187+L196+L199+L201+L204+L206+L210+L213+L216+L222+L135</f>
        <v>488890.9</v>
      </c>
      <c r="AM12" s="181">
        <f>M11+M25+M29+M39+M45+M49+M51+M53+M66+M68+M72+M78+M83+M90+M92+M99+M110+M112+M123+M126+M129+M133+M140+M142+M146+M152+M154+M160+M163+M169+M175+M179+M181+M182+M187+M196+M199+M201+M204+M206+M210+M213+M216+M222</f>
        <v>0</v>
      </c>
      <c r="AN12" s="181">
        <f>O11+O25+O29+O39+O45+O49+O51+O53+O66+O68+O72+O78+O83+O90+O92+O99+O110+O112+O123+O126+O129+O133+O140+O142+O146+O152+O154+O160+O163+O169+O175+O179+O181+O182+O187+O196+O199+O201+O204+O206+O210+O213+O216+O222</f>
        <v>850389.06</v>
      </c>
      <c r="AO12" s="181">
        <f>P11+P25+P29+P39+P45+P49+P51+P53+P66+P68+P72+P78+P83+P90+P92+P99+P110+P112+P123+P126+P129+P133+P140+P142+P146+P152+P154+P160+P163+P169+P175+P179+P181+P182+P187+P196+P199+P201+P204+P206+P210+P213+P216+P222</f>
        <v>850389.06</v>
      </c>
      <c r="AP12" s="181">
        <f>Q11+Q25+Q29+Q39+Q45+Q49+Q51+Q53+Q66+Q68+Q72+Q78+Q83+Q90+Q92+Q99+Q110+Q112+Q123+Q126+Q129+Q133+Q140+Q142+Q146+Q152+Q154+Q160+Q163+Q169+Q175+Q179+Q181+Q182+Q187+Q196+Q199+Q201+Q204+Q206+Q210+Q213+Q216+Q222</f>
        <v>0</v>
      </c>
      <c r="AQ12" s="180"/>
      <c r="AR12" s="181">
        <f>AN12+AK12</f>
        <v>1339279.96</v>
      </c>
    </row>
    <row r="13" s="7" customFormat="1" ht="15" customHeight="1" spans="1:46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05">
        <v>3</v>
      </c>
      <c r="I13" s="57">
        <v>2</v>
      </c>
      <c r="J13" s="58">
        <v>2</v>
      </c>
      <c r="K13" s="59">
        <f t="shared" si="1"/>
        <v>0</v>
      </c>
      <c r="L13" s="59">
        <v>0</v>
      </c>
      <c r="M13" s="59"/>
      <c r="N13" s="57">
        <v>1</v>
      </c>
      <c r="O13" s="59">
        <f t="shared" si="2"/>
        <v>0</v>
      </c>
      <c r="P13" s="59">
        <v>0</v>
      </c>
      <c r="Q13" s="59"/>
      <c r="T13" s="162"/>
      <c r="AG13" s="73"/>
      <c r="AJ13" s="180" t="s">
        <v>347</v>
      </c>
      <c r="AK13" s="181">
        <f>K17+K24+K69+K85+K95+K116+K119+K122+K125+K128+K136+K144+K148+K150+K159+K162+K166+K168+K184+K186+K198</f>
        <v>273604.61</v>
      </c>
      <c r="AL13" s="181">
        <f>L17+L24+L69+L85+L95+L116+L119+L122+L125+L128+L136+L144+L148+L150+L159+L162+L166+L168+L184+L186+L198</f>
        <v>273604.61</v>
      </c>
      <c r="AM13" s="181">
        <f>M17+M24+M69+M85+M95+M116+M119+M122+M125+M128+M136+M144+M148+M150+M159+M162+M166+M168+M184+M186+M198</f>
        <v>0</v>
      </c>
      <c r="AN13" s="181">
        <f>O17+O24+O69+O85+O95+O116+O119+O122+O125+O128+O136+O144+O148+O150+O159+O162+O166+O168+O184+O186+O198</f>
        <v>495246.64</v>
      </c>
      <c r="AO13" s="181">
        <f>P17+P24+P69+P85+P95+P116+P119+P122+P125+P128+P136+P144+P148+P150+P159+P162+P166+P168+P184+P186+P198</f>
        <v>495246.64</v>
      </c>
      <c r="AP13" s="181">
        <f>Q17+Q24+Q69+Q85+Q95+Q116+Q119+Q122+Q125+Q128+Q136+Q144+Q148+Q150+Q159+Q162+Q166+Q168+Q184+Q186+Q198</f>
        <v>0</v>
      </c>
      <c r="AQ13" s="180"/>
      <c r="AR13" s="181">
        <f>AN13+AK13</f>
        <v>768851.25</v>
      </c>
      <c r="AT13" s="162"/>
    </row>
    <row r="14" s="9" customFormat="1" ht="15" customHeight="1" spans="1:46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26</v>
      </c>
      <c r="I14" s="51">
        <v>19</v>
      </c>
      <c r="J14" s="52">
        <v>26</v>
      </c>
      <c r="K14" s="53">
        <f t="shared" si="1"/>
        <v>26646.75</v>
      </c>
      <c r="L14" s="53">
        <v>26646.75</v>
      </c>
      <c r="M14" s="63"/>
      <c r="N14" s="51"/>
      <c r="O14" s="53">
        <f t="shared" si="2"/>
        <v>0</v>
      </c>
      <c r="P14" s="53">
        <v>0</v>
      </c>
      <c r="Q14" s="63"/>
      <c r="R14" s="7"/>
      <c r="S14" s="7"/>
      <c r="T14" s="162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G14" s="73"/>
      <c r="AJ14" s="180" t="s">
        <v>348</v>
      </c>
      <c r="AK14" s="181">
        <f>K13+K15+K21+K26+K28+K32+K35+K41+K43+K58+K60+K74+K76+K80+K84+K88+K94+K97+K102+K105+K117+K120+K137+K157+K170+K185+K193+K203+K208+K220+K226</f>
        <v>373473.38</v>
      </c>
      <c r="AL14" s="181">
        <f>L13+L15+L21+L26+L28+L32+L35+L41+L43+L58+L60+L74+L76+L80+L84+L88+L94+L97+L102+L105+L117+L120+L137+L157+L170+L185+L193+L203+L208+L220+L226</f>
        <v>373473.38</v>
      </c>
      <c r="AM14" s="181">
        <f>M13+M15+M21+M26+M28+M32+M35+M41+M43+M58+M60+M74+M76+M80+M84+M88+M94+M97+M102+M105+M117+M120+M137+M157+M170+M185+M193+M203+M208+M220+M226</f>
        <v>0</v>
      </c>
      <c r="AN14" s="181">
        <f>O13+O15+O21+O26+O28+O32+O35+O41+O43+O58+O60+O74+O76+O80+O84+O88+O94+O97+O102+O105+O117+O120+O137+O157+O170+O185+O193+O203+O208+O220+O226</f>
        <v>828791.54</v>
      </c>
      <c r="AO14" s="181">
        <f>P13+P15+P21+P26+P28+P32+P35+P41+P43+P58+P60+P74+P76+P80+P84+P88+P94+P97+P102+P105+P117+P120+P137+P157+P170+P185+P193+P203+P208+P220+P226</f>
        <v>828791.54</v>
      </c>
      <c r="AP14" s="181">
        <f>Q13+Q15+Q21+Q26+Q28+Q32+Q35+Q41+Q43+Q58+Q60+Q74+Q76+Q80+Q84+Q88+Q94+Q97+Q102+Q105+Q117+Q120+Q137+Q157+Q170+Q185+Q193+Q203+Q208+Q220+Q226</f>
        <v>0</v>
      </c>
      <c r="AQ14" s="181"/>
      <c r="AR14" s="181">
        <f>AN14+AK14</f>
        <v>1202264.92</v>
      </c>
      <c r="AT14" s="171"/>
    </row>
    <row r="15" s="7" customFormat="1" ht="13.9" customHeight="1" spans="1:44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05">
        <v>15</v>
      </c>
      <c r="I15" s="57">
        <v>11</v>
      </c>
      <c r="J15" s="58">
        <v>11</v>
      </c>
      <c r="K15" s="59">
        <f t="shared" si="1"/>
        <v>6221.7</v>
      </c>
      <c r="L15" s="59">
        <v>6221.7</v>
      </c>
      <c r="M15" s="59"/>
      <c r="N15" s="57"/>
      <c r="O15" s="59">
        <f t="shared" si="2"/>
        <v>2007</v>
      </c>
      <c r="P15" s="59">
        <v>2007</v>
      </c>
      <c r="Q15" s="59"/>
      <c r="T15" s="162"/>
      <c r="AG15" s="73"/>
      <c r="AJ15" s="180" t="s">
        <v>349</v>
      </c>
      <c r="AK15" s="181">
        <f>K22+K34+K37+K47+K59+K82+K103+K106+K165+K194+K211+K219+K223+K225</f>
        <v>35559.98</v>
      </c>
      <c r="AL15" s="181">
        <f>L22+L34+L37+L47+L59+L82+L103+L106+L165+L194+L211+L219+L223+L225</f>
        <v>35559.98</v>
      </c>
      <c r="AM15" s="181">
        <f>M22+M34+M37+M47+M59+M82+M103+M106+M165+M194+M211+M219+M223+M225</f>
        <v>0</v>
      </c>
      <c r="AN15" s="181">
        <f>O22+O34+O37+O47+O59+O82+O103+O106+O165+O194+O211+O219+O223+O225</f>
        <v>65184.66</v>
      </c>
      <c r="AO15" s="181">
        <f>P22+P34+P37+P47+P59+P82+P103+P106+P165+P194+P211+P219+P223+P225</f>
        <v>65184.66</v>
      </c>
      <c r="AP15" s="181">
        <f>Q22+Q34+Q37+Q47+Q59+Q82+Q103+Q106+Q165+Q194+Q211+Q219+Q223+Q225</f>
        <v>0</v>
      </c>
      <c r="AQ15" s="180"/>
      <c r="AR15" s="181">
        <f>AN15+AK15</f>
        <v>100744.64</v>
      </c>
    </row>
    <row r="16" s="9" customFormat="1" ht="15" customHeight="1" spans="1:44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80</v>
      </c>
      <c r="I16" s="51">
        <v>60</v>
      </c>
      <c r="J16" s="52">
        <v>77</v>
      </c>
      <c r="K16" s="53">
        <f t="shared" si="1"/>
        <v>130120.4</v>
      </c>
      <c r="L16" s="53">
        <v>130120.4</v>
      </c>
      <c r="M16" s="63"/>
      <c r="N16" s="51">
        <v>33</v>
      </c>
      <c r="O16" s="53">
        <f t="shared" si="2"/>
        <v>181268.93</v>
      </c>
      <c r="P16" s="53">
        <v>181268.93</v>
      </c>
      <c r="Q16" s="63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G16" s="73"/>
      <c r="AJ16" s="7"/>
      <c r="AK16" s="7"/>
      <c r="AL16" s="7"/>
      <c r="AM16" s="7"/>
      <c r="AN16" s="7"/>
      <c r="AO16" s="7"/>
      <c r="AP16" s="7"/>
      <c r="AQ16" s="7"/>
      <c r="AR16" s="162">
        <f>SUM(AR11:AR15)</f>
        <v>12236377.11</v>
      </c>
    </row>
    <row r="17" s="7" customFormat="1" ht="15" customHeight="1" spans="1:41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T17" s="162"/>
      <c r="AG17" s="73"/>
      <c r="AK17" s="162"/>
      <c r="AO17" s="169"/>
    </row>
    <row r="18" s="6" customFormat="1" ht="15" customHeight="1" spans="1:7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3"/>
      <c r="N18" s="51"/>
      <c r="O18" s="53">
        <f t="shared" si="2"/>
        <v>0</v>
      </c>
      <c r="P18" s="53">
        <v>0</v>
      </c>
      <c r="Q18" s="63"/>
      <c r="R18" s="7"/>
      <c r="S18" s="7"/>
      <c r="T18" s="16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8"/>
      <c r="AG18" s="73"/>
      <c r="AH18" s="8"/>
      <c r="AI18" s="8"/>
      <c r="AJ18" s="8"/>
      <c r="AK18" s="73"/>
      <c r="AL18" s="8"/>
      <c r="AM18" s="8"/>
      <c r="AN18" s="8"/>
      <c r="AO18" s="73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</row>
    <row r="19" ht="15" customHeight="1" spans="1:45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3"/>
      <c r="N19" s="51"/>
      <c r="O19" s="53">
        <f t="shared" si="2"/>
        <v>0</v>
      </c>
      <c r="P19" s="53">
        <v>0</v>
      </c>
      <c r="Q19" s="63"/>
      <c r="T19" s="162"/>
      <c r="AG19" s="73"/>
      <c r="AL19" s="73"/>
      <c r="AN19" s="73"/>
      <c r="AP19" s="12"/>
      <c r="AQ19" s="12"/>
      <c r="AR19" s="12"/>
      <c r="AS19" s="12"/>
    </row>
    <row r="20" s="9" customFormat="1" ht="15" customHeight="1" spans="1:3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62</v>
      </c>
      <c r="I20" s="51">
        <v>42</v>
      </c>
      <c r="J20" s="52">
        <v>47</v>
      </c>
      <c r="K20" s="53">
        <f t="shared" si="1"/>
        <v>73711.19</v>
      </c>
      <c r="L20" s="53">
        <v>73711.19</v>
      </c>
      <c r="M20" s="63"/>
      <c r="N20" s="51">
        <v>36</v>
      </c>
      <c r="O20" s="53">
        <f t="shared" si="2"/>
        <v>347032.86</v>
      </c>
      <c r="P20" s="53">
        <v>347032.86</v>
      </c>
      <c r="Q20" s="63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G20" s="73"/>
      <c r="AK20" s="171"/>
    </row>
    <row r="21" s="7" customFormat="1" ht="15" customHeight="1" spans="1:33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05">
        <v>10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4</v>
      </c>
      <c r="O21" s="59">
        <f t="shared" si="2"/>
        <v>10147.3</v>
      </c>
      <c r="P21" s="59">
        <v>10147.3</v>
      </c>
      <c r="Q21" s="59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G21" s="73"/>
    </row>
    <row r="22" s="7" customFormat="1" ht="37.5" customHeight="1" spans="1:33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05">
        <v>14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2</v>
      </c>
      <c r="O22" s="59">
        <f t="shared" si="2"/>
        <v>17766.38</v>
      </c>
      <c r="P22" s="59">
        <v>17766.38</v>
      </c>
      <c r="Q22" s="59"/>
      <c r="S22" s="162"/>
      <c r="T22" s="162"/>
      <c r="AG22" s="73"/>
    </row>
    <row r="23" ht="15" customHeight="1" spans="1:45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3"/>
      <c r="N23" s="51">
        <v>1</v>
      </c>
      <c r="O23" s="53">
        <f t="shared" si="2"/>
        <v>5765.71</v>
      </c>
      <c r="P23" s="53">
        <v>5765.71</v>
      </c>
      <c r="Q23" s="63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G23" s="73"/>
      <c r="AP23" s="12"/>
      <c r="AQ23" s="12"/>
      <c r="AR23" s="12"/>
      <c r="AS23" s="12"/>
    </row>
    <row r="24" s="7" customFormat="1" ht="31.5" customHeight="1" spans="1:33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05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  <c r="S24" s="162"/>
      <c r="T24" s="162"/>
      <c r="AG24" s="73"/>
    </row>
    <row r="25" s="7" customFormat="1" ht="15" customHeight="1" spans="1:33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  <c r="S25" s="162"/>
      <c r="T25" s="162"/>
      <c r="AG25" s="73"/>
    </row>
    <row r="26" s="7" customFormat="1" ht="15" customHeight="1" spans="1:33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  <c r="S26" s="162"/>
      <c r="T26" s="162"/>
      <c r="AG26" s="73"/>
    </row>
    <row r="27" s="7" customFormat="1" ht="36.75" customHeight="1" spans="1:33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36</v>
      </c>
      <c r="I27" s="51">
        <v>18</v>
      </c>
      <c r="J27" s="65">
        <v>19</v>
      </c>
      <c r="K27" s="53">
        <f t="shared" si="1"/>
        <v>20638.54</v>
      </c>
      <c r="L27" s="53">
        <v>20638.54</v>
      </c>
      <c r="M27" s="53"/>
      <c r="N27" s="51"/>
      <c r="O27" s="53">
        <f t="shared" si="2"/>
        <v>0</v>
      </c>
      <c r="P27" s="53">
        <v>0</v>
      </c>
      <c r="Q27" s="53"/>
      <c r="S27" s="162"/>
      <c r="T27" s="162"/>
      <c r="AG27" s="73"/>
    </row>
    <row r="28" s="7" customFormat="1" ht="15" customHeight="1" spans="1:33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05">
        <v>17</v>
      </c>
      <c r="I28" s="57">
        <v>6</v>
      </c>
      <c r="J28" s="58">
        <v>6</v>
      </c>
      <c r="K28" s="59">
        <f t="shared" si="1"/>
        <v>14929.22</v>
      </c>
      <c r="L28" s="59">
        <v>14929.22</v>
      </c>
      <c r="M28" s="59"/>
      <c r="N28" s="57"/>
      <c r="O28" s="59">
        <f t="shared" si="2"/>
        <v>0</v>
      </c>
      <c r="P28" s="59">
        <v>0</v>
      </c>
      <c r="Q28" s="59"/>
      <c r="S28" s="162"/>
      <c r="T28" s="162"/>
      <c r="AG28" s="73"/>
    </row>
    <row r="29" s="7" customFormat="1" ht="15" customHeight="1" spans="1:33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05">
        <v>51</v>
      </c>
      <c r="I29" s="57">
        <v>14</v>
      </c>
      <c r="J29" s="58">
        <v>14</v>
      </c>
      <c r="K29" s="59">
        <f t="shared" si="1"/>
        <v>27418.44</v>
      </c>
      <c r="L29" s="60">
        <v>27418.44</v>
      </c>
      <c r="M29" s="59"/>
      <c r="N29" s="57">
        <v>8</v>
      </c>
      <c r="O29" s="59">
        <f t="shared" si="2"/>
        <v>29483.41</v>
      </c>
      <c r="P29" s="59">
        <v>29483.41</v>
      </c>
      <c r="Q29" s="59"/>
      <c r="S29" s="162"/>
      <c r="T29" s="162"/>
      <c r="AG29" s="73"/>
    </row>
    <row r="30" ht="29.25" customHeight="1" spans="1:45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3"/>
      <c r="N30" s="51"/>
      <c r="O30" s="53">
        <f t="shared" si="2"/>
        <v>0</v>
      </c>
      <c r="P30" s="53">
        <v>0</v>
      </c>
      <c r="Q30" s="63"/>
      <c r="S30" s="162"/>
      <c r="T30" s="162"/>
      <c r="AG30" s="73"/>
      <c r="AO30" s="12"/>
      <c r="AP30" s="12"/>
      <c r="AQ30" s="12"/>
      <c r="AR30" s="12"/>
      <c r="AS30" s="12"/>
    </row>
    <row r="31" ht="27.6" customHeight="1" spans="1:45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24</v>
      </c>
      <c r="I31" s="51">
        <v>9</v>
      </c>
      <c r="J31" s="65">
        <v>15</v>
      </c>
      <c r="K31" s="53">
        <f t="shared" si="1"/>
        <v>21377.86</v>
      </c>
      <c r="L31" s="63">
        <v>21377.86</v>
      </c>
      <c r="M31" s="63"/>
      <c r="N31" s="51">
        <v>11</v>
      </c>
      <c r="O31" s="53">
        <f t="shared" si="2"/>
        <v>53477.07</v>
      </c>
      <c r="P31" s="53">
        <v>53477.07</v>
      </c>
      <c r="Q31" s="63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G31" s="73"/>
      <c r="AO31" s="12"/>
      <c r="AP31" s="12"/>
      <c r="AQ31" s="12"/>
      <c r="AR31" s="12"/>
      <c r="AS31" s="12"/>
    </row>
    <row r="32" s="7" customFormat="1" ht="27.75" customHeight="1" spans="1:33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  <c r="S32" s="162"/>
      <c r="T32" s="162"/>
      <c r="AG32" s="73"/>
    </row>
    <row r="33" s="9" customFormat="1" ht="15" customHeight="1" spans="1:33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27</v>
      </c>
      <c r="I33" s="51">
        <v>14</v>
      </c>
      <c r="J33" s="52">
        <v>18</v>
      </c>
      <c r="K33" s="53">
        <f t="shared" si="1"/>
        <v>27756.08</v>
      </c>
      <c r="L33" s="63">
        <v>27756.08</v>
      </c>
      <c r="M33" s="63"/>
      <c r="N33" s="51">
        <v>34</v>
      </c>
      <c r="O33" s="53">
        <f t="shared" si="2"/>
        <v>192794.36</v>
      </c>
      <c r="P33" s="63">
        <v>192794.36</v>
      </c>
      <c r="Q33" s="63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G33" s="73"/>
    </row>
    <row r="34" s="7" customFormat="1" ht="15" customHeight="1" spans="1:33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  <c r="S34" s="162"/>
      <c r="T34" s="162"/>
      <c r="AG34" s="73"/>
    </row>
    <row r="35" s="7" customFormat="1" ht="15" customHeight="1" spans="1:33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  <c r="S35" s="162"/>
      <c r="T35" s="162"/>
      <c r="AG35" s="73"/>
    </row>
    <row r="36" s="9" customFormat="1" ht="15.75" customHeight="1" spans="1:33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37</v>
      </c>
      <c r="I36" s="51">
        <v>22</v>
      </c>
      <c r="J36" s="52">
        <v>39</v>
      </c>
      <c r="K36" s="53">
        <f t="shared" si="1"/>
        <v>80429.58</v>
      </c>
      <c r="L36" s="63">
        <v>80429.58</v>
      </c>
      <c r="M36" s="63"/>
      <c r="N36" s="51">
        <v>9</v>
      </c>
      <c r="O36" s="53">
        <f t="shared" si="2"/>
        <v>104865.1</v>
      </c>
      <c r="P36" s="53">
        <v>104865.1</v>
      </c>
      <c r="Q36" s="63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G36" s="73"/>
    </row>
    <row r="37" s="7" customFormat="1" ht="15" customHeight="1" spans="1:33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05">
        <v>4</v>
      </c>
      <c r="I37" s="57">
        <v>2</v>
      </c>
      <c r="J37" s="58">
        <v>2</v>
      </c>
      <c r="K37" s="59">
        <f t="shared" si="1"/>
        <v>1404.9</v>
      </c>
      <c r="L37" s="59">
        <v>1404.9</v>
      </c>
      <c r="M37" s="59"/>
      <c r="N37" s="57">
        <v>4</v>
      </c>
      <c r="O37" s="59">
        <f t="shared" si="2"/>
        <v>13303.6</v>
      </c>
      <c r="P37" s="59">
        <v>13303.6</v>
      </c>
      <c r="Q37" s="59"/>
      <c r="S37" s="162"/>
      <c r="T37" s="162"/>
      <c r="AG37" s="73"/>
    </row>
    <row r="38" ht="15" customHeight="1" spans="1:45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3"/>
      <c r="N38" s="51">
        <v>3</v>
      </c>
      <c r="O38" s="53">
        <f t="shared" si="2"/>
        <v>66644.75</v>
      </c>
      <c r="P38" s="53">
        <v>66644.75</v>
      </c>
      <c r="Q38" s="63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G38" s="73"/>
      <c r="AO38" s="12"/>
      <c r="AP38" s="12"/>
      <c r="AQ38" s="12"/>
      <c r="AR38" s="12"/>
      <c r="AS38" s="12"/>
    </row>
    <row r="39" s="7" customFormat="1" ht="15.6" customHeight="1" spans="1:33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05">
        <v>22</v>
      </c>
      <c r="I39" s="57">
        <v>2</v>
      </c>
      <c r="J39" s="58">
        <v>2</v>
      </c>
      <c r="K39" s="59">
        <f t="shared" si="1"/>
        <v>6823.8</v>
      </c>
      <c r="L39" s="60">
        <v>6823.8</v>
      </c>
      <c r="M39" s="59"/>
      <c r="N39" s="57">
        <v>9</v>
      </c>
      <c r="O39" s="59">
        <f t="shared" si="2"/>
        <v>24684.99</v>
      </c>
      <c r="P39" s="59">
        <v>24684.99</v>
      </c>
      <c r="Q39" s="59"/>
      <c r="S39" s="162"/>
      <c r="T39" s="162"/>
      <c r="AG39" s="73"/>
    </row>
    <row r="40" s="9" customFormat="1" ht="15" customHeight="1" spans="1:33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17</v>
      </c>
      <c r="I40" s="51">
        <v>6</v>
      </c>
      <c r="J40" s="52">
        <v>10</v>
      </c>
      <c r="K40" s="53">
        <f t="shared" si="1"/>
        <v>11531.17</v>
      </c>
      <c r="L40" s="63">
        <v>11531.17</v>
      </c>
      <c r="M40" s="63"/>
      <c r="N40" s="51">
        <v>11</v>
      </c>
      <c r="O40" s="53">
        <f t="shared" si="2"/>
        <v>90634.88</v>
      </c>
      <c r="P40" s="53">
        <v>90634.88</v>
      </c>
      <c r="Q40" s="74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G40" s="73"/>
    </row>
    <row r="41" s="7" customFormat="1" ht="15" customHeight="1" spans="1:33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05">
        <v>19</v>
      </c>
      <c r="I41" s="57">
        <v>5</v>
      </c>
      <c r="J41" s="58">
        <v>5</v>
      </c>
      <c r="K41" s="59">
        <f t="shared" si="1"/>
        <v>20652.03</v>
      </c>
      <c r="L41" s="59">
        <v>20652.03</v>
      </c>
      <c r="M41" s="59"/>
      <c r="N41" s="57">
        <v>7</v>
      </c>
      <c r="O41" s="59">
        <f t="shared" si="2"/>
        <v>57702.6</v>
      </c>
      <c r="P41" s="67">
        <v>57702.6</v>
      </c>
      <c r="Q41" s="59"/>
      <c r="S41" s="162"/>
      <c r="T41" s="162"/>
      <c r="AG41" s="73"/>
    </row>
    <row r="42" ht="15" customHeight="1" spans="1:45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41</v>
      </c>
      <c r="I42" s="51">
        <v>28</v>
      </c>
      <c r="J42" s="52">
        <v>32</v>
      </c>
      <c r="K42" s="53">
        <f t="shared" si="1"/>
        <v>51753.39</v>
      </c>
      <c r="L42" s="63">
        <v>51753.39</v>
      </c>
      <c r="M42" s="63"/>
      <c r="N42" s="51">
        <v>13</v>
      </c>
      <c r="O42" s="53">
        <f t="shared" si="2"/>
        <v>108977.66</v>
      </c>
      <c r="P42" s="53">
        <v>108977.66</v>
      </c>
      <c r="Q42" s="75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G42" s="73"/>
      <c r="AO42" s="12"/>
      <c r="AP42" s="12"/>
      <c r="AQ42" s="12"/>
      <c r="AR42" s="12"/>
      <c r="AS42" s="12"/>
    </row>
    <row r="43" s="7" customFormat="1" ht="14.45" customHeight="1" spans="1:33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05">
        <v>21</v>
      </c>
      <c r="I43" s="57">
        <v>3</v>
      </c>
      <c r="J43" s="58">
        <v>3</v>
      </c>
      <c r="K43" s="59">
        <f t="shared" si="1"/>
        <v>5516.4</v>
      </c>
      <c r="L43" s="59">
        <v>5516.4</v>
      </c>
      <c r="M43" s="59"/>
      <c r="N43" s="57">
        <v>13</v>
      </c>
      <c r="O43" s="59">
        <f t="shared" si="2"/>
        <v>105816.6</v>
      </c>
      <c r="P43" s="59">
        <v>105816.6</v>
      </c>
      <c r="Q43" s="59"/>
      <c r="S43" s="162"/>
      <c r="T43" s="162"/>
      <c r="AG43" s="73"/>
    </row>
    <row r="44" ht="15" customHeight="1" spans="1:45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32</v>
      </c>
      <c r="I44" s="51">
        <v>14</v>
      </c>
      <c r="J44" s="52">
        <v>15</v>
      </c>
      <c r="K44" s="53">
        <f t="shared" si="1"/>
        <v>11833.28</v>
      </c>
      <c r="L44" s="63">
        <v>11833.28</v>
      </c>
      <c r="M44" s="63"/>
      <c r="N44" s="51">
        <v>9</v>
      </c>
      <c r="O44" s="53">
        <f t="shared" si="2"/>
        <v>28578.97</v>
      </c>
      <c r="P44" s="53">
        <v>28578.97</v>
      </c>
      <c r="Q44" s="63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G44" s="73"/>
      <c r="AO44" s="12"/>
      <c r="AP44" s="12"/>
      <c r="AQ44" s="12"/>
      <c r="AR44" s="12"/>
      <c r="AS44" s="12"/>
    </row>
    <row r="45" s="7" customFormat="1" ht="15" customHeight="1" spans="1:33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05">
        <v>39</v>
      </c>
      <c r="I45" s="57">
        <v>4</v>
      </c>
      <c r="J45" s="58">
        <v>4</v>
      </c>
      <c r="K45" s="59">
        <f t="shared" si="1"/>
        <v>7149.4</v>
      </c>
      <c r="L45" s="60">
        <v>7149.4</v>
      </c>
      <c r="M45" s="59"/>
      <c r="N45" s="57">
        <v>8</v>
      </c>
      <c r="O45" s="59">
        <f t="shared" si="2"/>
        <v>38335.94</v>
      </c>
      <c r="P45" s="68">
        <v>38335.94</v>
      </c>
      <c r="Q45" s="59"/>
      <c r="S45" s="162"/>
      <c r="T45" s="162"/>
      <c r="AG45" s="73"/>
    </row>
    <row r="46" s="9" customFormat="1" ht="15" customHeight="1" spans="1:33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35</v>
      </c>
      <c r="I46" s="51">
        <v>19</v>
      </c>
      <c r="J46" s="52">
        <v>27</v>
      </c>
      <c r="K46" s="53">
        <f t="shared" si="1"/>
        <v>28426.5</v>
      </c>
      <c r="L46" s="63">
        <v>28426.5</v>
      </c>
      <c r="M46" s="63"/>
      <c r="N46" s="51">
        <v>13</v>
      </c>
      <c r="O46" s="53">
        <f t="shared" si="2"/>
        <v>60526.99</v>
      </c>
      <c r="P46" s="53">
        <v>60526.99</v>
      </c>
      <c r="Q46" s="63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G46" s="73"/>
    </row>
    <row r="47" s="7" customFormat="1" ht="15" customHeight="1" spans="1:33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05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  <c r="S47" s="162"/>
      <c r="T47" s="162"/>
      <c r="AF47" s="12"/>
      <c r="AG47" s="73"/>
    </row>
    <row r="48" ht="15" customHeight="1" spans="1:45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3"/>
      <c r="N48" s="51">
        <v>1</v>
      </c>
      <c r="O48" s="53">
        <f t="shared" si="2"/>
        <v>25176.75</v>
      </c>
      <c r="P48" s="53">
        <v>25176.75</v>
      </c>
      <c r="Q48" s="63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2"/>
      <c r="AG48" s="73"/>
      <c r="AQ48" s="12"/>
      <c r="AR48" s="12"/>
      <c r="AS48" s="12"/>
    </row>
    <row r="49" s="7" customFormat="1" ht="15.6" customHeight="1" spans="1:33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05">
        <v>13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5</v>
      </c>
      <c r="O49" s="59">
        <f t="shared" si="2"/>
        <v>9811.4</v>
      </c>
      <c r="P49" s="59">
        <v>9811.4</v>
      </c>
      <c r="Q49" s="59"/>
      <c r="S49" s="162"/>
      <c r="T49" s="162"/>
      <c r="AF49" s="12"/>
      <c r="AG49" s="73"/>
    </row>
    <row r="50" ht="15" customHeight="1" spans="1:45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3"/>
      <c r="N50" s="51">
        <v>3</v>
      </c>
      <c r="O50" s="53">
        <f t="shared" si="2"/>
        <v>27182.14</v>
      </c>
      <c r="P50" s="53">
        <v>27182.14</v>
      </c>
      <c r="Q50" s="63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2"/>
      <c r="AG50" s="73"/>
      <c r="AQ50" s="12"/>
      <c r="AR50" s="12"/>
      <c r="AS50" s="12"/>
    </row>
    <row r="51" s="7" customFormat="1" ht="13.9" customHeight="1" spans="1:33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05">
        <v>13</v>
      </c>
      <c r="I51" s="57">
        <v>6</v>
      </c>
      <c r="J51" s="58">
        <v>6</v>
      </c>
      <c r="K51" s="59">
        <f t="shared" si="1"/>
        <v>9923.2</v>
      </c>
      <c r="L51" s="60">
        <v>9923.2</v>
      </c>
      <c r="M51" s="59"/>
      <c r="N51" s="57">
        <v>7</v>
      </c>
      <c r="O51" s="59">
        <f t="shared" si="2"/>
        <v>10711.7</v>
      </c>
      <c r="P51" s="59">
        <v>10711.7</v>
      </c>
      <c r="Q51" s="59"/>
      <c r="S51" s="162"/>
      <c r="T51" s="162"/>
      <c r="AF51" s="12"/>
      <c r="AG51" s="73"/>
    </row>
    <row r="52" spans="1:45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28</v>
      </c>
      <c r="I52" s="51">
        <v>20</v>
      </c>
      <c r="J52" s="52">
        <v>26</v>
      </c>
      <c r="K52" s="53">
        <f t="shared" si="1"/>
        <v>44369.09</v>
      </c>
      <c r="L52" s="63">
        <v>44369.09</v>
      </c>
      <c r="M52" s="63"/>
      <c r="N52" s="51"/>
      <c r="O52" s="53">
        <f t="shared" si="2"/>
        <v>14481.55</v>
      </c>
      <c r="P52" s="63">
        <v>14481.55</v>
      </c>
      <c r="Q52" s="63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2"/>
      <c r="AG52" s="73"/>
      <c r="AR52" s="12"/>
      <c r="AS52" s="12"/>
    </row>
    <row r="53" s="7" customFormat="1" ht="13.9" customHeight="1" spans="1:33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05">
        <v>21</v>
      </c>
      <c r="I53" s="57">
        <v>5</v>
      </c>
      <c r="J53" s="58">
        <v>5</v>
      </c>
      <c r="K53" s="59">
        <f t="shared" si="1"/>
        <v>7827.3</v>
      </c>
      <c r="L53" s="60">
        <v>7827.3</v>
      </c>
      <c r="M53" s="59"/>
      <c r="N53" s="57">
        <v>6</v>
      </c>
      <c r="O53" s="59">
        <f t="shared" si="2"/>
        <v>31502.73</v>
      </c>
      <c r="P53" s="59">
        <v>31502.73</v>
      </c>
      <c r="Q53" s="59"/>
      <c r="S53" s="162"/>
      <c r="T53" s="162"/>
      <c r="AF53" s="12"/>
      <c r="AG53" s="73"/>
    </row>
    <row r="54" ht="15" customHeight="1" spans="1:45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3"/>
      <c r="N54" s="51">
        <v>2</v>
      </c>
      <c r="O54" s="53">
        <f t="shared" si="2"/>
        <v>3180.4</v>
      </c>
      <c r="P54" s="53">
        <v>3180.4</v>
      </c>
      <c r="Q54" s="63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2"/>
      <c r="AG54" s="73"/>
      <c r="AR54" s="12"/>
      <c r="AS54" s="12"/>
    </row>
    <row r="55" s="7" customFormat="1" ht="15" customHeight="1" spans="1:33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  <c r="S55" s="162"/>
      <c r="T55" s="162"/>
      <c r="AF55" s="12"/>
      <c r="AG55" s="73"/>
    </row>
    <row r="56" ht="15" customHeight="1" spans="1:45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3"/>
      <c r="N56" s="51"/>
      <c r="O56" s="53">
        <f t="shared" si="2"/>
        <v>0</v>
      </c>
      <c r="P56" s="53">
        <v>0</v>
      </c>
      <c r="Q56" s="63"/>
      <c r="S56" s="162"/>
      <c r="T56" s="162"/>
      <c r="AF56" s="12"/>
      <c r="AG56" s="73"/>
      <c r="AR56" s="12"/>
      <c r="AS56" s="12"/>
    </row>
    <row r="57" s="9" customFormat="1" ht="15" customHeight="1" spans="1:33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62</v>
      </c>
      <c r="I57" s="51">
        <v>45</v>
      </c>
      <c r="J57" s="52">
        <v>47</v>
      </c>
      <c r="K57" s="53">
        <f t="shared" si="1"/>
        <v>75930.47</v>
      </c>
      <c r="L57" s="63">
        <v>75930.47</v>
      </c>
      <c r="M57" s="63"/>
      <c r="N57" s="51">
        <v>23</v>
      </c>
      <c r="O57" s="53">
        <f t="shared" si="2"/>
        <v>177852.91</v>
      </c>
      <c r="P57" s="53">
        <v>177852.91</v>
      </c>
      <c r="Q57" s="63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2"/>
      <c r="AG57" s="73"/>
    </row>
    <row r="58" s="7" customFormat="1" ht="15" customHeight="1" spans="1:33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05">
        <v>15</v>
      </c>
      <c r="I58" s="57">
        <v>3</v>
      </c>
      <c r="J58" s="58">
        <v>3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  <c r="S58" s="162"/>
      <c r="T58" s="162"/>
      <c r="AF58" s="12"/>
      <c r="AG58" s="73"/>
    </row>
    <row r="59" s="7" customFormat="1" ht="15" customHeight="1" spans="1:33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  <c r="S59" s="162"/>
      <c r="T59" s="162"/>
      <c r="AF59" s="12"/>
      <c r="AG59" s="73"/>
    </row>
    <row r="60" s="7" customFormat="1" ht="15" customHeight="1" spans="1:33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05">
        <v>20</v>
      </c>
      <c r="I60" s="57">
        <v>15</v>
      </c>
      <c r="J60" s="58">
        <v>15</v>
      </c>
      <c r="K60" s="59">
        <f t="shared" si="1"/>
        <v>32137.85</v>
      </c>
      <c r="L60" s="59">
        <v>32137.85</v>
      </c>
      <c r="M60" s="59"/>
      <c r="N60" s="57">
        <v>4</v>
      </c>
      <c r="O60" s="59">
        <f t="shared" si="2"/>
        <v>59052.08</v>
      </c>
      <c r="P60" s="59">
        <v>59052.08</v>
      </c>
      <c r="Q60" s="59"/>
      <c r="S60" s="162"/>
      <c r="T60" s="162"/>
      <c r="AF60" s="12"/>
      <c r="AG60" s="73"/>
    </row>
    <row r="61" s="10" customFormat="1" spans="1:43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63">
        <v>0</v>
      </c>
      <c r="M61" s="179"/>
      <c r="N61" s="52">
        <v>1</v>
      </c>
      <c r="O61" s="53">
        <f t="shared" si="2"/>
        <v>0</v>
      </c>
      <c r="P61" s="3">
        <v>0</v>
      </c>
      <c r="Q61" s="76"/>
      <c r="R61" s="7"/>
      <c r="S61" s="162"/>
      <c r="T61" s="162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12"/>
      <c r="AG61" s="73"/>
      <c r="AH61" s="77"/>
      <c r="AI61" s="77"/>
      <c r="AJ61" s="77"/>
      <c r="AK61" s="77"/>
      <c r="AL61" s="77"/>
      <c r="AM61" s="77"/>
      <c r="AN61" s="77"/>
      <c r="AO61" s="77"/>
      <c r="AP61" s="77"/>
      <c r="AQ61" s="77"/>
    </row>
    <row r="62" s="10" customFormat="1" spans="1:43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63">
        <v>0</v>
      </c>
      <c r="M62" s="179"/>
      <c r="N62" s="52"/>
      <c r="O62" s="53">
        <f t="shared" si="2"/>
        <v>0</v>
      </c>
      <c r="P62" s="3">
        <v>0</v>
      </c>
      <c r="Q62" s="76"/>
      <c r="R62" s="7"/>
      <c r="S62" s="162"/>
      <c r="T62" s="16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12"/>
      <c r="AG62" s="73"/>
      <c r="AH62" s="77"/>
      <c r="AI62" s="77"/>
      <c r="AJ62" s="77"/>
      <c r="AK62" s="77"/>
      <c r="AL62" s="77"/>
      <c r="AM62" s="77"/>
      <c r="AN62" s="77"/>
      <c r="AO62" s="77"/>
      <c r="AP62" s="77"/>
      <c r="AQ62" s="77"/>
    </row>
    <row r="63" s="10" customFormat="1" spans="1:43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42</v>
      </c>
      <c r="I63" s="52">
        <v>26</v>
      </c>
      <c r="J63" s="52">
        <v>28</v>
      </c>
      <c r="K63" s="53">
        <f t="shared" si="1"/>
        <v>43325.99</v>
      </c>
      <c r="L63" s="63">
        <v>43325.99</v>
      </c>
      <c r="M63" s="63"/>
      <c r="N63" s="52">
        <v>5</v>
      </c>
      <c r="O63" s="53">
        <f t="shared" si="2"/>
        <v>74526.99</v>
      </c>
      <c r="P63" s="3">
        <v>74526.99</v>
      </c>
      <c r="Q63" s="76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2"/>
      <c r="AG63" s="73"/>
      <c r="AH63" s="77"/>
      <c r="AI63" s="77"/>
      <c r="AJ63" s="77"/>
      <c r="AK63" s="77"/>
      <c r="AL63" s="77"/>
      <c r="AM63" s="77"/>
      <c r="AN63" s="77"/>
      <c r="AO63" s="77"/>
      <c r="AP63" s="77"/>
      <c r="AQ63" s="77"/>
    </row>
    <row r="64" s="9" customFormat="1" ht="24.75" customHeight="1" spans="1:33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38</v>
      </c>
      <c r="I64" s="51">
        <v>26</v>
      </c>
      <c r="J64" s="52">
        <v>27</v>
      </c>
      <c r="K64" s="53">
        <f t="shared" si="1"/>
        <v>61966.79</v>
      </c>
      <c r="L64" s="63">
        <v>61966.79</v>
      </c>
      <c r="M64" s="63"/>
      <c r="N64" s="51">
        <v>12</v>
      </c>
      <c r="O64" s="53">
        <f t="shared" si="2"/>
        <v>114676.64</v>
      </c>
      <c r="P64" s="53">
        <v>114676.64</v>
      </c>
      <c r="Q64" s="63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2"/>
      <c r="AG64" s="73"/>
    </row>
    <row r="65" ht="15" customHeight="1" spans="1:45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34</v>
      </c>
      <c r="I65" s="51">
        <v>31</v>
      </c>
      <c r="J65" s="52">
        <v>38</v>
      </c>
      <c r="K65" s="53">
        <f t="shared" si="1"/>
        <v>75680.5</v>
      </c>
      <c r="L65" s="63">
        <v>75680.5</v>
      </c>
      <c r="M65" s="63"/>
      <c r="N65" s="51">
        <v>16</v>
      </c>
      <c r="O65" s="53">
        <f t="shared" si="2"/>
        <v>70443.33</v>
      </c>
      <c r="P65" s="53">
        <v>70443.33</v>
      </c>
      <c r="Q65" s="63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2"/>
      <c r="AG65" s="73"/>
      <c r="AR65" s="12"/>
      <c r="AS65" s="12"/>
    </row>
    <row r="66" s="7" customFormat="1" ht="15" customHeight="1" spans="1:33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05">
        <v>19</v>
      </c>
      <c r="I66" s="57">
        <v>4</v>
      </c>
      <c r="J66" s="58">
        <v>4</v>
      </c>
      <c r="K66" s="59">
        <f t="shared" si="1"/>
        <v>8429.4</v>
      </c>
      <c r="L66" s="60">
        <v>8429.4</v>
      </c>
      <c r="M66" s="59"/>
      <c r="N66" s="57">
        <v>8</v>
      </c>
      <c r="O66" s="59">
        <f t="shared" si="2"/>
        <v>25418.79</v>
      </c>
      <c r="P66" s="59">
        <v>25418.79</v>
      </c>
      <c r="Q66" s="59"/>
      <c r="S66" s="162"/>
      <c r="T66" s="162"/>
      <c r="AF66" s="12"/>
      <c r="AG66" s="73"/>
    </row>
    <row r="67" s="9" customFormat="1" ht="15" customHeight="1" spans="1:33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3"/>
      <c r="N67" s="51"/>
      <c r="O67" s="53">
        <f t="shared" si="2"/>
        <v>12282.19</v>
      </c>
      <c r="P67" s="53">
        <v>12282.19</v>
      </c>
      <c r="Q67" s="63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2"/>
      <c r="AG67" s="73"/>
    </row>
    <row r="68" s="7" customFormat="1" ht="15.6" customHeight="1" spans="1:33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  <c r="S68" s="162"/>
      <c r="T68" s="162"/>
      <c r="AF68" s="12"/>
      <c r="AG68" s="73"/>
    </row>
    <row r="69" s="7" customFormat="1" ht="15.6" customHeight="1" spans="1:33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05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  <c r="S69" s="162"/>
      <c r="T69" s="162"/>
      <c r="AF69" s="12"/>
      <c r="AG69" s="73"/>
    </row>
    <row r="70" s="9" customFormat="1" ht="25.5" spans="1:33">
      <c r="A70" s="33">
        <v>34</v>
      </c>
      <c r="B70" s="34" t="s">
        <v>86</v>
      </c>
      <c r="C70" s="33" t="s">
        <v>54</v>
      </c>
      <c r="D70" s="34" t="s">
        <v>353</v>
      </c>
      <c r="E70" s="34" t="s">
        <v>39</v>
      </c>
      <c r="F70" s="34" t="s">
        <v>275</v>
      </c>
      <c r="G70" s="34" t="s">
        <v>24</v>
      </c>
      <c r="H70" s="2">
        <v>27</v>
      </c>
      <c r="I70" s="51">
        <v>14</v>
      </c>
      <c r="J70" s="52">
        <v>18</v>
      </c>
      <c r="K70" s="53">
        <f t="shared" si="1"/>
        <v>35891.8</v>
      </c>
      <c r="L70" s="53">
        <v>35891.8</v>
      </c>
      <c r="M70" s="63"/>
      <c r="N70" s="51">
        <v>7</v>
      </c>
      <c r="O70" s="53">
        <f t="shared" si="2"/>
        <v>32250.69</v>
      </c>
      <c r="P70" s="53">
        <v>32250.69</v>
      </c>
      <c r="Q70" s="63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2"/>
      <c r="AG70" s="73"/>
    </row>
    <row r="71" s="9" customFormat="1" ht="15" customHeight="1" spans="1:33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25</v>
      </c>
      <c r="I71" s="51">
        <v>9</v>
      </c>
      <c r="J71" s="52">
        <v>9</v>
      </c>
      <c r="K71" s="53">
        <f t="shared" si="1"/>
        <v>22967.45</v>
      </c>
      <c r="L71" s="63">
        <v>22967.45</v>
      </c>
      <c r="M71" s="63"/>
      <c r="N71" s="51">
        <v>4</v>
      </c>
      <c r="O71" s="53">
        <f t="shared" si="2"/>
        <v>73408.12</v>
      </c>
      <c r="P71" s="53">
        <v>73408.12</v>
      </c>
      <c r="Q71" s="63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2"/>
      <c r="AG71" s="73"/>
    </row>
    <row r="72" s="7" customFormat="1" ht="15" customHeight="1" spans="1:33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  <c r="S72" s="162"/>
      <c r="T72" s="162"/>
      <c r="AF72" s="12"/>
      <c r="AG72" s="73"/>
    </row>
    <row r="73" s="7" customFormat="1" ht="15" customHeight="1" spans="1:33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41</v>
      </c>
      <c r="I73" s="51">
        <v>30</v>
      </c>
      <c r="J73" s="52">
        <v>43</v>
      </c>
      <c r="K73" s="53">
        <f t="shared" si="1"/>
        <v>92684.14</v>
      </c>
      <c r="L73" s="53">
        <v>92684.14</v>
      </c>
      <c r="M73" s="53"/>
      <c r="N73" s="51"/>
      <c r="O73" s="53">
        <f t="shared" si="2"/>
        <v>0</v>
      </c>
      <c r="P73" s="53">
        <v>0</v>
      </c>
      <c r="Q73" s="53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2"/>
      <c r="AG73" s="73"/>
    </row>
    <row r="74" s="7" customFormat="1" ht="15" customHeight="1" spans="1:33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82">
        <v>2</v>
      </c>
      <c r="I74" s="88"/>
      <c r="J74" s="89"/>
      <c r="K74" s="90"/>
      <c r="L74" s="90"/>
      <c r="M74" s="90"/>
      <c r="N74" s="88"/>
      <c r="O74" s="90"/>
      <c r="P74" s="90"/>
      <c r="Q74" s="90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2"/>
      <c r="AG74" s="73"/>
    </row>
    <row r="75" ht="15" customHeight="1" spans="1:45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42</v>
      </c>
      <c r="I75" s="51">
        <v>27</v>
      </c>
      <c r="J75" s="52">
        <v>31</v>
      </c>
      <c r="K75" s="53">
        <f>L75+M75</f>
        <v>59432.01</v>
      </c>
      <c r="L75" s="63">
        <v>59432.01</v>
      </c>
      <c r="M75" s="63"/>
      <c r="N75" s="51">
        <v>21</v>
      </c>
      <c r="O75" s="53">
        <f t="shared" si="2"/>
        <v>108053.04</v>
      </c>
      <c r="P75" s="53">
        <v>108053.04</v>
      </c>
      <c r="Q75" s="63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2"/>
      <c r="AG75" s="73"/>
      <c r="AR75" s="12"/>
      <c r="AS75" s="12"/>
    </row>
    <row r="76" s="7" customFormat="1" ht="15" customHeight="1" spans="1:33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05">
        <v>20</v>
      </c>
      <c r="I76" s="57">
        <v>18</v>
      </c>
      <c r="J76" s="58">
        <v>18</v>
      </c>
      <c r="K76" s="59">
        <f>L76+M76</f>
        <v>25230.9</v>
      </c>
      <c r="L76" s="59">
        <v>25230.9</v>
      </c>
      <c r="M76" s="59"/>
      <c r="N76" s="57">
        <v>10</v>
      </c>
      <c r="O76" s="59">
        <f>P76+Q76</f>
        <v>22410.65</v>
      </c>
      <c r="P76" s="59">
        <v>22410.65</v>
      </c>
      <c r="Q76" s="59"/>
      <c r="S76" s="162"/>
      <c r="T76" s="162"/>
      <c r="AF76" s="12"/>
      <c r="AG76" s="73"/>
    </row>
    <row r="77" ht="15" customHeight="1" spans="1:45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45</v>
      </c>
      <c r="I77" s="51">
        <v>35</v>
      </c>
      <c r="J77" s="52">
        <v>38</v>
      </c>
      <c r="K77" s="53">
        <f>L77+M77</f>
        <v>47372.1</v>
      </c>
      <c r="L77" s="63">
        <v>47372.1</v>
      </c>
      <c r="M77" s="63"/>
      <c r="N77" s="51">
        <v>8</v>
      </c>
      <c r="O77" s="53">
        <f>P77+Q77</f>
        <v>37948.84</v>
      </c>
      <c r="P77" s="53">
        <v>37948.84</v>
      </c>
      <c r="Q77" s="63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2"/>
      <c r="AG77" s="73"/>
      <c r="AR77" s="12"/>
      <c r="AS77" s="12"/>
    </row>
    <row r="78" ht="15" customHeight="1" spans="1:45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83">
        <v>2</v>
      </c>
      <c r="I78" s="91"/>
      <c r="J78" s="92"/>
      <c r="K78" s="93"/>
      <c r="L78" s="94"/>
      <c r="M78" s="94"/>
      <c r="N78" s="91"/>
      <c r="O78" s="93"/>
      <c r="P78" s="93"/>
      <c r="Q78" s="94"/>
      <c r="S78" s="162"/>
      <c r="T78" s="162"/>
      <c r="AF78" s="12"/>
      <c r="AG78" s="73"/>
      <c r="AR78" s="12"/>
      <c r="AS78" s="12"/>
    </row>
    <row r="79" s="9" customFormat="1" ht="15" customHeight="1" spans="1:33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37</v>
      </c>
      <c r="I79" s="51">
        <v>20</v>
      </c>
      <c r="J79" s="52">
        <v>20</v>
      </c>
      <c r="K79" s="53">
        <f>L79+M79</f>
        <v>32748.24</v>
      </c>
      <c r="L79" s="63">
        <v>32748.24</v>
      </c>
      <c r="M79" s="63"/>
      <c r="N79" s="51">
        <v>31</v>
      </c>
      <c r="O79" s="53">
        <f t="shared" ref="O79:O146" si="3">P79+Q79</f>
        <v>257868.72</v>
      </c>
      <c r="P79" s="53">
        <v>257868.72</v>
      </c>
      <c r="Q79" s="63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2"/>
      <c r="AG79" s="73"/>
    </row>
    <row r="80" s="7" customFormat="1" ht="15" customHeight="1" spans="1:33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  <c r="S80" s="162"/>
      <c r="T80" s="162"/>
      <c r="AF80" s="12"/>
      <c r="AG80" s="73"/>
    </row>
    <row r="81" ht="15" customHeight="1" spans="1:45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44</v>
      </c>
      <c r="I81" s="51">
        <v>28</v>
      </c>
      <c r="J81" s="52">
        <v>29</v>
      </c>
      <c r="K81" s="53">
        <f>L81+M81</f>
        <v>65995.16</v>
      </c>
      <c r="L81" s="63">
        <v>65995.16</v>
      </c>
      <c r="M81" s="63"/>
      <c r="N81" s="51">
        <v>18</v>
      </c>
      <c r="O81" s="53">
        <f t="shared" si="3"/>
        <v>237872.76</v>
      </c>
      <c r="P81" s="63">
        <v>237872.76</v>
      </c>
      <c r="Q81" s="63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2"/>
      <c r="AG81" s="73"/>
      <c r="AR81" s="12"/>
      <c r="AS81" s="12"/>
    </row>
    <row r="82" s="7" customFormat="1" ht="15" customHeight="1" spans="1:33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05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  <c r="S82" s="162"/>
      <c r="T82" s="162"/>
      <c r="AF82" s="12"/>
      <c r="AG82" s="73"/>
    </row>
    <row r="83" s="7" customFormat="1" ht="15" customHeight="1" spans="1:33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05">
        <v>28</v>
      </c>
      <c r="I83" s="57">
        <v>7</v>
      </c>
      <c r="J83" s="58">
        <v>7</v>
      </c>
      <c r="K83" s="59">
        <f>L83+M83</f>
        <v>10365.9</v>
      </c>
      <c r="L83" s="60">
        <v>10365.9</v>
      </c>
      <c r="M83" s="59"/>
      <c r="N83" s="57">
        <v>11</v>
      </c>
      <c r="O83" s="59">
        <f t="shared" si="3"/>
        <v>62265.2</v>
      </c>
      <c r="P83" s="59">
        <v>62265.2</v>
      </c>
      <c r="Q83" s="59"/>
      <c r="S83" s="162"/>
      <c r="T83" s="162"/>
      <c r="AF83" s="12"/>
      <c r="AG83" s="73"/>
    </row>
    <row r="84" s="7" customFormat="1" ht="15" customHeight="1" spans="1:33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05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  <c r="S84" s="162"/>
      <c r="T84" s="162"/>
      <c r="AF84" s="12"/>
      <c r="AG84" s="73"/>
    </row>
    <row r="85" s="7" customFormat="1" ht="15" customHeight="1" spans="1:33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37</v>
      </c>
      <c r="H85" s="105">
        <v>0</v>
      </c>
      <c r="I85" s="57"/>
      <c r="J85" s="58"/>
      <c r="K85" s="59">
        <f t="shared" ref="K85:K152" si="4">L85+M85</f>
        <v>0</v>
      </c>
      <c r="L85" s="59">
        <v>0</v>
      </c>
      <c r="M85" s="59"/>
      <c r="N85" s="57">
        <v>13</v>
      </c>
      <c r="O85" s="59">
        <f t="shared" si="3"/>
        <v>118711.08</v>
      </c>
      <c r="P85" s="59">
        <v>118711.08</v>
      </c>
      <c r="Q85" s="59"/>
      <c r="S85" s="162"/>
      <c r="T85" s="162"/>
      <c r="AF85" s="12"/>
      <c r="AG85" s="73"/>
    </row>
    <row r="86" s="7" customFormat="1" ht="15" customHeight="1" spans="1:33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44</v>
      </c>
      <c r="I86" s="51">
        <v>35</v>
      </c>
      <c r="J86" s="52">
        <v>36</v>
      </c>
      <c r="K86" s="53">
        <f t="shared" si="4"/>
        <v>47915.36</v>
      </c>
      <c r="L86" s="53">
        <v>47915.36</v>
      </c>
      <c r="M86" s="53"/>
      <c r="N86" s="51"/>
      <c r="O86" s="53">
        <f t="shared" si="3"/>
        <v>0</v>
      </c>
      <c r="P86" s="53">
        <v>0</v>
      </c>
      <c r="Q86" s="53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2"/>
      <c r="AG86" s="73"/>
    </row>
    <row r="87" ht="15" customHeight="1" spans="1:45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15</v>
      </c>
      <c r="I87" s="51">
        <v>11</v>
      </c>
      <c r="J87" s="52">
        <v>12</v>
      </c>
      <c r="K87" s="53">
        <f t="shared" si="4"/>
        <v>19140.41</v>
      </c>
      <c r="L87" s="63">
        <v>19140.41</v>
      </c>
      <c r="M87" s="63"/>
      <c r="N87" s="51">
        <v>28</v>
      </c>
      <c r="O87" s="53">
        <f t="shared" si="3"/>
        <v>116375.57</v>
      </c>
      <c r="P87" s="53">
        <v>116375.57</v>
      </c>
      <c r="Q87" s="63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2"/>
      <c r="AG87" s="73"/>
      <c r="AR87" s="12"/>
      <c r="AS87" s="12"/>
    </row>
    <row r="88" s="7" customFormat="1" ht="15" customHeight="1" spans="1:33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05">
        <v>28</v>
      </c>
      <c r="I88" s="57">
        <v>4</v>
      </c>
      <c r="J88" s="58">
        <v>4</v>
      </c>
      <c r="K88" s="59">
        <f t="shared" si="4"/>
        <v>27088.83</v>
      </c>
      <c r="L88" s="59">
        <v>27088.83</v>
      </c>
      <c r="M88" s="59"/>
      <c r="N88" s="57">
        <v>21</v>
      </c>
      <c r="O88" s="59">
        <f t="shared" si="3"/>
        <v>71469.69</v>
      </c>
      <c r="P88" s="95">
        <v>71469.69</v>
      </c>
      <c r="Q88" s="59"/>
      <c r="S88" s="162"/>
      <c r="T88" s="162"/>
      <c r="AF88" s="12"/>
      <c r="AG88" s="73"/>
    </row>
    <row r="89" s="6" customFormat="1" ht="15" customHeight="1" spans="1:43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3"/>
      <c r="N89" s="51"/>
      <c r="O89" s="53">
        <f t="shared" si="3"/>
        <v>1841</v>
      </c>
      <c r="P89" s="53">
        <v>1841</v>
      </c>
      <c r="Q89" s="63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2"/>
      <c r="AG89" s="73"/>
      <c r="AH89" s="8"/>
      <c r="AI89" s="8"/>
      <c r="AJ89" s="8"/>
      <c r="AK89" s="8"/>
      <c r="AL89" s="8"/>
      <c r="AM89" s="8"/>
      <c r="AN89" s="8"/>
      <c r="AO89" s="8"/>
      <c r="AP89" s="8"/>
      <c r="AQ89" s="8"/>
    </row>
    <row r="90" s="7" customFormat="1" ht="15" customHeight="1" spans="1:33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05">
        <v>12</v>
      </c>
      <c r="I90" s="57">
        <v>3</v>
      </c>
      <c r="J90" s="58">
        <v>3</v>
      </c>
      <c r="K90" s="59">
        <f t="shared" si="4"/>
        <v>5391.68</v>
      </c>
      <c r="L90" s="60">
        <v>5391.68</v>
      </c>
      <c r="M90" s="59"/>
      <c r="N90" s="57">
        <v>9</v>
      </c>
      <c r="O90" s="59">
        <f t="shared" si="3"/>
        <v>10703.1</v>
      </c>
      <c r="P90" s="59">
        <v>10703.1</v>
      </c>
      <c r="Q90" s="59"/>
      <c r="S90" s="162"/>
      <c r="T90" s="162"/>
      <c r="AF90" s="12"/>
      <c r="AG90" s="73"/>
    </row>
    <row r="91" ht="15" customHeight="1" spans="1:45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5146.72</v>
      </c>
      <c r="L91" s="63">
        <v>5146.72</v>
      </c>
      <c r="M91" s="63"/>
      <c r="N91" s="51">
        <v>8</v>
      </c>
      <c r="O91" s="53">
        <f t="shared" si="3"/>
        <v>31471.71</v>
      </c>
      <c r="P91" s="53">
        <v>31471.71</v>
      </c>
      <c r="Q91" s="63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2"/>
      <c r="AG91" s="73"/>
      <c r="AR91" s="12"/>
      <c r="AS91" s="12"/>
    </row>
    <row r="92" s="7" customFormat="1" ht="15" customHeight="1" spans="1:33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  <c r="S92" s="162"/>
      <c r="T92" s="162"/>
      <c r="AF92" s="12"/>
      <c r="AG92" s="73"/>
    </row>
    <row r="93" s="6" customFormat="1" ht="15" customHeight="1" spans="1:43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86</v>
      </c>
      <c r="I93" s="51">
        <v>59</v>
      </c>
      <c r="J93" s="52">
        <v>65</v>
      </c>
      <c r="K93" s="53">
        <f t="shared" si="4"/>
        <v>136832.13</v>
      </c>
      <c r="L93" s="63">
        <v>136832.13</v>
      </c>
      <c r="M93" s="63"/>
      <c r="N93" s="51">
        <v>49</v>
      </c>
      <c r="O93" s="53">
        <f t="shared" si="3"/>
        <v>252565.36</v>
      </c>
      <c r="P93" s="53">
        <v>252565.36</v>
      </c>
      <c r="Q93" s="63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2"/>
      <c r="AG93" s="73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="7" customFormat="1" ht="15" customHeight="1" spans="1:33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05">
        <v>4</v>
      </c>
      <c r="I94" s="57">
        <v>1</v>
      </c>
      <c r="J94" s="58">
        <v>1</v>
      </c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G94" s="73"/>
    </row>
    <row r="95" s="7" customFormat="1" ht="15" customHeight="1" spans="1:33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05">
        <v>27</v>
      </c>
      <c r="I95" s="57">
        <v>14</v>
      </c>
      <c r="J95" s="58">
        <v>14</v>
      </c>
      <c r="K95" s="59">
        <f t="shared" si="4"/>
        <v>22194.65</v>
      </c>
      <c r="L95" s="59">
        <v>22194.65</v>
      </c>
      <c r="M95" s="59"/>
      <c r="N95" s="57">
        <v>6</v>
      </c>
      <c r="O95" s="59">
        <f t="shared" si="3"/>
        <v>26751.13</v>
      </c>
      <c r="P95" s="96">
        <v>26751.13</v>
      </c>
      <c r="Q95" s="59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2"/>
      <c r="AG95" s="73"/>
    </row>
    <row r="96" s="9" customFormat="1" ht="15" customHeight="1" spans="1:33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3"/>
      <c r="N96" s="51"/>
      <c r="O96" s="53">
        <f t="shared" si="3"/>
        <v>3050.28</v>
      </c>
      <c r="P96" s="63">
        <v>3050.28</v>
      </c>
      <c r="Q96" s="63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2"/>
      <c r="AG96" s="73"/>
    </row>
    <row r="97" s="7" customFormat="1" ht="15" customHeight="1" spans="1:33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  <c r="S97" s="162"/>
      <c r="T97" s="162"/>
      <c r="AF97" s="12"/>
      <c r="AG97" s="73"/>
    </row>
    <row r="98" s="9" customFormat="1" ht="15" customHeight="1" spans="1:33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46</v>
      </c>
      <c r="I98" s="51">
        <v>37</v>
      </c>
      <c r="J98" s="52">
        <v>40</v>
      </c>
      <c r="K98" s="53">
        <f t="shared" si="4"/>
        <v>55731.51</v>
      </c>
      <c r="L98" s="63">
        <v>55731.51</v>
      </c>
      <c r="M98" s="63"/>
      <c r="N98" s="51">
        <v>25</v>
      </c>
      <c r="O98" s="53">
        <f t="shared" si="3"/>
        <v>152274</v>
      </c>
      <c r="P98" s="53">
        <v>152274</v>
      </c>
      <c r="Q98" s="63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2"/>
      <c r="AG98" s="73"/>
    </row>
    <row r="99" s="7" customFormat="1" ht="15" customHeight="1" spans="1:33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  <c r="S99" s="162"/>
      <c r="T99" s="162"/>
      <c r="AF99" s="12"/>
      <c r="AG99" s="73"/>
    </row>
    <row r="100" s="7" customFormat="1" ht="15" customHeight="1" spans="1:33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31</v>
      </c>
      <c r="I100" s="97">
        <v>15</v>
      </c>
      <c r="J100" s="98">
        <v>16</v>
      </c>
      <c r="K100" s="53">
        <f t="shared" si="4"/>
        <v>20276.25</v>
      </c>
      <c r="L100" s="63">
        <v>20276.25</v>
      </c>
      <c r="M100" s="66"/>
      <c r="N100" s="97"/>
      <c r="O100" s="53">
        <f t="shared" si="3"/>
        <v>0</v>
      </c>
      <c r="P100" s="53">
        <v>0</v>
      </c>
      <c r="Q100" s="66"/>
      <c r="S100" s="162"/>
      <c r="T100" s="162"/>
      <c r="AF100" s="12"/>
      <c r="AG100" s="73"/>
    </row>
    <row r="101" ht="15" customHeight="1" spans="1:45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3"/>
      <c r="N101" s="51"/>
      <c r="O101" s="53">
        <f t="shared" si="3"/>
        <v>0</v>
      </c>
      <c r="P101" s="53">
        <v>0</v>
      </c>
      <c r="Q101" s="63"/>
      <c r="S101" s="162"/>
      <c r="T101" s="162"/>
      <c r="AF101" s="12"/>
      <c r="AG101" s="73"/>
      <c r="AR101" s="12"/>
      <c r="AS101" s="12"/>
    </row>
    <row r="102" s="7" customFormat="1" ht="15" customHeight="1" spans="1:33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  <c r="S102" s="162"/>
      <c r="T102" s="162"/>
      <c r="AF102" s="12"/>
      <c r="AG102" s="73"/>
    </row>
    <row r="103" s="7" customFormat="1" ht="15" customHeight="1" spans="1:33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  <c r="S103" s="162"/>
      <c r="T103" s="162"/>
      <c r="AF103" s="12"/>
      <c r="AG103" s="73"/>
    </row>
    <row r="104" ht="15" customHeight="1" spans="1:45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39</v>
      </c>
      <c r="I104" s="51">
        <v>23</v>
      </c>
      <c r="J104" s="52">
        <v>32</v>
      </c>
      <c r="K104" s="53">
        <f t="shared" si="4"/>
        <v>53616.08</v>
      </c>
      <c r="L104" s="63">
        <v>53616.08</v>
      </c>
      <c r="M104" s="63"/>
      <c r="N104" s="51">
        <v>8</v>
      </c>
      <c r="O104" s="53">
        <f t="shared" si="3"/>
        <v>56750.04</v>
      </c>
      <c r="P104" s="53">
        <v>56750.04</v>
      </c>
      <c r="Q104" s="63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2"/>
      <c r="AG104" s="73"/>
      <c r="AR104" s="12"/>
      <c r="AS104" s="12"/>
    </row>
    <row r="105" s="7" customFormat="1" ht="15" customHeight="1" spans="1:33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05">
        <v>5</v>
      </c>
      <c r="I105" s="57">
        <v>2</v>
      </c>
      <c r="J105" s="58">
        <v>2</v>
      </c>
      <c r="K105" s="59">
        <f t="shared" si="4"/>
        <v>6211.7</v>
      </c>
      <c r="L105" s="59">
        <v>6211.7</v>
      </c>
      <c r="M105" s="59"/>
      <c r="N105" s="57">
        <v>1</v>
      </c>
      <c r="O105" s="59">
        <f t="shared" si="3"/>
        <v>16224.5</v>
      </c>
      <c r="P105" s="99">
        <v>16224.5</v>
      </c>
      <c r="Q105" s="59"/>
      <c r="S105" s="162"/>
      <c r="T105" s="162"/>
      <c r="AF105" s="12"/>
      <c r="AG105" s="73"/>
    </row>
    <row r="106" s="7" customFormat="1" ht="15" customHeight="1" spans="1:33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  <c r="S106" s="162"/>
      <c r="T106" s="162"/>
      <c r="AF106" s="12"/>
      <c r="AG106" s="73"/>
    </row>
    <row r="107" s="9" customFormat="1" ht="15" customHeight="1" spans="1:33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3"/>
      <c r="N107" s="51"/>
      <c r="O107" s="53">
        <f t="shared" si="3"/>
        <v>0</v>
      </c>
      <c r="P107" s="53">
        <v>0</v>
      </c>
      <c r="Q107" s="63"/>
      <c r="R107" s="7"/>
      <c r="S107" s="162"/>
      <c r="T107" s="162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12"/>
      <c r="AG107" s="73"/>
    </row>
    <row r="108" s="9" customFormat="1" ht="15.75" customHeight="1" spans="1:33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25</v>
      </c>
      <c r="I108" s="51">
        <v>16</v>
      </c>
      <c r="J108" s="52">
        <v>18</v>
      </c>
      <c r="K108" s="53">
        <f t="shared" si="4"/>
        <v>25626.11</v>
      </c>
      <c r="L108" s="63">
        <v>25626.11</v>
      </c>
      <c r="M108" s="63"/>
      <c r="N108" s="51">
        <v>8</v>
      </c>
      <c r="O108" s="53">
        <f t="shared" si="3"/>
        <v>64477</v>
      </c>
      <c r="P108" s="53">
        <v>64477</v>
      </c>
      <c r="Q108" s="63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2"/>
      <c r="AG108" s="73"/>
    </row>
    <row r="109" ht="15" customHeight="1" spans="1:45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3"/>
      <c r="N109" s="51">
        <v>1</v>
      </c>
      <c r="O109" s="53">
        <f t="shared" si="3"/>
        <v>0</v>
      </c>
      <c r="P109" s="53">
        <v>0</v>
      </c>
      <c r="Q109" s="63"/>
      <c r="S109" s="162"/>
      <c r="T109" s="162"/>
      <c r="AF109" s="12"/>
      <c r="AG109" s="73"/>
      <c r="AR109" s="12"/>
      <c r="AS109" s="12"/>
    </row>
    <row r="110" s="7" customFormat="1" ht="15" customHeight="1" spans="1:33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  <c r="S110" s="162"/>
      <c r="T110" s="162"/>
      <c r="AF110" s="12"/>
      <c r="AG110" s="73"/>
    </row>
    <row r="111" ht="15" customHeight="1" spans="1:45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3"/>
      <c r="N111" s="51"/>
      <c r="O111" s="53">
        <f t="shared" si="3"/>
        <v>13710.83</v>
      </c>
      <c r="P111" s="53">
        <v>13710.83</v>
      </c>
      <c r="Q111" s="63"/>
      <c r="S111" s="162"/>
      <c r="T111" s="162"/>
      <c r="AF111" s="12"/>
      <c r="AG111" s="73"/>
      <c r="AQ111" s="12"/>
      <c r="AR111" s="12"/>
      <c r="AS111" s="12"/>
    </row>
    <row r="112" s="7" customFormat="1" ht="15" customHeight="1" spans="1:33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  <c r="S112" s="162"/>
      <c r="T112" s="162"/>
      <c r="AF112" s="12"/>
      <c r="AG112" s="73"/>
    </row>
    <row r="113" ht="15" customHeight="1" spans="1:45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6</v>
      </c>
      <c r="I113" s="51"/>
      <c r="J113" s="52"/>
      <c r="K113" s="53">
        <f t="shared" si="4"/>
        <v>0</v>
      </c>
      <c r="L113" s="53">
        <v>0</v>
      </c>
      <c r="M113" s="63"/>
      <c r="N113" s="51"/>
      <c r="O113" s="53">
        <f t="shared" si="3"/>
        <v>0</v>
      </c>
      <c r="P113" s="53">
        <v>0</v>
      </c>
      <c r="Q113" s="63"/>
      <c r="S113" s="162"/>
      <c r="T113" s="162"/>
      <c r="AF113" s="12"/>
      <c r="AG113" s="73"/>
      <c r="AQ113" s="12"/>
      <c r="AR113" s="12"/>
      <c r="AS113" s="12"/>
    </row>
    <row r="114" s="9" customFormat="1" ht="15" customHeight="1" spans="1:33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34</v>
      </c>
      <c r="I114" s="51">
        <v>17</v>
      </c>
      <c r="J114" s="52">
        <v>19</v>
      </c>
      <c r="K114" s="53">
        <f t="shared" si="4"/>
        <v>19644.48</v>
      </c>
      <c r="L114" s="63">
        <v>19644.48</v>
      </c>
      <c r="M114" s="63"/>
      <c r="N114" s="51">
        <v>10</v>
      </c>
      <c r="O114" s="53">
        <f t="shared" si="3"/>
        <v>95708.39</v>
      </c>
      <c r="P114" s="53">
        <v>95708.39</v>
      </c>
      <c r="Q114" s="63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2"/>
      <c r="AG114" s="73"/>
    </row>
    <row r="115" s="9" customFormat="1" ht="15" customHeight="1" spans="1:33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32</v>
      </c>
      <c r="I115" s="51">
        <v>25</v>
      </c>
      <c r="J115" s="52">
        <v>25</v>
      </c>
      <c r="K115" s="53">
        <f t="shared" si="4"/>
        <v>40304.43</v>
      </c>
      <c r="L115" s="63">
        <v>40304.43</v>
      </c>
      <c r="M115" s="63"/>
      <c r="N115" s="51">
        <v>7</v>
      </c>
      <c r="O115" s="53">
        <f t="shared" si="3"/>
        <v>62204.77</v>
      </c>
      <c r="P115" s="53">
        <v>62204.77</v>
      </c>
      <c r="Q115" s="63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2"/>
      <c r="AG115" s="73"/>
    </row>
    <row r="116" s="7" customFormat="1" ht="15" customHeight="1" spans="1:33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05">
        <v>16</v>
      </c>
      <c r="I116" s="57">
        <v>7</v>
      </c>
      <c r="J116" s="58">
        <v>7</v>
      </c>
      <c r="K116" s="59">
        <f t="shared" si="4"/>
        <v>7741.3</v>
      </c>
      <c r="L116" s="59">
        <v>7741.3</v>
      </c>
      <c r="M116" s="59"/>
      <c r="N116" s="57">
        <v>2</v>
      </c>
      <c r="O116" s="59">
        <f t="shared" si="3"/>
        <v>11122</v>
      </c>
      <c r="P116" s="59">
        <v>11122</v>
      </c>
      <c r="Q116" s="59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2"/>
      <c r="AG116" s="73"/>
    </row>
    <row r="117" s="7" customFormat="1" ht="15" customHeight="1" spans="1:33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05">
        <v>42</v>
      </c>
      <c r="I117" s="57">
        <v>30</v>
      </c>
      <c r="J117" s="58">
        <v>30</v>
      </c>
      <c r="K117" s="59">
        <f t="shared" si="4"/>
        <v>65530.3</v>
      </c>
      <c r="L117" s="59">
        <v>65530.3</v>
      </c>
      <c r="M117" s="59"/>
      <c r="N117" s="57">
        <v>13</v>
      </c>
      <c r="O117" s="59">
        <f t="shared" si="3"/>
        <v>64938.53</v>
      </c>
      <c r="P117" s="95">
        <v>64938.53</v>
      </c>
      <c r="Q117" s="59"/>
      <c r="S117" s="162"/>
      <c r="T117" s="162"/>
      <c r="AF117" s="12"/>
      <c r="AG117" s="73"/>
    </row>
    <row r="118" ht="15" customHeight="1" spans="1:45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17</v>
      </c>
      <c r="I118" s="51">
        <v>12</v>
      </c>
      <c r="J118" s="52">
        <v>13</v>
      </c>
      <c r="K118" s="53">
        <f t="shared" si="4"/>
        <v>11739.77</v>
      </c>
      <c r="L118" s="63">
        <v>11739.77</v>
      </c>
      <c r="M118" s="63"/>
      <c r="N118" s="51">
        <v>18</v>
      </c>
      <c r="O118" s="53">
        <f t="shared" si="3"/>
        <v>156235.91</v>
      </c>
      <c r="P118" s="63">
        <v>156235.91</v>
      </c>
      <c r="Q118" s="63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2"/>
      <c r="AG118" s="73"/>
      <c r="AQ118" s="12"/>
      <c r="AR118" s="12"/>
      <c r="AS118" s="12"/>
    </row>
    <row r="119" s="7" customFormat="1" ht="12.75" customHeight="1" spans="1:33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05">
        <v>78</v>
      </c>
      <c r="I119" s="57">
        <v>46</v>
      </c>
      <c r="J119" s="58">
        <v>46</v>
      </c>
      <c r="K119" s="59">
        <f t="shared" si="4"/>
        <v>66441.36</v>
      </c>
      <c r="L119" s="59">
        <v>66441.36</v>
      </c>
      <c r="M119" s="59"/>
      <c r="N119" s="57">
        <v>24</v>
      </c>
      <c r="O119" s="59">
        <f t="shared" si="3"/>
        <v>90276.42</v>
      </c>
      <c r="P119" s="100">
        <v>90276.42</v>
      </c>
      <c r="Q119" s="10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2"/>
      <c r="AG119" s="73"/>
    </row>
    <row r="120" s="7" customFormat="1" ht="15" customHeight="1" spans="1:33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05">
        <v>45</v>
      </c>
      <c r="I120" s="57">
        <v>26</v>
      </c>
      <c r="J120" s="58">
        <v>26</v>
      </c>
      <c r="K120" s="59">
        <f t="shared" si="4"/>
        <v>61598.03</v>
      </c>
      <c r="L120" s="59">
        <v>61598.03</v>
      </c>
      <c r="M120" s="59"/>
      <c r="N120" s="57">
        <v>34</v>
      </c>
      <c r="O120" s="59">
        <f t="shared" si="3"/>
        <v>179187.9</v>
      </c>
      <c r="P120" s="99">
        <v>179187.9</v>
      </c>
      <c r="Q120" s="59"/>
      <c r="S120" s="162"/>
      <c r="T120" s="162"/>
      <c r="AF120" s="12"/>
      <c r="AG120" s="73"/>
    </row>
    <row r="121" s="6" customFormat="1" ht="15" customHeight="1" spans="1:42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3"/>
      <c r="N121" s="51"/>
      <c r="O121" s="53">
        <f t="shared" si="3"/>
        <v>0</v>
      </c>
      <c r="P121" s="53">
        <v>0</v>
      </c>
      <c r="Q121" s="63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2"/>
      <c r="AG121" s="73"/>
      <c r="AH121" s="8"/>
      <c r="AI121" s="8"/>
      <c r="AJ121" s="8"/>
      <c r="AK121" s="8"/>
      <c r="AL121" s="8"/>
      <c r="AM121" s="8"/>
      <c r="AN121" s="8"/>
      <c r="AO121" s="8"/>
      <c r="AP121" s="8"/>
    </row>
    <row r="122" s="7" customFormat="1" ht="15" customHeight="1" spans="1:33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05">
        <v>19</v>
      </c>
      <c r="I122" s="57">
        <v>15</v>
      </c>
      <c r="J122" s="58">
        <v>15</v>
      </c>
      <c r="K122" s="59">
        <f t="shared" si="4"/>
        <v>29368.2</v>
      </c>
      <c r="L122" s="59">
        <v>29368.2</v>
      </c>
      <c r="M122" s="59"/>
      <c r="N122" s="57">
        <v>8</v>
      </c>
      <c r="O122" s="59">
        <f t="shared" si="3"/>
        <v>39341.82</v>
      </c>
      <c r="P122" s="101">
        <v>39341.82</v>
      </c>
      <c r="Q122" s="103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2"/>
      <c r="AG122" s="73"/>
    </row>
    <row r="123" s="7" customFormat="1" ht="15" customHeight="1" spans="1:33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05">
        <v>14</v>
      </c>
      <c r="I123" s="57">
        <v>4</v>
      </c>
      <c r="J123" s="58">
        <v>4</v>
      </c>
      <c r="K123" s="59">
        <f t="shared" si="4"/>
        <v>9834.3</v>
      </c>
      <c r="L123" s="60">
        <v>9834.3</v>
      </c>
      <c r="M123" s="59"/>
      <c r="N123" s="57">
        <v>5</v>
      </c>
      <c r="O123" s="59">
        <f t="shared" si="3"/>
        <v>20746.8</v>
      </c>
      <c r="P123" s="59">
        <v>20746.8</v>
      </c>
      <c r="Q123" s="59"/>
      <c r="S123" s="162"/>
      <c r="T123" s="162"/>
      <c r="AF123" s="12"/>
      <c r="AG123" s="73"/>
    </row>
    <row r="124" ht="15" customHeight="1" spans="1:45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32</v>
      </c>
      <c r="K124" s="53">
        <f t="shared" si="4"/>
        <v>90075.28</v>
      </c>
      <c r="L124" s="63">
        <v>90075.28</v>
      </c>
      <c r="M124" s="63"/>
      <c r="N124" s="51">
        <v>9</v>
      </c>
      <c r="O124" s="53">
        <f t="shared" si="3"/>
        <v>66893.34</v>
      </c>
      <c r="P124" s="53">
        <v>66893.34</v>
      </c>
      <c r="Q124" s="63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2"/>
      <c r="AG124" s="73"/>
      <c r="AR124" s="12"/>
      <c r="AS124" s="12"/>
    </row>
    <row r="125" s="7" customFormat="1" ht="15" customHeight="1" spans="1:33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05">
        <v>7</v>
      </c>
      <c r="I125" s="57">
        <v>10</v>
      </c>
      <c r="J125" s="58">
        <v>10</v>
      </c>
      <c r="K125" s="59">
        <f t="shared" si="4"/>
        <v>52498.61</v>
      </c>
      <c r="L125" s="59">
        <v>52498.61</v>
      </c>
      <c r="M125" s="59"/>
      <c r="N125" s="57">
        <v>10</v>
      </c>
      <c r="O125" s="59">
        <f t="shared" si="3"/>
        <v>42390.88</v>
      </c>
      <c r="P125" s="59">
        <v>42390.88</v>
      </c>
      <c r="Q125" s="59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2"/>
      <c r="AG125" s="73"/>
    </row>
    <row r="126" s="7" customFormat="1" ht="15" customHeight="1" spans="1:33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05">
        <v>9</v>
      </c>
      <c r="I126" s="57">
        <v>3</v>
      </c>
      <c r="J126" s="58">
        <v>3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  <c r="S126" s="162"/>
      <c r="T126" s="162"/>
      <c r="AF126" s="12"/>
      <c r="AG126" s="73"/>
    </row>
    <row r="127" ht="30.75" customHeight="1" spans="1:45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37</v>
      </c>
      <c r="I127" s="51">
        <v>22</v>
      </c>
      <c r="J127" s="65">
        <v>28</v>
      </c>
      <c r="K127" s="53">
        <f t="shared" si="4"/>
        <v>36427.94</v>
      </c>
      <c r="L127" s="63">
        <v>36427.94</v>
      </c>
      <c r="M127" s="63"/>
      <c r="N127" s="51">
        <v>17</v>
      </c>
      <c r="O127" s="53">
        <f t="shared" si="3"/>
        <v>147582.05</v>
      </c>
      <c r="P127" s="53">
        <v>147582.05</v>
      </c>
      <c r="Q127" s="63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2"/>
      <c r="AG127" s="73"/>
      <c r="AR127" s="12"/>
      <c r="AS127" s="12"/>
    </row>
    <row r="128" s="7" customFormat="1" ht="15" customHeight="1" spans="1:33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  <c r="S128" s="162"/>
      <c r="T128" s="162"/>
      <c r="AF128" s="12"/>
      <c r="AG128" s="73"/>
    </row>
    <row r="129" s="7" customFormat="1" ht="15" customHeight="1" spans="1:33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  <c r="S129" s="162"/>
      <c r="T129" s="162"/>
      <c r="AF129" s="12"/>
      <c r="AG129" s="73"/>
    </row>
    <row r="130" ht="15" customHeight="1" spans="1:45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7</v>
      </c>
      <c r="I130" s="51"/>
      <c r="J130" s="52"/>
      <c r="K130" s="53">
        <f t="shared" si="4"/>
        <v>0</v>
      </c>
      <c r="L130" s="63">
        <v>0</v>
      </c>
      <c r="M130" s="63"/>
      <c r="N130" s="51"/>
      <c r="O130" s="53">
        <f t="shared" si="3"/>
        <v>0</v>
      </c>
      <c r="P130" s="53">
        <v>0</v>
      </c>
      <c r="Q130" s="63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2"/>
      <c r="AG130" s="73"/>
      <c r="AR130" s="12"/>
      <c r="AS130" s="12"/>
    </row>
    <row r="131" ht="15" customHeight="1" spans="1:45">
      <c r="A131" s="104"/>
      <c r="B131" s="80" t="s">
        <v>125</v>
      </c>
      <c r="C131" s="104" t="s">
        <v>21</v>
      </c>
      <c r="D131" s="80"/>
      <c r="E131" s="80" t="s">
        <v>39</v>
      </c>
      <c r="F131" s="80" t="s">
        <v>354</v>
      </c>
      <c r="G131" s="80" t="s">
        <v>26</v>
      </c>
      <c r="H131" s="182">
        <v>3</v>
      </c>
      <c r="I131" s="88"/>
      <c r="J131" s="89"/>
      <c r="K131" s="90"/>
      <c r="L131" s="111"/>
      <c r="M131" s="111"/>
      <c r="N131" s="88"/>
      <c r="O131" s="90"/>
      <c r="P131" s="90"/>
      <c r="Q131" s="111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2"/>
      <c r="AG131" s="73"/>
      <c r="AR131" s="12"/>
      <c r="AS131" s="12"/>
    </row>
    <row r="132" ht="15" customHeight="1" spans="1:45">
      <c r="A132" s="33">
        <v>64</v>
      </c>
      <c r="B132" s="34" t="s">
        <v>126</v>
      </c>
      <c r="C132" s="33" t="s">
        <v>21</v>
      </c>
      <c r="D132" s="34"/>
      <c r="E132" s="34" t="s">
        <v>39</v>
      </c>
      <c r="F132" s="34" t="s">
        <v>293</v>
      </c>
      <c r="G132" s="34" t="s">
        <v>24</v>
      </c>
      <c r="H132" s="2">
        <v>13</v>
      </c>
      <c r="I132" s="51">
        <v>6</v>
      </c>
      <c r="J132" s="52">
        <v>6</v>
      </c>
      <c r="K132" s="53">
        <f t="shared" si="4"/>
        <v>11470.38</v>
      </c>
      <c r="L132" s="63">
        <v>11470.38</v>
      </c>
      <c r="M132" s="63"/>
      <c r="N132" s="51">
        <v>14</v>
      </c>
      <c r="O132" s="53">
        <f t="shared" si="3"/>
        <v>65343.06</v>
      </c>
      <c r="P132" s="53">
        <v>65343.06</v>
      </c>
      <c r="Q132" s="63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2"/>
      <c r="AG132" s="73"/>
      <c r="AR132" s="12"/>
      <c r="AS132" s="12"/>
    </row>
    <row r="133" s="7" customFormat="1" ht="15" customHeight="1" spans="1:33">
      <c r="A133" s="30"/>
      <c r="B133" s="31" t="s">
        <v>126</v>
      </c>
      <c r="C133" s="30" t="s">
        <v>21</v>
      </c>
      <c r="D133" s="31"/>
      <c r="E133" s="31" t="s">
        <v>39</v>
      </c>
      <c r="F133" s="31" t="s">
        <v>29</v>
      </c>
      <c r="G133" s="31" t="s">
        <v>26</v>
      </c>
      <c r="H133" s="105">
        <v>0</v>
      </c>
      <c r="I133" s="57"/>
      <c r="J133" s="58"/>
      <c r="K133" s="59">
        <f t="shared" si="4"/>
        <v>0</v>
      </c>
      <c r="L133" s="59">
        <v>0</v>
      </c>
      <c r="M133" s="59"/>
      <c r="N133" s="57"/>
      <c r="O133" s="59">
        <f t="shared" si="3"/>
        <v>0</v>
      </c>
      <c r="P133" s="59">
        <v>0</v>
      </c>
      <c r="Q133" s="59"/>
      <c r="S133" s="162"/>
      <c r="T133" s="162"/>
      <c r="AF133" s="12"/>
      <c r="AG133" s="73"/>
    </row>
    <row r="134" s="9" customFormat="1" ht="15" customHeight="1" spans="1:33">
      <c r="A134" s="1">
        <v>65</v>
      </c>
      <c r="B134" s="28" t="s">
        <v>127</v>
      </c>
      <c r="C134" s="1" t="s">
        <v>21</v>
      </c>
      <c r="D134" s="28"/>
      <c r="E134" s="28" t="s">
        <v>39</v>
      </c>
      <c r="F134" s="34" t="s">
        <v>294</v>
      </c>
      <c r="G134" s="28" t="s">
        <v>24</v>
      </c>
      <c r="H134" s="2">
        <v>50</v>
      </c>
      <c r="I134" s="51">
        <v>43</v>
      </c>
      <c r="J134" s="52">
        <v>46</v>
      </c>
      <c r="K134" s="53">
        <f t="shared" si="4"/>
        <v>68474.64</v>
      </c>
      <c r="L134" s="63">
        <v>68474.64</v>
      </c>
      <c r="M134" s="63"/>
      <c r="N134" s="51">
        <v>9</v>
      </c>
      <c r="O134" s="53">
        <f t="shared" si="3"/>
        <v>46465.46</v>
      </c>
      <c r="P134" s="63">
        <v>46465.46</v>
      </c>
      <c r="Q134" s="63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2"/>
      <c r="AG134" s="73"/>
    </row>
    <row r="135" s="9" customFormat="1" ht="15" customHeight="1" spans="1:33">
      <c r="A135" s="78"/>
      <c r="B135" s="79" t="s">
        <v>127</v>
      </c>
      <c r="C135" s="78" t="s">
        <v>54</v>
      </c>
      <c r="D135" s="79" t="s">
        <v>351</v>
      </c>
      <c r="E135" s="79" t="s">
        <v>22</v>
      </c>
      <c r="F135" s="80" t="s">
        <v>352</v>
      </c>
      <c r="G135" s="79" t="s">
        <v>26</v>
      </c>
      <c r="H135" s="182">
        <v>18</v>
      </c>
      <c r="I135" s="88">
        <v>5</v>
      </c>
      <c r="J135" s="89">
        <v>5</v>
      </c>
      <c r="K135" s="59">
        <f t="shared" si="4"/>
        <v>8630.1</v>
      </c>
      <c r="L135" s="60">
        <v>8630.1</v>
      </c>
      <c r="M135" s="111"/>
      <c r="N135" s="88"/>
      <c r="O135" s="90"/>
      <c r="P135" s="111"/>
      <c r="Q135" s="111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2"/>
      <c r="AG135" s="73"/>
    </row>
    <row r="136" s="7" customFormat="1" ht="15" customHeight="1" spans="1:33">
      <c r="A136" s="30">
        <v>66</v>
      </c>
      <c r="B136" s="31" t="s">
        <v>128</v>
      </c>
      <c r="C136" s="30" t="s">
        <v>21</v>
      </c>
      <c r="D136" s="31"/>
      <c r="E136" s="31"/>
      <c r="F136" s="31" t="s">
        <v>23</v>
      </c>
      <c r="G136" s="31" t="s">
        <v>37</v>
      </c>
      <c r="H136" s="105">
        <v>0</v>
      </c>
      <c r="I136" s="57"/>
      <c r="J136" s="58"/>
      <c r="K136" s="59">
        <f t="shared" si="4"/>
        <v>0</v>
      </c>
      <c r="L136" s="59">
        <v>0</v>
      </c>
      <c r="M136" s="59"/>
      <c r="N136" s="57"/>
      <c r="O136" s="59">
        <f t="shared" si="3"/>
        <v>0</v>
      </c>
      <c r="P136" s="59">
        <v>0</v>
      </c>
      <c r="Q136" s="59"/>
      <c r="S136" s="162"/>
      <c r="T136" s="162"/>
      <c r="AF136" s="12"/>
      <c r="AG136" s="73"/>
    </row>
    <row r="137" s="7" customFormat="1" ht="15" customHeight="1" spans="1:33">
      <c r="A137" s="30"/>
      <c r="B137" s="31" t="s">
        <v>128</v>
      </c>
      <c r="C137" s="30" t="s">
        <v>21</v>
      </c>
      <c r="D137" s="31"/>
      <c r="E137" s="36" t="s">
        <v>63</v>
      </c>
      <c r="F137" s="37" t="s">
        <v>233</v>
      </c>
      <c r="G137" s="31" t="s">
        <v>32</v>
      </c>
      <c r="H137" s="105">
        <v>12</v>
      </c>
      <c r="I137" s="57">
        <v>14</v>
      </c>
      <c r="J137" s="58">
        <v>14</v>
      </c>
      <c r="K137" s="59">
        <f t="shared" si="4"/>
        <v>6021</v>
      </c>
      <c r="L137" s="59">
        <v>6021</v>
      </c>
      <c r="M137" s="59"/>
      <c r="N137" s="57">
        <v>14</v>
      </c>
      <c r="O137" s="59">
        <f t="shared" si="3"/>
        <v>36002.6</v>
      </c>
      <c r="P137" s="59">
        <v>36002.6</v>
      </c>
      <c r="Q137" s="59"/>
      <c r="S137" s="162"/>
      <c r="T137" s="162"/>
      <c r="AF137" s="12"/>
      <c r="AG137" s="73"/>
    </row>
    <row r="138" s="9" customFormat="1" ht="15" customHeight="1" spans="1:33">
      <c r="A138" s="1">
        <v>67</v>
      </c>
      <c r="B138" s="28" t="s">
        <v>129</v>
      </c>
      <c r="C138" s="1" t="s">
        <v>54</v>
      </c>
      <c r="D138" s="28" t="s">
        <v>80</v>
      </c>
      <c r="E138" s="28" t="s">
        <v>22</v>
      </c>
      <c r="F138" s="28" t="s">
        <v>29</v>
      </c>
      <c r="G138" s="28" t="s">
        <v>24</v>
      </c>
      <c r="H138" s="2">
        <v>0</v>
      </c>
      <c r="I138" s="51"/>
      <c r="J138" s="52"/>
      <c r="K138" s="53">
        <f t="shared" si="4"/>
        <v>0</v>
      </c>
      <c r="L138" s="53">
        <v>0</v>
      </c>
      <c r="M138" s="63"/>
      <c r="N138" s="51"/>
      <c r="O138" s="53">
        <f t="shared" si="3"/>
        <v>0</v>
      </c>
      <c r="P138" s="53">
        <v>0</v>
      </c>
      <c r="Q138" s="63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2"/>
      <c r="AG138" s="73"/>
    </row>
    <row r="139" ht="15" customHeight="1" spans="1:45">
      <c r="A139" s="33">
        <v>68</v>
      </c>
      <c r="B139" s="34" t="s">
        <v>130</v>
      </c>
      <c r="C139" s="33" t="s">
        <v>21</v>
      </c>
      <c r="D139" s="34"/>
      <c r="E139" s="34" t="s">
        <v>39</v>
      </c>
      <c r="F139" s="34" t="s">
        <v>295</v>
      </c>
      <c r="G139" s="34" t="s">
        <v>24</v>
      </c>
      <c r="H139" s="2">
        <v>27</v>
      </c>
      <c r="I139" s="51">
        <v>10</v>
      </c>
      <c r="J139" s="52">
        <v>11</v>
      </c>
      <c r="K139" s="53">
        <f t="shared" si="4"/>
        <v>22400.32</v>
      </c>
      <c r="L139" s="53">
        <v>22400.32</v>
      </c>
      <c r="M139" s="63"/>
      <c r="N139" s="51">
        <v>7</v>
      </c>
      <c r="O139" s="53">
        <f t="shared" si="3"/>
        <v>60186.26</v>
      </c>
      <c r="P139" s="53">
        <v>60186.26</v>
      </c>
      <c r="Q139" s="63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2"/>
      <c r="AG139" s="73"/>
      <c r="AR139" s="12"/>
      <c r="AS139" s="12"/>
    </row>
    <row r="140" s="7" customFormat="1" ht="15" customHeight="1" spans="1:33">
      <c r="A140" s="30"/>
      <c r="B140" s="31" t="s">
        <v>130</v>
      </c>
      <c r="C140" s="30" t="s">
        <v>21</v>
      </c>
      <c r="D140" s="31"/>
      <c r="E140" s="31" t="s">
        <v>39</v>
      </c>
      <c r="F140" s="31" t="s">
        <v>335</v>
      </c>
      <c r="G140" s="31" t="s">
        <v>26</v>
      </c>
      <c r="H140" s="105">
        <v>3</v>
      </c>
      <c r="I140" s="57">
        <v>2</v>
      </c>
      <c r="J140" s="58">
        <v>2</v>
      </c>
      <c r="K140" s="59">
        <f t="shared" si="4"/>
        <v>5367.3</v>
      </c>
      <c r="L140" s="112">
        <v>5367.3</v>
      </c>
      <c r="M140" s="59"/>
      <c r="N140" s="57">
        <v>3</v>
      </c>
      <c r="O140" s="59">
        <f t="shared" si="3"/>
        <v>7107.7</v>
      </c>
      <c r="P140" s="59">
        <v>7107.7</v>
      </c>
      <c r="Q140" s="59"/>
      <c r="S140" s="162"/>
      <c r="T140" s="162"/>
      <c r="AF140" s="12"/>
      <c r="AG140" s="73"/>
    </row>
    <row r="141" s="9" customFormat="1" ht="15" customHeight="1" spans="1:33">
      <c r="A141" s="33">
        <v>69</v>
      </c>
      <c r="B141" s="34" t="s">
        <v>131</v>
      </c>
      <c r="C141" s="33" t="s">
        <v>21</v>
      </c>
      <c r="D141" s="34"/>
      <c r="E141" s="34" t="s">
        <v>39</v>
      </c>
      <c r="F141" s="34" t="s">
        <v>296</v>
      </c>
      <c r="G141" s="34" t="s">
        <v>24</v>
      </c>
      <c r="H141" s="2">
        <v>32</v>
      </c>
      <c r="I141" s="51">
        <v>24</v>
      </c>
      <c r="J141" s="52">
        <v>25</v>
      </c>
      <c r="K141" s="53">
        <f t="shared" si="4"/>
        <v>26778.63</v>
      </c>
      <c r="L141" s="53">
        <v>26778.63</v>
      </c>
      <c r="M141" s="63"/>
      <c r="N141" s="51">
        <v>15</v>
      </c>
      <c r="O141" s="53">
        <f t="shared" si="3"/>
        <v>89240.55</v>
      </c>
      <c r="P141" s="53">
        <v>89240.55</v>
      </c>
      <c r="Q141" s="63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2"/>
      <c r="AG141" s="73"/>
    </row>
    <row r="142" s="7" customFormat="1" ht="15" customHeight="1" spans="1:33">
      <c r="A142" s="30"/>
      <c r="B142" s="31" t="s">
        <v>131</v>
      </c>
      <c r="C142" s="30" t="s">
        <v>21</v>
      </c>
      <c r="D142" s="31"/>
      <c r="E142" s="31" t="s">
        <v>39</v>
      </c>
      <c r="F142" s="31" t="s">
        <v>23</v>
      </c>
      <c r="G142" s="31" t="s">
        <v>26</v>
      </c>
      <c r="H142" s="105">
        <v>0</v>
      </c>
      <c r="I142" s="57"/>
      <c r="J142" s="58"/>
      <c r="K142" s="59">
        <f t="shared" si="4"/>
        <v>0</v>
      </c>
      <c r="L142" s="59">
        <v>0</v>
      </c>
      <c r="M142" s="59"/>
      <c r="N142" s="57"/>
      <c r="O142" s="59">
        <f t="shared" si="3"/>
        <v>0</v>
      </c>
      <c r="P142" s="59">
        <v>0</v>
      </c>
      <c r="Q142" s="59"/>
      <c r="S142" s="162"/>
      <c r="T142" s="162"/>
      <c r="AF142" s="12"/>
      <c r="AG142" s="73"/>
    </row>
    <row r="143" ht="14.45" customHeight="1" spans="1:45">
      <c r="A143" s="33">
        <v>70</v>
      </c>
      <c r="B143" s="34" t="s">
        <v>132</v>
      </c>
      <c r="C143" s="33" t="s">
        <v>50</v>
      </c>
      <c r="D143" s="34" t="s">
        <v>133</v>
      </c>
      <c r="E143" s="34" t="s">
        <v>39</v>
      </c>
      <c r="F143" s="34" t="s">
        <v>297</v>
      </c>
      <c r="G143" s="34" t="s">
        <v>24</v>
      </c>
      <c r="H143" s="2">
        <v>59</v>
      </c>
      <c r="I143" s="51">
        <v>48</v>
      </c>
      <c r="J143" s="52">
        <v>50</v>
      </c>
      <c r="K143" s="53">
        <f t="shared" si="4"/>
        <v>69472.13</v>
      </c>
      <c r="L143" s="63">
        <v>69472.13</v>
      </c>
      <c r="M143" s="63"/>
      <c r="N143" s="51">
        <v>16</v>
      </c>
      <c r="O143" s="53">
        <f t="shared" si="3"/>
        <v>81422.36</v>
      </c>
      <c r="P143" s="53">
        <v>81422.36</v>
      </c>
      <c r="Q143" s="63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2"/>
      <c r="AG143" s="73"/>
      <c r="AR143" s="12"/>
      <c r="AS143" s="12"/>
    </row>
    <row r="144" s="7" customFormat="1" ht="14.45" customHeight="1" spans="1:33">
      <c r="A144" s="30">
        <v>71</v>
      </c>
      <c r="B144" s="31" t="s">
        <v>134</v>
      </c>
      <c r="C144" s="30" t="s">
        <v>21</v>
      </c>
      <c r="D144" s="31"/>
      <c r="E144" s="31" t="s">
        <v>115</v>
      </c>
      <c r="F144" s="31" t="s">
        <v>31</v>
      </c>
      <c r="G144" s="31" t="s">
        <v>37</v>
      </c>
      <c r="H144" s="105">
        <v>0</v>
      </c>
      <c r="I144" s="57"/>
      <c r="J144" s="58"/>
      <c r="K144" s="59">
        <f t="shared" si="4"/>
        <v>0</v>
      </c>
      <c r="L144" s="59">
        <v>0</v>
      </c>
      <c r="M144" s="59"/>
      <c r="N144" s="57"/>
      <c r="O144" s="59">
        <f t="shared" si="3"/>
        <v>0</v>
      </c>
      <c r="P144" s="59">
        <v>0</v>
      </c>
      <c r="Q144" s="59"/>
      <c r="S144" s="162"/>
      <c r="T144" s="162"/>
      <c r="AF144" s="12"/>
      <c r="AG144" s="73"/>
    </row>
    <row r="145" s="9" customFormat="1" ht="15" customHeight="1" spans="1:33">
      <c r="A145" s="33">
        <v>72</v>
      </c>
      <c r="B145" s="34" t="s">
        <v>135</v>
      </c>
      <c r="C145" s="33" t="s">
        <v>21</v>
      </c>
      <c r="D145" s="34"/>
      <c r="E145" s="34" t="s">
        <v>39</v>
      </c>
      <c r="F145" s="34" t="s">
        <v>298</v>
      </c>
      <c r="G145" s="34" t="s">
        <v>24</v>
      </c>
      <c r="H145" s="2">
        <v>35</v>
      </c>
      <c r="I145" s="51">
        <v>20</v>
      </c>
      <c r="J145" s="52">
        <v>25</v>
      </c>
      <c r="K145" s="53">
        <f t="shared" si="4"/>
        <v>47356.48</v>
      </c>
      <c r="L145" s="53">
        <v>47356.48</v>
      </c>
      <c r="M145" s="63"/>
      <c r="N145" s="51">
        <v>15</v>
      </c>
      <c r="O145" s="53">
        <f t="shared" si="3"/>
        <v>36874.54</v>
      </c>
      <c r="P145" s="53">
        <v>36874.54</v>
      </c>
      <c r="Q145" s="63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2"/>
      <c r="AG145" s="73"/>
    </row>
    <row r="146" s="7" customFormat="1" ht="15" customHeight="1" spans="1:33">
      <c r="A146" s="30"/>
      <c r="B146" s="31" t="s">
        <v>135</v>
      </c>
      <c r="C146" s="30" t="s">
        <v>21</v>
      </c>
      <c r="D146" s="31"/>
      <c r="E146" s="31" t="s">
        <v>39</v>
      </c>
      <c r="F146" s="31" t="s">
        <v>234</v>
      </c>
      <c r="G146" s="31" t="s">
        <v>26</v>
      </c>
      <c r="H146" s="105">
        <v>20</v>
      </c>
      <c r="I146" s="57">
        <v>7</v>
      </c>
      <c r="J146" s="58">
        <v>8</v>
      </c>
      <c r="K146" s="59">
        <f t="shared" si="4"/>
        <v>12882.1</v>
      </c>
      <c r="L146" s="60">
        <v>12882.1</v>
      </c>
      <c r="M146" s="59"/>
      <c r="N146" s="57">
        <v>2</v>
      </c>
      <c r="O146" s="59">
        <f t="shared" si="3"/>
        <v>13670.6</v>
      </c>
      <c r="P146" s="59">
        <v>13670.6</v>
      </c>
      <c r="Q146" s="59"/>
      <c r="S146" s="162"/>
      <c r="T146" s="162"/>
      <c r="AF146" s="12"/>
      <c r="AG146" s="73"/>
    </row>
    <row r="147" ht="15" customHeight="1" spans="1:45">
      <c r="A147" s="33">
        <v>73</v>
      </c>
      <c r="B147" s="34" t="s">
        <v>136</v>
      </c>
      <c r="C147" s="33" t="s">
        <v>21</v>
      </c>
      <c r="D147" s="34"/>
      <c r="E147" s="34" t="s">
        <v>137</v>
      </c>
      <c r="F147" s="34" t="s">
        <v>299</v>
      </c>
      <c r="G147" s="34" t="s">
        <v>24</v>
      </c>
      <c r="H147" s="2">
        <v>52</v>
      </c>
      <c r="I147" s="51">
        <v>40</v>
      </c>
      <c r="J147" s="52">
        <v>49</v>
      </c>
      <c r="K147" s="53">
        <f t="shared" si="4"/>
        <v>88570.18</v>
      </c>
      <c r="L147" s="53">
        <v>88570.18</v>
      </c>
      <c r="M147" s="63"/>
      <c r="N147" s="51">
        <v>19</v>
      </c>
      <c r="O147" s="53">
        <f t="shared" ref="O147:O210" si="5">P147+Q147</f>
        <v>82304.5</v>
      </c>
      <c r="P147" s="53">
        <v>82304.5</v>
      </c>
      <c r="Q147" s="63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2"/>
      <c r="AG147" s="73"/>
      <c r="AR147" s="12"/>
      <c r="AS147" s="12"/>
    </row>
    <row r="148" s="7" customFormat="1" ht="15" customHeight="1" spans="1:33">
      <c r="A148" s="30"/>
      <c r="B148" s="31" t="s">
        <v>136</v>
      </c>
      <c r="C148" s="30" t="s">
        <v>21</v>
      </c>
      <c r="D148" s="31"/>
      <c r="E148" s="31" t="s">
        <v>235</v>
      </c>
      <c r="F148" s="31" t="s">
        <v>236</v>
      </c>
      <c r="G148" s="31" t="s">
        <v>37</v>
      </c>
      <c r="H148" s="105">
        <v>28</v>
      </c>
      <c r="I148" s="57">
        <v>16</v>
      </c>
      <c r="J148" s="58">
        <v>16</v>
      </c>
      <c r="K148" s="59">
        <f t="shared" si="4"/>
        <v>22676.25</v>
      </c>
      <c r="L148" s="59">
        <v>22676.25</v>
      </c>
      <c r="M148" s="59"/>
      <c r="N148" s="57">
        <v>30</v>
      </c>
      <c r="O148" s="59">
        <f t="shared" si="5"/>
        <v>105581.38</v>
      </c>
      <c r="P148" s="59">
        <v>105581.38</v>
      </c>
      <c r="Q148" s="10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2"/>
      <c r="AG148" s="73"/>
    </row>
    <row r="149" ht="15" customHeight="1" spans="1:45">
      <c r="A149" s="33">
        <v>74</v>
      </c>
      <c r="B149" s="34" t="s">
        <v>139</v>
      </c>
      <c r="C149" s="33" t="s">
        <v>21</v>
      </c>
      <c r="D149" s="34"/>
      <c r="E149" s="34" t="s">
        <v>137</v>
      </c>
      <c r="F149" s="34" t="s">
        <v>300</v>
      </c>
      <c r="G149" s="34" t="s">
        <v>24</v>
      </c>
      <c r="H149" s="2">
        <v>50</v>
      </c>
      <c r="I149" s="51">
        <v>38</v>
      </c>
      <c r="J149" s="52">
        <v>55</v>
      </c>
      <c r="K149" s="53">
        <f t="shared" si="4"/>
        <v>80789.04</v>
      </c>
      <c r="L149" s="53">
        <v>80789.04</v>
      </c>
      <c r="M149" s="63"/>
      <c r="N149" s="51">
        <v>39</v>
      </c>
      <c r="O149" s="53">
        <f t="shared" si="5"/>
        <v>239730.66</v>
      </c>
      <c r="P149" s="63">
        <v>239730.66</v>
      </c>
      <c r="Q149" s="63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2"/>
      <c r="AG149" s="73"/>
      <c r="AR149" s="12"/>
      <c r="AS149" s="12"/>
    </row>
    <row r="150" s="7" customFormat="1" ht="15" customHeight="1" spans="1:33">
      <c r="A150" s="30"/>
      <c r="B150" s="31" t="s">
        <v>139</v>
      </c>
      <c r="C150" s="30" t="s">
        <v>21</v>
      </c>
      <c r="D150" s="31"/>
      <c r="E150" s="31" t="s">
        <v>235</v>
      </c>
      <c r="F150" s="31" t="s">
        <v>237</v>
      </c>
      <c r="G150" s="31" t="s">
        <v>37</v>
      </c>
      <c r="H150" s="105">
        <v>32</v>
      </c>
      <c r="I150" s="57">
        <v>19</v>
      </c>
      <c r="J150" s="58">
        <v>19</v>
      </c>
      <c r="K150" s="59">
        <f t="shared" si="4"/>
        <v>40772.8</v>
      </c>
      <c r="L150" s="59">
        <v>40772.8</v>
      </c>
      <c r="M150" s="59"/>
      <c r="N150" s="57">
        <v>11</v>
      </c>
      <c r="O150" s="59">
        <f t="shared" si="5"/>
        <v>32231.76</v>
      </c>
      <c r="P150" s="59">
        <v>32231.76</v>
      </c>
      <c r="Q150" s="10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2"/>
      <c r="AG150" s="73"/>
    </row>
    <row r="151" ht="28.9" customHeight="1" spans="1:45">
      <c r="A151" s="40">
        <v>75</v>
      </c>
      <c r="B151" s="39" t="s">
        <v>140</v>
      </c>
      <c r="C151" s="40" t="s">
        <v>54</v>
      </c>
      <c r="D151" s="39" t="s">
        <v>141</v>
      </c>
      <c r="E151" s="39" t="s">
        <v>39</v>
      </c>
      <c r="F151" s="34" t="s">
        <v>31</v>
      </c>
      <c r="G151" s="39" t="s">
        <v>24</v>
      </c>
      <c r="H151" s="2">
        <v>0</v>
      </c>
      <c r="I151" s="51"/>
      <c r="J151" s="52"/>
      <c r="K151" s="53">
        <f t="shared" si="4"/>
        <v>0</v>
      </c>
      <c r="L151" s="53">
        <v>0</v>
      </c>
      <c r="M151" s="53"/>
      <c r="N151" s="51"/>
      <c r="O151" s="53">
        <f t="shared" si="5"/>
        <v>11188.2</v>
      </c>
      <c r="P151" s="53">
        <v>11188.2</v>
      </c>
      <c r="Q151" s="63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2"/>
      <c r="AG151" s="73"/>
      <c r="AR151" s="12"/>
      <c r="AS151" s="12"/>
    </row>
    <row r="152" s="7" customFormat="1" ht="29.25" customHeight="1" spans="1:33">
      <c r="A152" s="105"/>
      <c r="B152" s="106" t="s">
        <v>140</v>
      </c>
      <c r="C152" s="105" t="s">
        <v>54</v>
      </c>
      <c r="D152" s="106" t="s">
        <v>141</v>
      </c>
      <c r="E152" s="106" t="s">
        <v>39</v>
      </c>
      <c r="F152" s="106" t="s">
        <v>238</v>
      </c>
      <c r="G152" s="106" t="s">
        <v>26</v>
      </c>
      <c r="H152" s="105">
        <v>27</v>
      </c>
      <c r="I152" s="57">
        <v>14</v>
      </c>
      <c r="J152" s="64">
        <v>14</v>
      </c>
      <c r="K152" s="59">
        <f t="shared" si="4"/>
        <v>19479.4</v>
      </c>
      <c r="L152" s="60">
        <v>19479.4</v>
      </c>
      <c r="M152" s="59"/>
      <c r="N152" s="57">
        <v>23</v>
      </c>
      <c r="O152" s="59">
        <f t="shared" si="5"/>
        <v>68124.96</v>
      </c>
      <c r="P152" s="59">
        <v>68124.96</v>
      </c>
      <c r="Q152" s="59"/>
      <c r="S152" s="162"/>
      <c r="T152" s="162"/>
      <c r="AF152" s="12"/>
      <c r="AG152" s="73"/>
    </row>
    <row r="153" ht="26.25" customHeight="1" spans="1:45">
      <c r="A153" s="33">
        <v>76</v>
      </c>
      <c r="B153" s="34" t="s">
        <v>142</v>
      </c>
      <c r="C153" s="33" t="s">
        <v>21</v>
      </c>
      <c r="D153" s="34"/>
      <c r="E153" s="34" t="s">
        <v>39</v>
      </c>
      <c r="F153" s="34" t="s">
        <v>301</v>
      </c>
      <c r="G153" s="34" t="s">
        <v>24</v>
      </c>
      <c r="H153" s="2">
        <v>15</v>
      </c>
      <c r="I153" s="51">
        <v>8</v>
      </c>
      <c r="J153" s="52">
        <v>8</v>
      </c>
      <c r="K153" s="53">
        <f t="shared" ref="K153:K216" si="6">L153+M153</f>
        <v>4317.45</v>
      </c>
      <c r="L153" s="53">
        <v>4317.45</v>
      </c>
      <c r="M153" s="63"/>
      <c r="N153" s="51">
        <v>17</v>
      </c>
      <c r="O153" s="53">
        <f t="shared" si="5"/>
        <v>87908.34</v>
      </c>
      <c r="P153" s="53">
        <v>87908.34</v>
      </c>
      <c r="Q153" s="63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2"/>
      <c r="AG153" s="73"/>
      <c r="AR153" s="12"/>
      <c r="AS153" s="12"/>
    </row>
    <row r="154" s="7" customFormat="1" ht="15" customHeight="1" spans="1:33">
      <c r="A154" s="30"/>
      <c r="B154" s="31" t="s">
        <v>142</v>
      </c>
      <c r="C154" s="30" t="s">
        <v>21</v>
      </c>
      <c r="D154" s="31"/>
      <c r="E154" s="31" t="s">
        <v>39</v>
      </c>
      <c r="F154" s="31" t="s">
        <v>239</v>
      </c>
      <c r="G154" s="31" t="s">
        <v>26</v>
      </c>
      <c r="H154" s="105">
        <v>10</v>
      </c>
      <c r="I154" s="57">
        <v>1</v>
      </c>
      <c r="J154" s="58">
        <v>1</v>
      </c>
      <c r="K154" s="59">
        <f t="shared" si="6"/>
        <v>1053.68</v>
      </c>
      <c r="L154" s="59">
        <v>1053.68</v>
      </c>
      <c r="M154" s="59"/>
      <c r="N154" s="57">
        <v>11</v>
      </c>
      <c r="O154" s="59">
        <f t="shared" si="5"/>
        <v>48628.42</v>
      </c>
      <c r="P154" s="113">
        <v>48628.42</v>
      </c>
      <c r="Q154" s="59"/>
      <c r="S154" s="162"/>
      <c r="T154" s="162"/>
      <c r="AF154" s="12"/>
      <c r="AG154" s="73"/>
    </row>
    <row r="155" ht="15" customHeight="1" spans="1:45">
      <c r="A155" s="33">
        <v>77</v>
      </c>
      <c r="B155" s="34" t="s">
        <v>143</v>
      </c>
      <c r="C155" s="33" t="s">
        <v>21</v>
      </c>
      <c r="D155" s="34"/>
      <c r="E155" s="34" t="s">
        <v>39</v>
      </c>
      <c r="F155" s="34" t="s">
        <v>302</v>
      </c>
      <c r="G155" s="34" t="s">
        <v>24</v>
      </c>
      <c r="H155" s="2">
        <v>26</v>
      </c>
      <c r="I155" s="51">
        <v>17</v>
      </c>
      <c r="J155" s="52">
        <v>17</v>
      </c>
      <c r="K155" s="53">
        <f t="shared" si="6"/>
        <v>17075.91</v>
      </c>
      <c r="L155" s="53">
        <v>17075.91</v>
      </c>
      <c r="M155" s="63"/>
      <c r="N155" s="51">
        <v>8</v>
      </c>
      <c r="O155" s="53">
        <f t="shared" si="5"/>
        <v>81343.2</v>
      </c>
      <c r="P155" s="53">
        <v>81343.2</v>
      </c>
      <c r="Q155" s="63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2"/>
      <c r="AG155" s="73"/>
      <c r="AR155" s="12"/>
      <c r="AS155" s="12"/>
    </row>
    <row r="156" s="9" customFormat="1" ht="15" customHeight="1" spans="1:33">
      <c r="A156" s="33">
        <v>78</v>
      </c>
      <c r="B156" s="34" t="s">
        <v>144</v>
      </c>
      <c r="C156" s="33" t="s">
        <v>21</v>
      </c>
      <c r="D156" s="34"/>
      <c r="E156" s="34" t="s">
        <v>145</v>
      </c>
      <c r="F156" s="34" t="s">
        <v>303</v>
      </c>
      <c r="G156" s="34" t="s">
        <v>24</v>
      </c>
      <c r="H156" s="2">
        <v>30</v>
      </c>
      <c r="I156" s="51">
        <v>14</v>
      </c>
      <c r="J156" s="52">
        <v>19</v>
      </c>
      <c r="K156" s="53">
        <f t="shared" si="6"/>
        <v>43886.02</v>
      </c>
      <c r="L156" s="53">
        <v>43886.02</v>
      </c>
      <c r="M156" s="63"/>
      <c r="N156" s="51">
        <v>20</v>
      </c>
      <c r="O156" s="53">
        <f t="shared" si="5"/>
        <v>67875.97</v>
      </c>
      <c r="P156" s="53">
        <v>67875.97</v>
      </c>
      <c r="Q156" s="63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2"/>
      <c r="AG156" s="73"/>
    </row>
    <row r="157" s="7" customFormat="1" ht="15" customHeight="1" spans="1:33">
      <c r="A157" s="30"/>
      <c r="B157" s="31" t="s">
        <v>144</v>
      </c>
      <c r="C157" s="30" t="s">
        <v>21</v>
      </c>
      <c r="D157" s="31"/>
      <c r="E157" s="36" t="s">
        <v>145</v>
      </c>
      <c r="F157" s="37" t="s">
        <v>240</v>
      </c>
      <c r="G157" s="31" t="s">
        <v>32</v>
      </c>
      <c r="H157" s="105">
        <v>11</v>
      </c>
      <c r="I157" s="57">
        <v>7</v>
      </c>
      <c r="J157" s="58">
        <v>7</v>
      </c>
      <c r="K157" s="59">
        <f t="shared" si="6"/>
        <v>7683.42</v>
      </c>
      <c r="L157" s="59">
        <v>7683.42</v>
      </c>
      <c r="M157" s="59"/>
      <c r="N157" s="57">
        <v>1</v>
      </c>
      <c r="O157" s="59">
        <f t="shared" si="5"/>
        <v>5557.6</v>
      </c>
      <c r="P157" s="59">
        <v>5557.6</v>
      </c>
      <c r="Q157" s="59"/>
      <c r="S157" s="162"/>
      <c r="T157" s="162"/>
      <c r="AF157" s="12"/>
      <c r="AG157" s="73"/>
    </row>
    <row r="158" ht="15" customHeight="1" spans="1:45">
      <c r="A158" s="1">
        <v>79</v>
      </c>
      <c r="B158" s="28" t="s">
        <v>146</v>
      </c>
      <c r="C158" s="1" t="s">
        <v>21</v>
      </c>
      <c r="D158" s="28"/>
      <c r="E158" s="28" t="s">
        <v>39</v>
      </c>
      <c r="F158" s="34" t="s">
        <v>29</v>
      </c>
      <c r="G158" s="28" t="s">
        <v>24</v>
      </c>
      <c r="H158" s="2">
        <v>0</v>
      </c>
      <c r="I158" s="51"/>
      <c r="J158" s="52"/>
      <c r="K158" s="53">
        <f t="shared" si="6"/>
        <v>2930.22</v>
      </c>
      <c r="L158" s="53">
        <v>2930.22</v>
      </c>
      <c r="M158" s="63"/>
      <c r="N158" s="51"/>
      <c r="O158" s="53">
        <f t="shared" si="5"/>
        <v>0</v>
      </c>
      <c r="P158" s="53">
        <v>0</v>
      </c>
      <c r="Q158" s="63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2"/>
      <c r="AG158" s="73"/>
      <c r="AR158" s="12"/>
      <c r="AS158" s="12"/>
    </row>
    <row r="159" s="7" customFormat="1" ht="15.75" customHeight="1" spans="1:33">
      <c r="A159" s="30"/>
      <c r="B159" s="31" t="s">
        <v>146</v>
      </c>
      <c r="C159" s="30" t="s">
        <v>21</v>
      </c>
      <c r="D159" s="31"/>
      <c r="E159" s="31" t="s">
        <v>39</v>
      </c>
      <c r="F159" s="31" t="s">
        <v>29</v>
      </c>
      <c r="G159" s="31" t="s">
        <v>37</v>
      </c>
      <c r="H159" s="105">
        <v>0</v>
      </c>
      <c r="I159" s="57"/>
      <c r="J159" s="58"/>
      <c r="K159" s="59">
        <f t="shared" si="6"/>
        <v>0</v>
      </c>
      <c r="L159" s="59">
        <v>0</v>
      </c>
      <c r="M159" s="59"/>
      <c r="N159" s="57"/>
      <c r="O159" s="59">
        <f t="shared" si="5"/>
        <v>0</v>
      </c>
      <c r="P159" s="59">
        <v>0</v>
      </c>
      <c r="Q159" s="59"/>
      <c r="S159" s="162"/>
      <c r="T159" s="162"/>
      <c r="AF159" s="12"/>
      <c r="AG159" s="73"/>
    </row>
    <row r="160" s="7" customFormat="1" ht="15" customHeight="1" spans="1:33">
      <c r="A160" s="30"/>
      <c r="B160" s="31" t="s">
        <v>146</v>
      </c>
      <c r="C160" s="30" t="s">
        <v>21</v>
      </c>
      <c r="D160" s="31"/>
      <c r="E160" s="31"/>
      <c r="F160" s="31" t="s">
        <v>29</v>
      </c>
      <c r="G160" s="31" t="s">
        <v>26</v>
      </c>
      <c r="H160" s="105">
        <v>24</v>
      </c>
      <c r="I160" s="57">
        <v>8</v>
      </c>
      <c r="J160" s="58">
        <v>8</v>
      </c>
      <c r="K160" s="59">
        <f t="shared" si="6"/>
        <v>11038.5</v>
      </c>
      <c r="L160" s="60">
        <v>11038.5</v>
      </c>
      <c r="M160" s="59"/>
      <c r="N160" s="57">
        <v>7</v>
      </c>
      <c r="O160" s="59">
        <f t="shared" si="5"/>
        <v>21962.4</v>
      </c>
      <c r="P160" s="59">
        <v>21962.4</v>
      </c>
      <c r="Q160" s="59"/>
      <c r="S160" s="162"/>
      <c r="T160" s="162"/>
      <c r="AF160" s="12"/>
      <c r="AG160" s="73"/>
    </row>
    <row r="161" ht="15" customHeight="1" spans="1:45">
      <c r="A161" s="1">
        <v>80</v>
      </c>
      <c r="B161" s="28" t="s">
        <v>147</v>
      </c>
      <c r="C161" s="1" t="s">
        <v>21</v>
      </c>
      <c r="D161" s="28"/>
      <c r="E161" s="28" t="s">
        <v>39</v>
      </c>
      <c r="F161" s="34" t="s">
        <v>304</v>
      </c>
      <c r="G161" s="28" t="s">
        <v>24</v>
      </c>
      <c r="H161" s="2">
        <v>20</v>
      </c>
      <c r="I161" s="51">
        <v>16</v>
      </c>
      <c r="J161" s="52">
        <v>19</v>
      </c>
      <c r="K161" s="53">
        <f t="shared" si="6"/>
        <v>25958.55</v>
      </c>
      <c r="L161" s="63">
        <v>25958.55</v>
      </c>
      <c r="M161" s="63"/>
      <c r="N161" s="51">
        <v>7</v>
      </c>
      <c r="O161" s="53">
        <f t="shared" si="5"/>
        <v>50937.42</v>
      </c>
      <c r="P161" s="53">
        <v>50937.42</v>
      </c>
      <c r="Q161" s="63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2"/>
      <c r="AG161" s="73"/>
      <c r="AR161" s="12"/>
      <c r="AS161" s="12"/>
    </row>
    <row r="162" s="7" customFormat="1" ht="15" customHeight="1" spans="1:33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148</v>
      </c>
      <c r="G162" s="31" t="s">
        <v>37</v>
      </c>
      <c r="H162" s="105">
        <v>0</v>
      </c>
      <c r="I162" s="57"/>
      <c r="J162" s="58"/>
      <c r="K162" s="59">
        <f t="shared" si="6"/>
        <v>0</v>
      </c>
      <c r="L162" s="59">
        <v>0</v>
      </c>
      <c r="M162" s="59"/>
      <c r="N162" s="57"/>
      <c r="O162" s="59">
        <f t="shared" si="5"/>
        <v>0</v>
      </c>
      <c r="P162" s="59">
        <v>0</v>
      </c>
      <c r="Q162" s="59"/>
      <c r="S162" s="162"/>
      <c r="T162" s="162"/>
      <c r="AF162" s="12"/>
      <c r="AG162" s="73"/>
    </row>
    <row r="163" s="7" customFormat="1" ht="15" customHeight="1" spans="1:33">
      <c r="A163" s="30"/>
      <c r="B163" s="31" t="s">
        <v>147</v>
      </c>
      <c r="C163" s="30" t="s">
        <v>21</v>
      </c>
      <c r="D163" s="31"/>
      <c r="E163" s="31" t="s">
        <v>39</v>
      </c>
      <c r="F163" s="31" t="s">
        <v>241</v>
      </c>
      <c r="G163" s="31" t="s">
        <v>26</v>
      </c>
      <c r="H163" s="105">
        <v>39</v>
      </c>
      <c r="I163" s="57">
        <v>14</v>
      </c>
      <c r="J163" s="58">
        <v>14</v>
      </c>
      <c r="K163" s="59">
        <f t="shared" si="6"/>
        <v>22796.7</v>
      </c>
      <c r="L163" s="60">
        <v>22796.7</v>
      </c>
      <c r="M163" s="59"/>
      <c r="N163" s="57">
        <v>10</v>
      </c>
      <c r="O163" s="59">
        <f t="shared" si="5"/>
        <v>23756.41</v>
      </c>
      <c r="P163" s="59">
        <v>23756.41</v>
      </c>
      <c r="Q163" s="59"/>
      <c r="S163" s="162"/>
      <c r="T163" s="162"/>
      <c r="AF163" s="12"/>
      <c r="AG163" s="73"/>
    </row>
    <row r="164" ht="15" customHeight="1" spans="1:45">
      <c r="A164" s="33">
        <v>81</v>
      </c>
      <c r="B164" s="34" t="s">
        <v>149</v>
      </c>
      <c r="C164" s="33" t="s">
        <v>21</v>
      </c>
      <c r="D164" s="34"/>
      <c r="E164" s="34" t="s">
        <v>150</v>
      </c>
      <c r="F164" s="34" t="s">
        <v>305</v>
      </c>
      <c r="G164" s="34" t="s">
        <v>24</v>
      </c>
      <c r="H164" s="2">
        <v>33</v>
      </c>
      <c r="I164" s="51">
        <v>25</v>
      </c>
      <c r="J164" s="52">
        <v>37</v>
      </c>
      <c r="K164" s="53">
        <f t="shared" si="6"/>
        <v>73229.78</v>
      </c>
      <c r="L164" s="53">
        <v>73229.78</v>
      </c>
      <c r="M164" s="63"/>
      <c r="N164" s="51">
        <v>21</v>
      </c>
      <c r="O164" s="53">
        <f t="shared" si="5"/>
        <v>46269.54</v>
      </c>
      <c r="P164" s="53">
        <v>46269.54</v>
      </c>
      <c r="Q164" s="63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2"/>
      <c r="AG164" s="73"/>
      <c r="AR164" s="12"/>
      <c r="AS164" s="12"/>
    </row>
    <row r="165" s="7" customFormat="1" ht="29.25" customHeight="1" spans="1:33">
      <c r="A165" s="30"/>
      <c r="B165" s="31" t="s">
        <v>151</v>
      </c>
      <c r="C165" s="30" t="s">
        <v>21</v>
      </c>
      <c r="D165" s="31"/>
      <c r="E165" s="41" t="s">
        <v>150</v>
      </c>
      <c r="F165" s="41" t="s">
        <v>242</v>
      </c>
      <c r="G165" s="31" t="s">
        <v>44</v>
      </c>
      <c r="H165" s="105">
        <v>8</v>
      </c>
      <c r="I165" s="57">
        <v>3</v>
      </c>
      <c r="J165" s="58">
        <v>3</v>
      </c>
      <c r="K165" s="59">
        <f t="shared" si="6"/>
        <v>3411.9</v>
      </c>
      <c r="L165" s="59">
        <v>3411.9</v>
      </c>
      <c r="M165" s="59"/>
      <c r="N165" s="57">
        <v>6</v>
      </c>
      <c r="O165" s="59">
        <f t="shared" si="5"/>
        <v>15168.68</v>
      </c>
      <c r="P165" s="59">
        <v>15168.68</v>
      </c>
      <c r="Q165" s="59"/>
      <c r="S165" s="162"/>
      <c r="T165" s="162"/>
      <c r="AF165" s="12"/>
      <c r="AG165" s="73"/>
    </row>
    <row r="166" s="7" customFormat="1" customHeight="1" spans="1:33">
      <c r="A166" s="30"/>
      <c r="B166" s="31" t="s">
        <v>151</v>
      </c>
      <c r="C166" s="30" t="s">
        <v>21</v>
      </c>
      <c r="D166" s="31"/>
      <c r="E166" s="31" t="s">
        <v>150</v>
      </c>
      <c r="F166" s="31" t="s">
        <v>23</v>
      </c>
      <c r="G166" s="31" t="s">
        <v>37</v>
      </c>
      <c r="H166" s="105">
        <v>0</v>
      </c>
      <c r="I166" s="57"/>
      <c r="J166" s="58"/>
      <c r="K166" s="59">
        <f t="shared" si="6"/>
        <v>0</v>
      </c>
      <c r="L166" s="59">
        <v>0</v>
      </c>
      <c r="M166" s="59"/>
      <c r="N166" s="57"/>
      <c r="O166" s="59">
        <f t="shared" si="5"/>
        <v>0</v>
      </c>
      <c r="P166" s="59">
        <v>0</v>
      </c>
      <c r="Q166" s="59"/>
      <c r="S166" s="162"/>
      <c r="T166" s="162"/>
      <c r="AF166" s="12"/>
      <c r="AG166" s="73"/>
    </row>
    <row r="167" ht="15" customHeight="1" spans="1:45">
      <c r="A167" s="33">
        <v>82</v>
      </c>
      <c r="B167" s="34" t="s">
        <v>152</v>
      </c>
      <c r="C167" s="33" t="s">
        <v>21</v>
      </c>
      <c r="D167" s="34"/>
      <c r="E167" s="34" t="s">
        <v>39</v>
      </c>
      <c r="F167" s="34" t="s">
        <v>306</v>
      </c>
      <c r="G167" s="34" t="s">
        <v>24</v>
      </c>
      <c r="H167" s="2">
        <v>33</v>
      </c>
      <c r="I167" s="51">
        <v>22</v>
      </c>
      <c r="J167" s="52">
        <v>23</v>
      </c>
      <c r="K167" s="53">
        <f t="shared" si="6"/>
        <v>13211.38</v>
      </c>
      <c r="L167" s="53">
        <v>13211.38</v>
      </c>
      <c r="M167" s="63"/>
      <c r="N167" s="51">
        <v>6</v>
      </c>
      <c r="O167" s="53">
        <f t="shared" si="5"/>
        <v>59397.3</v>
      </c>
      <c r="P167" s="53">
        <v>59397.3</v>
      </c>
      <c r="Q167" s="63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2"/>
      <c r="AG167" s="73"/>
      <c r="AR167" s="12"/>
      <c r="AS167" s="12"/>
    </row>
    <row r="168" ht="15" customHeight="1" spans="1:45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31</v>
      </c>
      <c r="G168" s="31" t="s">
        <v>37</v>
      </c>
      <c r="H168" s="105">
        <v>0</v>
      </c>
      <c r="I168" s="57"/>
      <c r="J168" s="58"/>
      <c r="K168" s="59">
        <f t="shared" si="6"/>
        <v>0</v>
      </c>
      <c r="L168" s="59">
        <v>0</v>
      </c>
      <c r="M168" s="59"/>
      <c r="N168" s="57"/>
      <c r="O168" s="59">
        <f t="shared" si="5"/>
        <v>0</v>
      </c>
      <c r="P168" s="59">
        <v>0</v>
      </c>
      <c r="Q168" s="59"/>
      <c r="S168" s="162"/>
      <c r="T168" s="162"/>
      <c r="AF168" s="12"/>
      <c r="AG168" s="73"/>
      <c r="AR168" s="12"/>
      <c r="AS168" s="12"/>
    </row>
    <row r="169" ht="15" customHeight="1" spans="1:45">
      <c r="A169" s="30"/>
      <c r="B169" s="31" t="s">
        <v>152</v>
      </c>
      <c r="C169" s="30" t="s">
        <v>21</v>
      </c>
      <c r="D169" s="31"/>
      <c r="E169" s="31" t="s">
        <v>39</v>
      </c>
      <c r="F169" s="31" t="s">
        <v>243</v>
      </c>
      <c r="G169" s="31" t="s">
        <v>26</v>
      </c>
      <c r="H169" s="105">
        <v>25</v>
      </c>
      <c r="I169" s="57">
        <v>6</v>
      </c>
      <c r="J169" s="58">
        <v>6</v>
      </c>
      <c r="K169" s="59">
        <f t="shared" si="6"/>
        <v>8326.2</v>
      </c>
      <c r="L169" s="60">
        <v>8326.2</v>
      </c>
      <c r="M169" s="59"/>
      <c r="N169" s="57">
        <v>15</v>
      </c>
      <c r="O169" s="59">
        <f t="shared" si="5"/>
        <v>21885</v>
      </c>
      <c r="P169" s="59">
        <v>21885</v>
      </c>
      <c r="Q169" s="59"/>
      <c r="S169" s="162"/>
      <c r="T169" s="162"/>
      <c r="AF169" s="12"/>
      <c r="AG169" s="73"/>
      <c r="AR169" s="12"/>
      <c r="AS169" s="12"/>
    </row>
    <row r="170" ht="15" customHeight="1" spans="1:45">
      <c r="A170" s="30"/>
      <c r="B170" s="31" t="s">
        <v>152</v>
      </c>
      <c r="C170" s="30" t="s">
        <v>21</v>
      </c>
      <c r="D170" s="31"/>
      <c r="E170" s="36" t="s">
        <v>39</v>
      </c>
      <c r="F170" s="37" t="s">
        <v>244</v>
      </c>
      <c r="G170" s="36" t="s">
        <v>32</v>
      </c>
      <c r="H170" s="95">
        <v>12</v>
      </c>
      <c r="I170" s="57">
        <v>9</v>
      </c>
      <c r="J170" s="58">
        <v>9</v>
      </c>
      <c r="K170" s="59">
        <f t="shared" si="6"/>
        <v>10952.5</v>
      </c>
      <c r="L170" s="59">
        <v>10952.5</v>
      </c>
      <c r="M170" s="59"/>
      <c r="N170" s="57">
        <v>10</v>
      </c>
      <c r="O170" s="59">
        <f t="shared" si="5"/>
        <v>27475.2</v>
      </c>
      <c r="P170" s="59">
        <v>27475.2</v>
      </c>
      <c r="Q170" s="59"/>
      <c r="S170" s="162"/>
      <c r="T170" s="162"/>
      <c r="AF170" s="12"/>
      <c r="AG170" s="73"/>
      <c r="AR170" s="12"/>
      <c r="AS170" s="12"/>
    </row>
    <row r="171" ht="15" customHeight="1" spans="1:45">
      <c r="A171" s="33">
        <v>83</v>
      </c>
      <c r="B171" s="34" t="s">
        <v>156</v>
      </c>
      <c r="C171" s="33" t="s">
        <v>21</v>
      </c>
      <c r="D171" s="34"/>
      <c r="E171" s="34" t="s">
        <v>39</v>
      </c>
      <c r="F171" s="34" t="s">
        <v>157</v>
      </c>
      <c r="G171" s="34" t="s">
        <v>24</v>
      </c>
      <c r="H171" s="2">
        <v>0</v>
      </c>
      <c r="I171" s="51"/>
      <c r="J171" s="52"/>
      <c r="K171" s="53">
        <f t="shared" si="6"/>
        <v>0</v>
      </c>
      <c r="L171" s="53">
        <v>0</v>
      </c>
      <c r="M171" s="63"/>
      <c r="N171" s="51"/>
      <c r="O171" s="53">
        <f t="shared" si="5"/>
        <v>93703.2</v>
      </c>
      <c r="P171" s="53">
        <v>93703.2</v>
      </c>
      <c r="Q171" s="63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2"/>
      <c r="AG171" s="73"/>
      <c r="AR171" s="12"/>
      <c r="AS171" s="12"/>
    </row>
    <row r="172" ht="15" customHeight="1" spans="1:45">
      <c r="A172" s="33">
        <v>84</v>
      </c>
      <c r="B172" s="34" t="s">
        <v>158</v>
      </c>
      <c r="C172" s="33" t="s">
        <v>21</v>
      </c>
      <c r="D172" s="34"/>
      <c r="E172" s="34" t="s">
        <v>39</v>
      </c>
      <c r="F172" s="34" t="s">
        <v>307</v>
      </c>
      <c r="G172" s="34" t="s">
        <v>24</v>
      </c>
      <c r="H172" s="2">
        <v>37</v>
      </c>
      <c r="I172" s="51">
        <v>27</v>
      </c>
      <c r="J172" s="52">
        <v>32</v>
      </c>
      <c r="K172" s="53">
        <f t="shared" si="6"/>
        <v>27045.73</v>
      </c>
      <c r="L172" s="53">
        <v>27045.73</v>
      </c>
      <c r="M172" s="63"/>
      <c r="N172" s="51">
        <v>8</v>
      </c>
      <c r="O172" s="53">
        <f t="shared" si="5"/>
        <v>40407.98</v>
      </c>
      <c r="P172" s="53">
        <v>40407.98</v>
      </c>
      <c r="Q172" s="63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2"/>
      <c r="AG172" s="73"/>
      <c r="AR172" s="12"/>
      <c r="AS172" s="12"/>
    </row>
    <row r="173" ht="15" customHeight="1" spans="1:45">
      <c r="A173" s="33">
        <v>85</v>
      </c>
      <c r="B173" s="34" t="s">
        <v>160</v>
      </c>
      <c r="C173" s="33" t="s">
        <v>21</v>
      </c>
      <c r="D173" s="34"/>
      <c r="E173" s="34" t="s">
        <v>39</v>
      </c>
      <c r="F173" s="34" t="s">
        <v>29</v>
      </c>
      <c r="G173" s="34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3"/>
      <c r="N173" s="51">
        <v>2</v>
      </c>
      <c r="O173" s="53">
        <f t="shared" si="5"/>
        <v>9197.74</v>
      </c>
      <c r="P173" s="53">
        <v>9197.74</v>
      </c>
      <c r="Q173" s="63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2"/>
      <c r="AG173" s="73"/>
      <c r="AR173" s="12"/>
      <c r="AS173" s="12"/>
    </row>
    <row r="174" ht="24.6" customHeight="1" spans="1:45">
      <c r="A174" s="40">
        <v>86</v>
      </c>
      <c r="B174" s="39" t="s">
        <v>161</v>
      </c>
      <c r="C174" s="40" t="s">
        <v>50</v>
      </c>
      <c r="D174" s="39" t="s">
        <v>162</v>
      </c>
      <c r="E174" s="39" t="s">
        <v>39</v>
      </c>
      <c r="F174" s="34" t="s">
        <v>163</v>
      </c>
      <c r="G174" s="39" t="s">
        <v>24</v>
      </c>
      <c r="H174" s="2">
        <v>0</v>
      </c>
      <c r="I174" s="51"/>
      <c r="J174" s="52"/>
      <c r="K174" s="53">
        <f t="shared" si="6"/>
        <v>0</v>
      </c>
      <c r="L174" s="53">
        <v>0</v>
      </c>
      <c r="M174" s="63"/>
      <c r="N174" s="51">
        <v>6</v>
      </c>
      <c r="O174" s="53">
        <f t="shared" si="5"/>
        <v>2425.27</v>
      </c>
      <c r="P174" s="53">
        <v>2425.27</v>
      </c>
      <c r="Q174" s="63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2"/>
      <c r="AG174" s="73"/>
      <c r="AR174" s="12"/>
      <c r="AS174" s="12"/>
    </row>
    <row r="175" ht="29.25" customHeight="1" spans="1:45">
      <c r="A175" s="105"/>
      <c r="B175" s="106" t="s">
        <v>161</v>
      </c>
      <c r="C175" s="105" t="s">
        <v>50</v>
      </c>
      <c r="D175" s="106" t="s">
        <v>162</v>
      </c>
      <c r="E175" s="106" t="s">
        <v>39</v>
      </c>
      <c r="F175" s="106" t="s">
        <v>31</v>
      </c>
      <c r="G175" s="106" t="s">
        <v>26</v>
      </c>
      <c r="H175" s="105">
        <v>0</v>
      </c>
      <c r="I175" s="57"/>
      <c r="J175" s="58"/>
      <c r="K175" s="59">
        <f t="shared" si="6"/>
        <v>0</v>
      </c>
      <c r="L175" s="59">
        <v>0</v>
      </c>
      <c r="M175" s="59"/>
      <c r="N175" s="57"/>
      <c r="O175" s="59">
        <f t="shared" si="5"/>
        <v>0</v>
      </c>
      <c r="P175" s="59">
        <v>0</v>
      </c>
      <c r="Q175" s="59"/>
      <c r="S175" s="162"/>
      <c r="T175" s="162"/>
      <c r="AF175" s="12"/>
      <c r="AG175" s="73"/>
      <c r="AR175" s="12"/>
      <c r="AS175" s="12"/>
    </row>
    <row r="176" ht="26.25" customHeight="1" spans="1:45">
      <c r="A176" s="108">
        <v>87</v>
      </c>
      <c r="B176" s="109" t="s">
        <v>164</v>
      </c>
      <c r="C176" s="108" t="s">
        <v>21</v>
      </c>
      <c r="D176" s="109"/>
      <c r="E176" s="109" t="s">
        <v>22</v>
      </c>
      <c r="F176" s="109" t="s">
        <v>29</v>
      </c>
      <c r="G176" s="109" t="s">
        <v>24</v>
      </c>
      <c r="H176" s="5">
        <v>0</v>
      </c>
      <c r="I176" s="51"/>
      <c r="J176" s="52"/>
      <c r="K176" s="53">
        <f t="shared" si="6"/>
        <v>0</v>
      </c>
      <c r="L176" s="114">
        <v>0</v>
      </c>
      <c r="M176" s="74"/>
      <c r="N176" s="51"/>
      <c r="O176" s="53">
        <f t="shared" si="5"/>
        <v>0</v>
      </c>
      <c r="P176" s="114">
        <v>0</v>
      </c>
      <c r="Q176" s="74"/>
      <c r="S176" s="162"/>
      <c r="T176" s="162"/>
      <c r="AF176" s="12"/>
      <c r="AG176" s="73"/>
      <c r="AR176" s="12"/>
      <c r="AS176" s="12"/>
    </row>
    <row r="177" ht="15.75" customHeight="1" spans="1:45">
      <c r="A177" s="33">
        <v>88</v>
      </c>
      <c r="B177" s="34" t="s">
        <v>165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3"/>
      <c r="N177" s="51"/>
      <c r="O177" s="53">
        <f t="shared" si="5"/>
        <v>0</v>
      </c>
      <c r="P177" s="53">
        <v>0</v>
      </c>
      <c r="Q177" s="63"/>
      <c r="S177" s="162"/>
      <c r="T177" s="162"/>
      <c r="AF177" s="12"/>
      <c r="AG177" s="73"/>
      <c r="AR177" s="12"/>
      <c r="AS177" s="12"/>
    </row>
    <row r="178" ht="15" customHeight="1" spans="1:45">
      <c r="A178" s="33">
        <v>89</v>
      </c>
      <c r="B178" s="34" t="s">
        <v>166</v>
      </c>
      <c r="C178" s="33" t="s">
        <v>21</v>
      </c>
      <c r="D178" s="34"/>
      <c r="E178" s="34" t="s">
        <v>39</v>
      </c>
      <c r="F178" s="109" t="s">
        <v>29</v>
      </c>
      <c r="G178" s="34" t="s">
        <v>24</v>
      </c>
      <c r="H178" s="2">
        <v>0</v>
      </c>
      <c r="I178" s="51"/>
      <c r="J178" s="52"/>
      <c r="K178" s="53">
        <f t="shared" si="6"/>
        <v>0</v>
      </c>
      <c r="L178" s="53">
        <v>0</v>
      </c>
      <c r="M178" s="63"/>
      <c r="N178" s="51">
        <v>3</v>
      </c>
      <c r="O178" s="53">
        <f t="shared" si="5"/>
        <v>0</v>
      </c>
      <c r="P178" s="53">
        <v>0</v>
      </c>
      <c r="Q178" s="63"/>
      <c r="S178" s="162"/>
      <c r="T178" s="162"/>
      <c r="AF178" s="12"/>
      <c r="AG178" s="73"/>
      <c r="AR178" s="12"/>
      <c r="AS178" s="12"/>
    </row>
    <row r="179" ht="15" customHeight="1" spans="1:45">
      <c r="A179" s="30"/>
      <c r="B179" s="31" t="s">
        <v>166</v>
      </c>
      <c r="C179" s="30" t="s">
        <v>21</v>
      </c>
      <c r="D179" s="31"/>
      <c r="E179" s="31" t="s">
        <v>39</v>
      </c>
      <c r="F179" s="31" t="s">
        <v>31</v>
      </c>
      <c r="G179" s="31" t="s">
        <v>26</v>
      </c>
      <c r="H179" s="105">
        <v>0</v>
      </c>
      <c r="I179" s="57"/>
      <c r="J179" s="58"/>
      <c r="K179" s="59">
        <f t="shared" si="6"/>
        <v>0</v>
      </c>
      <c r="L179" s="59">
        <v>0</v>
      </c>
      <c r="M179" s="59"/>
      <c r="N179" s="57"/>
      <c r="O179" s="59">
        <f t="shared" si="5"/>
        <v>0</v>
      </c>
      <c r="P179" s="59">
        <v>0</v>
      </c>
      <c r="Q179" s="59"/>
      <c r="S179" s="162"/>
      <c r="T179" s="162"/>
      <c r="AF179" s="12"/>
      <c r="AG179" s="73"/>
      <c r="AR179" s="12"/>
      <c r="AS179" s="12"/>
    </row>
    <row r="180" ht="15" customHeight="1" spans="1:45">
      <c r="A180" s="1">
        <v>90</v>
      </c>
      <c r="B180" s="28" t="s">
        <v>167</v>
      </c>
      <c r="C180" s="1" t="s">
        <v>21</v>
      </c>
      <c r="D180" s="28"/>
      <c r="E180" s="28" t="s">
        <v>22</v>
      </c>
      <c r="F180" s="34" t="s">
        <v>308</v>
      </c>
      <c r="G180" s="28" t="s">
        <v>24</v>
      </c>
      <c r="H180" s="2">
        <v>3</v>
      </c>
      <c r="I180" s="51">
        <v>3</v>
      </c>
      <c r="J180" s="52">
        <v>4</v>
      </c>
      <c r="K180" s="53">
        <f t="shared" si="6"/>
        <v>5101.21</v>
      </c>
      <c r="L180" s="53">
        <v>5101.21</v>
      </c>
      <c r="M180" s="63"/>
      <c r="N180" s="51">
        <v>18</v>
      </c>
      <c r="O180" s="53">
        <f t="shared" si="5"/>
        <v>46316.67</v>
      </c>
      <c r="P180" s="63">
        <v>46316.67</v>
      </c>
      <c r="Q180" s="63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2"/>
      <c r="AG180" s="73"/>
      <c r="AR180" s="12"/>
      <c r="AS180" s="12"/>
    </row>
    <row r="181" ht="15" customHeight="1" spans="1:45">
      <c r="A181" s="30"/>
      <c r="B181" s="31" t="s">
        <v>167</v>
      </c>
      <c r="C181" s="30" t="s">
        <v>21</v>
      </c>
      <c r="D181" s="31"/>
      <c r="E181" s="31" t="s">
        <v>39</v>
      </c>
      <c r="F181" s="31" t="s">
        <v>245</v>
      </c>
      <c r="G181" s="31" t="s">
        <v>26</v>
      </c>
      <c r="H181" s="105">
        <v>4</v>
      </c>
      <c r="I181" s="57">
        <v>1</v>
      </c>
      <c r="J181" s="58">
        <v>1</v>
      </c>
      <c r="K181" s="59">
        <f t="shared" si="6"/>
        <v>1152.6</v>
      </c>
      <c r="L181" s="112">
        <v>1152.6</v>
      </c>
      <c r="M181" s="59"/>
      <c r="N181" s="57">
        <v>9</v>
      </c>
      <c r="O181" s="59">
        <f t="shared" si="5"/>
        <v>10757.6</v>
      </c>
      <c r="P181" s="59">
        <v>10757.6</v>
      </c>
      <c r="Q181" s="59"/>
      <c r="S181" s="162"/>
      <c r="T181" s="162"/>
      <c r="AF181" s="12"/>
      <c r="AG181" s="73"/>
      <c r="AR181" s="12"/>
      <c r="AS181" s="12"/>
    </row>
    <row r="182" ht="15" customHeight="1" spans="1:45">
      <c r="A182" s="30">
        <v>91</v>
      </c>
      <c r="B182" s="31" t="s">
        <v>168</v>
      </c>
      <c r="C182" s="30" t="s">
        <v>21</v>
      </c>
      <c r="D182" s="31"/>
      <c r="E182" s="31" t="s">
        <v>39</v>
      </c>
      <c r="F182" s="31" t="s">
        <v>246</v>
      </c>
      <c r="G182" s="31" t="s">
        <v>26</v>
      </c>
      <c r="H182" s="105">
        <v>20</v>
      </c>
      <c r="I182" s="57">
        <v>3</v>
      </c>
      <c r="J182" s="58">
        <v>3</v>
      </c>
      <c r="K182" s="59">
        <f t="shared" si="6"/>
        <v>1404.9</v>
      </c>
      <c r="L182" s="60">
        <v>1404.9</v>
      </c>
      <c r="M182" s="59"/>
      <c r="N182" s="57">
        <v>6</v>
      </c>
      <c r="O182" s="59">
        <f t="shared" si="5"/>
        <v>9837.2</v>
      </c>
      <c r="P182" s="59">
        <v>9837.2</v>
      </c>
      <c r="Q182" s="59"/>
      <c r="S182" s="162"/>
      <c r="T182" s="162"/>
      <c r="AF182" s="12"/>
      <c r="AG182" s="73"/>
      <c r="AR182" s="12"/>
      <c r="AS182" s="12"/>
    </row>
    <row r="183" ht="15" customHeight="1" spans="1:45">
      <c r="A183" s="1">
        <v>92</v>
      </c>
      <c r="B183" s="28" t="s">
        <v>169</v>
      </c>
      <c r="C183" s="1" t="s">
        <v>21</v>
      </c>
      <c r="D183" s="28"/>
      <c r="E183" s="28" t="s">
        <v>170</v>
      </c>
      <c r="F183" s="34" t="s">
        <v>309</v>
      </c>
      <c r="G183" s="28" t="s">
        <v>24</v>
      </c>
      <c r="H183" s="2">
        <v>21</v>
      </c>
      <c r="I183" s="51">
        <v>13</v>
      </c>
      <c r="J183" s="52">
        <v>15</v>
      </c>
      <c r="K183" s="53">
        <f t="shared" si="6"/>
        <v>12115.1</v>
      </c>
      <c r="L183" s="53">
        <v>12115.1</v>
      </c>
      <c r="M183" s="63"/>
      <c r="N183" s="51">
        <v>5</v>
      </c>
      <c r="O183" s="53">
        <f t="shared" si="5"/>
        <v>19548.96</v>
      </c>
      <c r="P183" s="63">
        <v>19548.96</v>
      </c>
      <c r="Q183" s="63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2"/>
      <c r="AG183" s="73"/>
      <c r="AR183" s="12"/>
      <c r="AS183" s="12"/>
    </row>
    <row r="184" s="7" customFormat="1" ht="15" customHeight="1" spans="1:33">
      <c r="A184" s="30"/>
      <c r="B184" s="31" t="s">
        <v>169</v>
      </c>
      <c r="C184" s="30" t="s">
        <v>21</v>
      </c>
      <c r="D184" s="31"/>
      <c r="E184" s="31" t="s">
        <v>170</v>
      </c>
      <c r="F184" s="31" t="s">
        <v>29</v>
      </c>
      <c r="G184" s="31" t="s">
        <v>37</v>
      </c>
      <c r="H184" s="105">
        <v>0</v>
      </c>
      <c r="I184" s="57"/>
      <c r="J184" s="58"/>
      <c r="K184" s="59">
        <f t="shared" si="6"/>
        <v>0</v>
      </c>
      <c r="L184" s="59">
        <v>0</v>
      </c>
      <c r="M184" s="59"/>
      <c r="N184" s="57"/>
      <c r="O184" s="59">
        <f t="shared" si="5"/>
        <v>0</v>
      </c>
      <c r="P184" s="59">
        <v>0</v>
      </c>
      <c r="Q184" s="59"/>
      <c r="S184" s="162"/>
      <c r="T184" s="162"/>
      <c r="AF184" s="12"/>
      <c r="AG184" s="73"/>
    </row>
    <row r="185" s="7" customFormat="1" ht="15" customHeight="1" spans="1:33">
      <c r="A185" s="30"/>
      <c r="B185" s="31" t="s">
        <v>169</v>
      </c>
      <c r="C185" s="30" t="s">
        <v>21</v>
      </c>
      <c r="D185" s="31"/>
      <c r="E185" s="36" t="s">
        <v>170</v>
      </c>
      <c r="F185" s="37" t="s">
        <v>247</v>
      </c>
      <c r="G185" s="31" t="s">
        <v>32</v>
      </c>
      <c r="H185" s="105">
        <v>36</v>
      </c>
      <c r="I185" s="57">
        <v>24</v>
      </c>
      <c r="J185" s="58">
        <v>24</v>
      </c>
      <c r="K185" s="59">
        <f t="shared" si="6"/>
        <v>24504.08</v>
      </c>
      <c r="L185" s="59">
        <v>24504.08</v>
      </c>
      <c r="M185" s="59"/>
      <c r="N185" s="57">
        <v>11</v>
      </c>
      <c r="O185" s="59">
        <f t="shared" si="5"/>
        <v>68773.59</v>
      </c>
      <c r="P185" s="59">
        <v>68773.59</v>
      </c>
      <c r="Q185" s="59"/>
      <c r="S185" s="162"/>
      <c r="T185" s="162"/>
      <c r="AF185" s="12"/>
      <c r="AG185" s="73"/>
    </row>
    <row r="186" s="7" customFormat="1" ht="15" customHeight="1" spans="1:33">
      <c r="A186" s="30">
        <v>93</v>
      </c>
      <c r="B186" s="31" t="s">
        <v>171</v>
      </c>
      <c r="C186" s="30" t="s">
        <v>21</v>
      </c>
      <c r="D186" s="31"/>
      <c r="E186" s="31" t="s">
        <v>39</v>
      </c>
      <c r="F186" s="31" t="s">
        <v>248</v>
      </c>
      <c r="G186" s="31" t="s">
        <v>37</v>
      </c>
      <c r="H186" s="105">
        <v>8</v>
      </c>
      <c r="I186" s="57">
        <v>4</v>
      </c>
      <c r="J186" s="58">
        <v>4</v>
      </c>
      <c r="K186" s="59">
        <f t="shared" si="6"/>
        <v>7982.64</v>
      </c>
      <c r="L186" s="59">
        <v>7982.64</v>
      </c>
      <c r="M186" s="59"/>
      <c r="N186" s="57">
        <v>6</v>
      </c>
      <c r="O186" s="59">
        <v>23434.17</v>
      </c>
      <c r="P186" s="59">
        <v>23434.17</v>
      </c>
      <c r="Q186" s="59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2"/>
      <c r="AG186" s="73"/>
    </row>
    <row r="187" s="7" customFormat="1" ht="15" customHeight="1" spans="1:33">
      <c r="A187" s="30"/>
      <c r="B187" s="31" t="s">
        <v>171</v>
      </c>
      <c r="C187" s="30" t="s">
        <v>21</v>
      </c>
      <c r="D187" s="31"/>
      <c r="E187" s="31" t="s">
        <v>39</v>
      </c>
      <c r="F187" s="31" t="s">
        <v>249</v>
      </c>
      <c r="G187" s="31" t="s">
        <v>26</v>
      </c>
      <c r="H187" s="105">
        <v>21</v>
      </c>
      <c r="I187" s="57">
        <v>10</v>
      </c>
      <c r="J187" s="58">
        <v>10</v>
      </c>
      <c r="K187" s="59">
        <f t="shared" si="6"/>
        <v>14943.6</v>
      </c>
      <c r="L187" s="60">
        <v>14943.6</v>
      </c>
      <c r="M187" s="59"/>
      <c r="N187" s="57">
        <v>5</v>
      </c>
      <c r="O187" s="59">
        <f t="shared" si="5"/>
        <v>9123.3</v>
      </c>
      <c r="P187" s="59">
        <v>9123.3</v>
      </c>
      <c r="Q187" s="59"/>
      <c r="S187" s="162"/>
      <c r="T187" s="162"/>
      <c r="AF187" s="12"/>
      <c r="AG187" s="73"/>
    </row>
    <row r="188" ht="24.75" customHeight="1" spans="1:45">
      <c r="A188" s="40">
        <v>94</v>
      </c>
      <c r="B188" s="39" t="s">
        <v>172</v>
      </c>
      <c r="C188" s="40" t="s">
        <v>50</v>
      </c>
      <c r="D188" s="39" t="s">
        <v>173</v>
      </c>
      <c r="E188" s="39" t="s">
        <v>39</v>
      </c>
      <c r="F188" s="39" t="s">
        <v>23</v>
      </c>
      <c r="G188" s="39" t="s">
        <v>24</v>
      </c>
      <c r="H188" s="2">
        <v>0</v>
      </c>
      <c r="I188" s="51"/>
      <c r="J188" s="52"/>
      <c r="K188" s="53">
        <f t="shared" si="6"/>
        <v>0</v>
      </c>
      <c r="L188" s="53">
        <v>0</v>
      </c>
      <c r="M188" s="63"/>
      <c r="N188" s="51">
        <v>3</v>
      </c>
      <c r="O188" s="53">
        <f t="shared" si="5"/>
        <v>21163.84</v>
      </c>
      <c r="P188" s="53">
        <v>21163.84</v>
      </c>
      <c r="Q188" s="63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2"/>
      <c r="AG188" s="73"/>
      <c r="AR188" s="12"/>
      <c r="AS188" s="12"/>
    </row>
    <row r="189" ht="24.75" customHeight="1" spans="1:45">
      <c r="A189" s="40">
        <v>95</v>
      </c>
      <c r="B189" s="39" t="s">
        <v>174</v>
      </c>
      <c r="C189" s="40" t="s">
        <v>21</v>
      </c>
      <c r="D189" s="39"/>
      <c r="E189" s="39" t="s">
        <v>39</v>
      </c>
      <c r="F189" s="34" t="s">
        <v>310</v>
      </c>
      <c r="G189" s="39" t="s">
        <v>24</v>
      </c>
      <c r="H189" s="2">
        <v>28</v>
      </c>
      <c r="I189" s="51">
        <v>23</v>
      </c>
      <c r="J189" s="52">
        <v>29</v>
      </c>
      <c r="K189" s="53">
        <f t="shared" si="6"/>
        <v>41882.65</v>
      </c>
      <c r="L189" s="53">
        <v>41882.65</v>
      </c>
      <c r="M189" s="63"/>
      <c r="N189" s="51">
        <v>4</v>
      </c>
      <c r="O189" s="53">
        <f t="shared" si="5"/>
        <v>26349.28</v>
      </c>
      <c r="P189" s="53">
        <v>26349.28</v>
      </c>
      <c r="Q189" s="63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2"/>
      <c r="AG189" s="73"/>
      <c r="AR189" s="12"/>
      <c r="AS189" s="12"/>
    </row>
    <row r="190" s="7" customFormat="1" ht="24.75" customHeight="1" spans="1:33">
      <c r="A190" s="105"/>
      <c r="B190" s="106" t="s">
        <v>174</v>
      </c>
      <c r="C190" s="105" t="s">
        <v>21</v>
      </c>
      <c r="D190" s="106"/>
      <c r="E190" s="106" t="s">
        <v>175</v>
      </c>
      <c r="F190" s="106" t="s">
        <v>23</v>
      </c>
      <c r="G190" s="106" t="s">
        <v>44</v>
      </c>
      <c r="H190" s="105">
        <v>0</v>
      </c>
      <c r="I190" s="57"/>
      <c r="J190" s="58"/>
      <c r="K190" s="59">
        <f t="shared" si="6"/>
        <v>0</v>
      </c>
      <c r="L190" s="59">
        <v>0</v>
      </c>
      <c r="M190" s="59"/>
      <c r="N190" s="57"/>
      <c r="O190" s="59">
        <f t="shared" si="5"/>
        <v>0</v>
      </c>
      <c r="P190" s="59">
        <v>0</v>
      </c>
      <c r="Q190" s="59"/>
      <c r="S190" s="162"/>
      <c r="T190" s="162"/>
      <c r="AF190" s="12"/>
      <c r="AG190" s="73"/>
    </row>
    <row r="191" s="9" customFormat="1" ht="38.45" customHeight="1" spans="1:33">
      <c r="A191" s="40">
        <v>96</v>
      </c>
      <c r="B191" s="39" t="s">
        <v>176</v>
      </c>
      <c r="C191" s="40" t="s">
        <v>21</v>
      </c>
      <c r="D191" s="39"/>
      <c r="E191" s="39" t="s">
        <v>39</v>
      </c>
      <c r="F191" s="39" t="s">
        <v>23</v>
      </c>
      <c r="G191" s="39" t="s">
        <v>24</v>
      </c>
      <c r="H191" s="2">
        <v>0</v>
      </c>
      <c r="I191" s="51"/>
      <c r="J191" s="52"/>
      <c r="K191" s="53">
        <f t="shared" si="6"/>
        <v>0</v>
      </c>
      <c r="L191" s="53">
        <v>0</v>
      </c>
      <c r="M191" s="63"/>
      <c r="N191" s="51"/>
      <c r="O191" s="53">
        <f t="shared" si="5"/>
        <v>0</v>
      </c>
      <c r="P191" s="53">
        <v>0</v>
      </c>
      <c r="Q191" s="63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2"/>
      <c r="AG191" s="73"/>
    </row>
    <row r="192" s="9" customFormat="1" ht="38.45" customHeight="1" spans="1:33">
      <c r="A192" s="33">
        <v>97</v>
      </c>
      <c r="B192" s="34" t="s">
        <v>177</v>
      </c>
      <c r="C192" s="33" t="s">
        <v>21</v>
      </c>
      <c r="D192" s="34"/>
      <c r="E192" s="34" t="s">
        <v>63</v>
      </c>
      <c r="F192" s="39" t="s">
        <v>23</v>
      </c>
      <c r="G192" s="34" t="s">
        <v>24</v>
      </c>
      <c r="H192" s="2">
        <v>0</v>
      </c>
      <c r="I192" s="51"/>
      <c r="J192" s="65"/>
      <c r="K192" s="53">
        <f t="shared" si="6"/>
        <v>0</v>
      </c>
      <c r="L192" s="53">
        <v>0</v>
      </c>
      <c r="M192" s="63"/>
      <c r="N192" s="51">
        <v>3</v>
      </c>
      <c r="O192" s="53">
        <f t="shared" si="5"/>
        <v>28305.81</v>
      </c>
      <c r="P192" s="53">
        <v>28305.81</v>
      </c>
      <c r="Q192" s="63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2"/>
      <c r="AG192" s="73"/>
    </row>
    <row r="193" s="7" customFormat="1" ht="15.75" customHeight="1" spans="1:33">
      <c r="A193" s="30"/>
      <c r="B193" s="31" t="s">
        <v>177</v>
      </c>
      <c r="C193" s="30" t="s">
        <v>21</v>
      </c>
      <c r="D193" s="31"/>
      <c r="E193" s="36" t="s">
        <v>58</v>
      </c>
      <c r="F193" s="37" t="s">
        <v>250</v>
      </c>
      <c r="G193" s="31" t="s">
        <v>32</v>
      </c>
      <c r="H193" s="105">
        <v>32</v>
      </c>
      <c r="I193" s="57">
        <v>13</v>
      </c>
      <c r="J193" s="58">
        <v>13</v>
      </c>
      <c r="K193" s="59">
        <f t="shared" si="6"/>
        <v>16597.89</v>
      </c>
      <c r="L193" s="59">
        <v>16597.89</v>
      </c>
      <c r="M193" s="59"/>
      <c r="N193" s="57">
        <v>3</v>
      </c>
      <c r="O193" s="59">
        <f t="shared" si="5"/>
        <v>21136.94</v>
      </c>
      <c r="P193" s="59">
        <v>21136.94</v>
      </c>
      <c r="Q193" s="59"/>
      <c r="S193" s="162"/>
      <c r="T193" s="162"/>
      <c r="AF193" s="12"/>
      <c r="AG193" s="73"/>
    </row>
    <row r="194" s="7" customFormat="1" ht="15.75" customHeight="1" spans="1:33">
      <c r="A194" s="30">
        <v>98</v>
      </c>
      <c r="B194" s="116" t="s">
        <v>326</v>
      </c>
      <c r="C194" s="117" t="s">
        <v>21</v>
      </c>
      <c r="D194" s="116"/>
      <c r="E194" s="116" t="s">
        <v>258</v>
      </c>
      <c r="F194" s="116" t="s">
        <v>327</v>
      </c>
      <c r="G194" s="116" t="s">
        <v>44</v>
      </c>
      <c r="H194" s="117">
        <v>20</v>
      </c>
      <c r="I194" s="57">
        <v>9</v>
      </c>
      <c r="J194" s="58">
        <v>9</v>
      </c>
      <c r="K194" s="59">
        <f t="shared" si="6"/>
        <v>7225.2</v>
      </c>
      <c r="L194" s="59">
        <v>7225.2</v>
      </c>
      <c r="M194" s="59"/>
      <c r="N194" s="57"/>
      <c r="O194" s="59">
        <f t="shared" si="5"/>
        <v>0</v>
      </c>
      <c r="P194" s="59">
        <v>0</v>
      </c>
      <c r="Q194" s="59"/>
      <c r="S194" s="162"/>
      <c r="T194" s="162"/>
      <c r="AF194" s="12"/>
      <c r="AG194" s="73"/>
    </row>
    <row r="195" ht="16.5" customHeight="1" spans="1:45">
      <c r="A195" s="33">
        <v>99</v>
      </c>
      <c r="B195" s="34" t="s">
        <v>178</v>
      </c>
      <c r="C195" s="33" t="s">
        <v>21</v>
      </c>
      <c r="D195" s="34"/>
      <c r="E195" s="34" t="s">
        <v>39</v>
      </c>
      <c r="F195" s="34" t="s">
        <v>311</v>
      </c>
      <c r="G195" s="34" t="s">
        <v>24</v>
      </c>
      <c r="H195" s="2">
        <v>44</v>
      </c>
      <c r="I195" s="51">
        <v>31</v>
      </c>
      <c r="J195" s="52">
        <v>32</v>
      </c>
      <c r="K195" s="53">
        <f t="shared" si="6"/>
        <v>48265.13</v>
      </c>
      <c r="L195" s="63">
        <v>48265.13</v>
      </c>
      <c r="M195" s="63"/>
      <c r="N195" s="51">
        <v>6</v>
      </c>
      <c r="O195" s="53">
        <f t="shared" si="5"/>
        <v>35734.68</v>
      </c>
      <c r="P195" s="53">
        <v>35734.68</v>
      </c>
      <c r="Q195" s="63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2"/>
      <c r="AG195" s="73"/>
      <c r="AR195" s="12"/>
      <c r="AS195" s="12"/>
    </row>
    <row r="196" s="7" customFormat="1" ht="16.5" customHeight="1" spans="1:33">
      <c r="A196" s="30"/>
      <c r="B196" s="31" t="s">
        <v>178</v>
      </c>
      <c r="C196" s="30" t="s">
        <v>21</v>
      </c>
      <c r="D196" s="31"/>
      <c r="E196" s="31" t="s">
        <v>39</v>
      </c>
      <c r="F196" s="31" t="s">
        <v>251</v>
      </c>
      <c r="G196" s="31" t="s">
        <v>26</v>
      </c>
      <c r="H196" s="105">
        <v>47</v>
      </c>
      <c r="I196" s="57">
        <v>22</v>
      </c>
      <c r="J196" s="58">
        <v>22</v>
      </c>
      <c r="K196" s="59">
        <f t="shared" si="6"/>
        <v>27685.22</v>
      </c>
      <c r="L196" s="60">
        <v>27685.22</v>
      </c>
      <c r="M196" s="59"/>
      <c r="N196" s="57">
        <v>12</v>
      </c>
      <c r="O196" s="59">
        <f t="shared" si="5"/>
        <v>28951.15</v>
      </c>
      <c r="P196" s="59">
        <v>28951.15</v>
      </c>
      <c r="Q196" s="59"/>
      <c r="S196" s="162"/>
      <c r="T196" s="162"/>
      <c r="AF196" s="12"/>
      <c r="AG196" s="73"/>
    </row>
    <row r="197" s="9" customFormat="1" ht="16.5" customHeight="1" spans="1:33">
      <c r="A197" s="33">
        <v>100</v>
      </c>
      <c r="B197" s="34" t="s">
        <v>179</v>
      </c>
      <c r="C197" s="33" t="s">
        <v>21</v>
      </c>
      <c r="D197" s="34"/>
      <c r="E197" s="34" t="s">
        <v>22</v>
      </c>
      <c r="F197" s="34" t="s">
        <v>312</v>
      </c>
      <c r="G197" s="34" t="s">
        <v>24</v>
      </c>
      <c r="H197" s="2">
        <v>83</v>
      </c>
      <c r="I197" s="51">
        <v>65</v>
      </c>
      <c r="J197" s="52">
        <v>69</v>
      </c>
      <c r="K197" s="53">
        <f t="shared" si="6"/>
        <v>157471.77</v>
      </c>
      <c r="L197" s="63">
        <v>157471.77</v>
      </c>
      <c r="M197" s="63"/>
      <c r="N197" s="51">
        <v>17</v>
      </c>
      <c r="O197" s="53">
        <f t="shared" si="5"/>
        <v>137997.28</v>
      </c>
      <c r="P197" s="53">
        <v>137997.28</v>
      </c>
      <c r="Q197" s="63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2"/>
      <c r="AG197" s="73"/>
    </row>
    <row r="198" s="9" customFormat="1" ht="16.5" customHeight="1" spans="1:33">
      <c r="A198" s="119"/>
      <c r="B198" s="120" t="s">
        <v>179</v>
      </c>
      <c r="C198" s="121" t="s">
        <v>21</v>
      </c>
      <c r="D198" s="120"/>
      <c r="E198" s="120" t="s">
        <v>22</v>
      </c>
      <c r="F198" s="120" t="s">
        <v>4</v>
      </c>
      <c r="G198" s="31" t="s">
        <v>37</v>
      </c>
      <c r="H198" s="183">
        <v>15</v>
      </c>
      <c r="I198" s="91">
        <v>10</v>
      </c>
      <c r="J198" s="92">
        <v>10</v>
      </c>
      <c r="K198" s="59">
        <f t="shared" si="6"/>
        <v>20516.9</v>
      </c>
      <c r="L198" s="93">
        <v>20516.9</v>
      </c>
      <c r="M198" s="94"/>
      <c r="N198" s="91"/>
      <c r="O198" s="59">
        <f t="shared" si="5"/>
        <v>0</v>
      </c>
      <c r="P198" s="93">
        <v>0</v>
      </c>
      <c r="Q198" s="94"/>
      <c r="R198" s="7"/>
      <c r="S198" s="162"/>
      <c r="T198" s="162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12"/>
      <c r="AG198" s="73"/>
    </row>
    <row r="199" s="9" customFormat="1" ht="16.5" customHeight="1" spans="1:33">
      <c r="A199" s="121"/>
      <c r="B199" s="120" t="s">
        <v>179</v>
      </c>
      <c r="C199" s="121" t="s">
        <v>21</v>
      </c>
      <c r="D199" s="120"/>
      <c r="E199" s="120" t="s">
        <v>22</v>
      </c>
      <c r="F199" s="120" t="s">
        <v>252</v>
      </c>
      <c r="G199" s="120" t="s">
        <v>26</v>
      </c>
      <c r="H199" s="183">
        <v>42</v>
      </c>
      <c r="I199" s="91">
        <v>16</v>
      </c>
      <c r="J199" s="92">
        <v>16</v>
      </c>
      <c r="K199" s="59">
        <f t="shared" si="6"/>
        <v>33264.7</v>
      </c>
      <c r="L199" s="60">
        <v>33264.7</v>
      </c>
      <c r="M199" s="94"/>
      <c r="N199" s="91"/>
      <c r="O199" s="59">
        <f t="shared" si="5"/>
        <v>0</v>
      </c>
      <c r="P199" s="93">
        <v>0</v>
      </c>
      <c r="Q199" s="94"/>
      <c r="R199" s="7"/>
      <c r="S199" s="162"/>
      <c r="T199" s="162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12"/>
      <c r="AG199" s="73"/>
    </row>
    <row r="200" ht="23.45" customHeight="1" spans="1:45">
      <c r="A200" s="40">
        <v>101</v>
      </c>
      <c r="B200" s="39" t="s">
        <v>181</v>
      </c>
      <c r="C200" s="40" t="s">
        <v>54</v>
      </c>
      <c r="D200" s="39" t="s">
        <v>182</v>
      </c>
      <c r="E200" s="39" t="s">
        <v>39</v>
      </c>
      <c r="F200" s="34" t="s">
        <v>313</v>
      </c>
      <c r="G200" s="39" t="s">
        <v>24</v>
      </c>
      <c r="H200" s="2">
        <v>52</v>
      </c>
      <c r="I200" s="51">
        <v>42</v>
      </c>
      <c r="J200" s="65">
        <v>42</v>
      </c>
      <c r="K200" s="53">
        <f t="shared" si="6"/>
        <v>49755.1</v>
      </c>
      <c r="L200" s="53">
        <v>49755.1</v>
      </c>
      <c r="M200" s="63"/>
      <c r="N200" s="51">
        <v>15</v>
      </c>
      <c r="O200" s="53">
        <f t="shared" si="5"/>
        <v>125981.34</v>
      </c>
      <c r="P200" s="63">
        <v>125981.34</v>
      </c>
      <c r="Q200" s="63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2"/>
      <c r="AG200" s="73"/>
      <c r="AR200" s="12"/>
      <c r="AS200" s="12"/>
    </row>
    <row r="201" s="7" customFormat="1" ht="27" customHeight="1" spans="1:33">
      <c r="A201" s="105"/>
      <c r="B201" s="106" t="s">
        <v>181</v>
      </c>
      <c r="C201" s="105" t="s">
        <v>54</v>
      </c>
      <c r="D201" s="106" t="s">
        <v>182</v>
      </c>
      <c r="E201" s="106" t="s">
        <v>39</v>
      </c>
      <c r="F201" s="106" t="s">
        <v>253</v>
      </c>
      <c r="G201" s="106" t="s">
        <v>26</v>
      </c>
      <c r="H201" s="105">
        <v>67</v>
      </c>
      <c r="I201" s="57">
        <v>39</v>
      </c>
      <c r="J201" s="64">
        <v>39</v>
      </c>
      <c r="K201" s="59">
        <f t="shared" si="6"/>
        <v>76843.65</v>
      </c>
      <c r="L201" s="60">
        <v>76843.65</v>
      </c>
      <c r="M201" s="59"/>
      <c r="N201" s="57">
        <v>28</v>
      </c>
      <c r="O201" s="59">
        <f t="shared" si="5"/>
        <v>75241.24</v>
      </c>
      <c r="P201" s="59">
        <v>75241.24</v>
      </c>
      <c r="Q201" s="59"/>
      <c r="S201" s="162"/>
      <c r="T201" s="162"/>
      <c r="AF201" s="12"/>
      <c r="AG201" s="73"/>
    </row>
    <row r="202" ht="27.75" customHeight="1" spans="1:45">
      <c r="A202" s="33">
        <v>102</v>
      </c>
      <c r="B202" s="34" t="s">
        <v>183</v>
      </c>
      <c r="C202" s="33" t="s">
        <v>21</v>
      </c>
      <c r="D202" s="34"/>
      <c r="E202" s="34" t="s">
        <v>184</v>
      </c>
      <c r="F202" s="34" t="s">
        <v>23</v>
      </c>
      <c r="G202" s="34" t="s">
        <v>24</v>
      </c>
      <c r="H202" s="2">
        <v>0</v>
      </c>
      <c r="I202" s="51"/>
      <c r="J202" s="52"/>
      <c r="K202" s="53">
        <f t="shared" si="6"/>
        <v>0</v>
      </c>
      <c r="L202" s="53">
        <v>0</v>
      </c>
      <c r="M202" s="63"/>
      <c r="N202" s="51">
        <v>1</v>
      </c>
      <c r="O202" s="53">
        <f t="shared" si="5"/>
        <v>41992.39</v>
      </c>
      <c r="P202" s="53">
        <v>41992.39</v>
      </c>
      <c r="Q202" s="63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2"/>
      <c r="AG202" s="73"/>
      <c r="AR202" s="12"/>
      <c r="AS202" s="12"/>
    </row>
    <row r="203" s="7" customFormat="1" ht="16.5" customHeight="1" spans="1:33">
      <c r="A203" s="30"/>
      <c r="B203" s="31" t="s">
        <v>183</v>
      </c>
      <c r="C203" s="30" t="s">
        <v>21</v>
      </c>
      <c r="D203" s="31"/>
      <c r="E203" s="31" t="s">
        <v>184</v>
      </c>
      <c r="F203" s="31" t="s">
        <v>23</v>
      </c>
      <c r="G203" s="31" t="s">
        <v>32</v>
      </c>
      <c r="H203" s="105">
        <v>0</v>
      </c>
      <c r="I203" s="57"/>
      <c r="J203" s="58"/>
      <c r="K203" s="59">
        <f t="shared" si="6"/>
        <v>0</v>
      </c>
      <c r="L203" s="59">
        <v>0</v>
      </c>
      <c r="M203" s="59"/>
      <c r="N203" s="57"/>
      <c r="O203" s="59">
        <f t="shared" si="5"/>
        <v>0</v>
      </c>
      <c r="P203" s="59">
        <v>0</v>
      </c>
      <c r="Q203" s="59"/>
      <c r="S203" s="162"/>
      <c r="T203" s="162"/>
      <c r="AF203" s="12"/>
      <c r="AG203" s="73"/>
    </row>
    <row r="204" s="7" customFormat="1" ht="16.5" customHeight="1" spans="1:33">
      <c r="A204" s="30">
        <v>103</v>
      </c>
      <c r="B204" s="31" t="s">
        <v>185</v>
      </c>
      <c r="C204" s="30" t="s">
        <v>21</v>
      </c>
      <c r="D204" s="31"/>
      <c r="E204" s="31" t="s">
        <v>22</v>
      </c>
      <c r="F204" s="31" t="s">
        <v>254</v>
      </c>
      <c r="G204" s="31" t="s">
        <v>26</v>
      </c>
      <c r="H204" s="105">
        <v>54</v>
      </c>
      <c r="I204" s="57">
        <v>24</v>
      </c>
      <c r="J204" s="58">
        <v>24</v>
      </c>
      <c r="K204" s="59">
        <f t="shared" si="6"/>
        <v>29066.41</v>
      </c>
      <c r="L204" s="60">
        <v>29066.41</v>
      </c>
      <c r="M204" s="59"/>
      <c r="N204" s="57">
        <v>13</v>
      </c>
      <c r="O204" s="59">
        <f t="shared" si="5"/>
        <v>43391.3</v>
      </c>
      <c r="P204" s="59">
        <v>43391.3</v>
      </c>
      <c r="Q204" s="59"/>
      <c r="S204" s="162"/>
      <c r="T204" s="162"/>
      <c r="AF204" s="12"/>
      <c r="AG204" s="73"/>
    </row>
    <row r="205" ht="16.5" customHeight="1" spans="1:45">
      <c r="A205" s="1">
        <v>104</v>
      </c>
      <c r="B205" s="28" t="s">
        <v>186</v>
      </c>
      <c r="C205" s="1" t="s">
        <v>21</v>
      </c>
      <c r="D205" s="28"/>
      <c r="E205" s="28" t="s">
        <v>39</v>
      </c>
      <c r="F205" s="28" t="s">
        <v>29</v>
      </c>
      <c r="G205" s="28" t="s">
        <v>24</v>
      </c>
      <c r="H205" s="2">
        <v>0</v>
      </c>
      <c r="I205" s="51"/>
      <c r="J205" s="52"/>
      <c r="K205" s="53">
        <f t="shared" si="6"/>
        <v>0</v>
      </c>
      <c r="L205" s="53">
        <v>0</v>
      </c>
      <c r="M205" s="63"/>
      <c r="N205" s="51">
        <v>1</v>
      </c>
      <c r="O205" s="53">
        <f t="shared" si="5"/>
        <v>17978.1</v>
      </c>
      <c r="P205" s="53">
        <v>17978.1</v>
      </c>
      <c r="Q205" s="63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2"/>
      <c r="AG205" s="73"/>
      <c r="AR205" s="12"/>
      <c r="AS205" s="12"/>
    </row>
    <row r="206" s="7" customFormat="1" ht="18.75" customHeight="1" spans="1:33">
      <c r="A206" s="30"/>
      <c r="B206" s="31" t="s">
        <v>186</v>
      </c>
      <c r="C206" s="30" t="s">
        <v>21</v>
      </c>
      <c r="D206" s="31"/>
      <c r="E206" s="31" t="s">
        <v>39</v>
      </c>
      <c r="F206" s="31" t="s">
        <v>255</v>
      </c>
      <c r="G206" s="31" t="s">
        <v>26</v>
      </c>
      <c r="H206" s="105">
        <v>43</v>
      </c>
      <c r="I206" s="57">
        <v>17</v>
      </c>
      <c r="J206" s="58">
        <v>17</v>
      </c>
      <c r="K206" s="59">
        <f t="shared" si="6"/>
        <v>55523.47</v>
      </c>
      <c r="L206" s="60">
        <v>55523.47</v>
      </c>
      <c r="M206" s="59"/>
      <c r="N206" s="57">
        <v>11</v>
      </c>
      <c r="O206" s="59">
        <f t="shared" si="5"/>
        <v>85265.33</v>
      </c>
      <c r="P206" s="59">
        <v>85265.33</v>
      </c>
      <c r="Q206" s="59"/>
      <c r="S206" s="162"/>
      <c r="T206" s="162"/>
      <c r="AF206" s="12"/>
      <c r="AG206" s="73"/>
    </row>
    <row r="207" ht="20.25" customHeight="1" spans="1:45">
      <c r="A207" s="33">
        <v>105</v>
      </c>
      <c r="B207" s="34" t="s">
        <v>187</v>
      </c>
      <c r="C207" s="33" t="s">
        <v>21</v>
      </c>
      <c r="D207" s="34"/>
      <c r="E207" s="34" t="s">
        <v>63</v>
      </c>
      <c r="F207" s="34" t="s">
        <v>314</v>
      </c>
      <c r="G207" s="34" t="s">
        <v>24</v>
      </c>
      <c r="H207" s="2">
        <v>15</v>
      </c>
      <c r="I207" s="51">
        <v>9</v>
      </c>
      <c r="J207" s="52">
        <v>9</v>
      </c>
      <c r="K207" s="53">
        <f t="shared" si="6"/>
        <v>13581.18</v>
      </c>
      <c r="L207" s="53">
        <v>13581.18</v>
      </c>
      <c r="M207" s="63"/>
      <c r="N207" s="51">
        <v>7</v>
      </c>
      <c r="O207" s="53">
        <f t="shared" si="5"/>
        <v>57061.29</v>
      </c>
      <c r="P207" s="53">
        <v>57061.29</v>
      </c>
      <c r="Q207" s="63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2"/>
      <c r="AG207" s="73"/>
      <c r="AR207" s="12"/>
      <c r="AS207" s="12"/>
    </row>
    <row r="208" s="7" customFormat="1" ht="16.9" customHeight="1" spans="1:33">
      <c r="A208" s="30"/>
      <c r="B208" s="31" t="s">
        <v>188</v>
      </c>
      <c r="C208" s="30" t="s">
        <v>21</v>
      </c>
      <c r="D208" s="31"/>
      <c r="E208" s="36" t="s">
        <v>63</v>
      </c>
      <c r="F208" s="37" t="s">
        <v>256</v>
      </c>
      <c r="G208" s="31" t="s">
        <v>32</v>
      </c>
      <c r="H208" s="105">
        <v>9</v>
      </c>
      <c r="I208" s="57">
        <v>5</v>
      </c>
      <c r="J208" s="58">
        <v>5</v>
      </c>
      <c r="K208" s="59">
        <f t="shared" si="6"/>
        <v>14513.5</v>
      </c>
      <c r="L208" s="59">
        <v>14513.5</v>
      </c>
      <c r="M208" s="59"/>
      <c r="N208" s="57">
        <v>6</v>
      </c>
      <c r="O208" s="59">
        <f t="shared" si="5"/>
        <v>42311.83</v>
      </c>
      <c r="P208" s="59">
        <v>42311.83</v>
      </c>
      <c r="Q208" s="59"/>
      <c r="S208" s="162"/>
      <c r="T208" s="162"/>
      <c r="AF208" s="12"/>
      <c r="AG208" s="73"/>
    </row>
    <row r="209" ht="16.9" customHeight="1" spans="1:45">
      <c r="A209" s="1">
        <v>106</v>
      </c>
      <c r="B209" s="28" t="s">
        <v>189</v>
      </c>
      <c r="C209" s="1" t="s">
        <v>21</v>
      </c>
      <c r="D209" s="28"/>
      <c r="E209" s="28" t="s">
        <v>39</v>
      </c>
      <c r="F209" s="34" t="s">
        <v>315</v>
      </c>
      <c r="G209" s="28" t="s">
        <v>24</v>
      </c>
      <c r="H209" s="2">
        <v>59</v>
      </c>
      <c r="I209" s="51">
        <v>42</v>
      </c>
      <c r="J209" s="52">
        <v>44</v>
      </c>
      <c r="K209" s="53">
        <f t="shared" si="6"/>
        <v>72365.56</v>
      </c>
      <c r="L209" s="63">
        <v>72365.56</v>
      </c>
      <c r="M209" s="63"/>
      <c r="N209" s="51">
        <v>1</v>
      </c>
      <c r="O209" s="53">
        <f t="shared" si="5"/>
        <v>39425.21</v>
      </c>
      <c r="P209" s="63">
        <v>39425.21</v>
      </c>
      <c r="Q209" s="63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2"/>
      <c r="AG209" s="73"/>
      <c r="AR209" s="12"/>
      <c r="AS209" s="12"/>
    </row>
    <row r="210" s="7" customFormat="1" ht="16.9" customHeight="1" spans="1:33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257</v>
      </c>
      <c r="G210" s="31" t="s">
        <v>26</v>
      </c>
      <c r="H210" s="105">
        <v>21</v>
      </c>
      <c r="I210" s="57">
        <v>4</v>
      </c>
      <c r="J210" s="58">
        <v>4</v>
      </c>
      <c r="K210" s="59">
        <f t="shared" si="6"/>
        <v>12245.6</v>
      </c>
      <c r="L210" s="60">
        <v>12245.6</v>
      </c>
      <c r="M210" s="59"/>
      <c r="N210" s="57">
        <v>1</v>
      </c>
      <c r="O210" s="59">
        <f t="shared" si="5"/>
        <v>4226.2</v>
      </c>
      <c r="P210" s="59">
        <v>4226.2</v>
      </c>
      <c r="Q210" s="59"/>
      <c r="S210" s="162"/>
      <c r="T210" s="162"/>
      <c r="AF210" s="12"/>
      <c r="AG210" s="73"/>
    </row>
    <row r="211" s="7" customFormat="1" ht="16.9" customHeight="1" spans="1:33">
      <c r="A211" s="30"/>
      <c r="B211" s="31" t="s">
        <v>189</v>
      </c>
      <c r="C211" s="30" t="s">
        <v>21</v>
      </c>
      <c r="D211" s="31"/>
      <c r="E211" s="31" t="s">
        <v>39</v>
      </c>
      <c r="F211" s="31" t="s">
        <v>23</v>
      </c>
      <c r="G211" s="31" t="s">
        <v>44</v>
      </c>
      <c r="H211" s="105">
        <v>0</v>
      </c>
      <c r="I211" s="57"/>
      <c r="J211" s="58"/>
      <c r="K211" s="59">
        <f t="shared" si="6"/>
        <v>0</v>
      </c>
      <c r="L211" s="59">
        <v>0</v>
      </c>
      <c r="M211" s="59"/>
      <c r="N211" s="57"/>
      <c r="O211" s="59">
        <f t="shared" ref="O211:O226" si="7">P211+Q211</f>
        <v>0</v>
      </c>
      <c r="P211" s="59">
        <v>0</v>
      </c>
      <c r="Q211" s="59"/>
      <c r="S211" s="162"/>
      <c r="T211" s="162"/>
      <c r="AF211" s="12"/>
      <c r="AG211" s="73"/>
    </row>
    <row r="212" ht="24.6" customHeight="1" spans="1:45">
      <c r="A212" s="2">
        <v>107</v>
      </c>
      <c r="B212" s="122" t="s">
        <v>190</v>
      </c>
      <c r="C212" s="2" t="s">
        <v>54</v>
      </c>
      <c r="D212" s="122" t="s">
        <v>182</v>
      </c>
      <c r="E212" s="122" t="s">
        <v>39</v>
      </c>
      <c r="F212" s="122"/>
      <c r="G212" s="122" t="s">
        <v>24</v>
      </c>
      <c r="H212" s="2">
        <v>0</v>
      </c>
      <c r="I212" s="51"/>
      <c r="J212" s="52"/>
      <c r="K212" s="53">
        <f t="shared" si="6"/>
        <v>0</v>
      </c>
      <c r="L212" s="53">
        <v>0</v>
      </c>
      <c r="M212" s="63"/>
      <c r="N212" s="51"/>
      <c r="O212" s="53">
        <f t="shared" si="7"/>
        <v>0</v>
      </c>
      <c r="P212" s="53">
        <v>0</v>
      </c>
      <c r="Q212" s="63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2"/>
      <c r="AG212" s="73"/>
      <c r="AR212" s="12"/>
      <c r="AS212" s="12"/>
    </row>
    <row r="213" s="7" customFormat="1" ht="32.25" customHeight="1" spans="1:33">
      <c r="A213" s="105"/>
      <c r="B213" s="106" t="s">
        <v>190</v>
      </c>
      <c r="C213" s="105" t="s">
        <v>54</v>
      </c>
      <c r="D213" s="106" t="s">
        <v>182</v>
      </c>
      <c r="E213" s="106" t="s">
        <v>39</v>
      </c>
      <c r="F213" s="106" t="s">
        <v>31</v>
      </c>
      <c r="G213" s="106" t="s">
        <v>26</v>
      </c>
      <c r="H213" s="105">
        <v>0</v>
      </c>
      <c r="I213" s="57"/>
      <c r="J213" s="64"/>
      <c r="K213" s="59">
        <f t="shared" si="6"/>
        <v>0</v>
      </c>
      <c r="L213" s="59">
        <v>0</v>
      </c>
      <c r="M213" s="59"/>
      <c r="N213" s="57"/>
      <c r="O213" s="59">
        <f t="shared" si="7"/>
        <v>0</v>
      </c>
      <c r="P213" s="59">
        <v>0</v>
      </c>
      <c r="Q213" s="59"/>
      <c r="S213" s="162"/>
      <c r="T213" s="162"/>
      <c r="AF213" s="12"/>
      <c r="AG213" s="73"/>
    </row>
    <row r="214" ht="34.9" customHeight="1" spans="1:45">
      <c r="A214" s="40">
        <v>108</v>
      </c>
      <c r="B214" s="39" t="s">
        <v>191</v>
      </c>
      <c r="C214" s="40" t="s">
        <v>54</v>
      </c>
      <c r="D214" s="39" t="s">
        <v>192</v>
      </c>
      <c r="E214" s="39" t="s">
        <v>39</v>
      </c>
      <c r="F214" s="34" t="s">
        <v>316</v>
      </c>
      <c r="G214" s="39" t="s">
        <v>24</v>
      </c>
      <c r="H214" s="2">
        <v>35</v>
      </c>
      <c r="I214" s="51">
        <v>26</v>
      </c>
      <c r="J214" s="65">
        <v>28</v>
      </c>
      <c r="K214" s="53">
        <f t="shared" si="6"/>
        <v>54758.2</v>
      </c>
      <c r="L214" s="63">
        <v>54758.2</v>
      </c>
      <c r="M214" s="63"/>
      <c r="N214" s="51">
        <v>6</v>
      </c>
      <c r="O214" s="53">
        <f t="shared" si="7"/>
        <v>60343.7</v>
      </c>
      <c r="P214" s="53">
        <v>60343.7</v>
      </c>
      <c r="Q214" s="63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2"/>
      <c r="AG214" s="73"/>
      <c r="AR214" s="12"/>
      <c r="AS214" s="12"/>
    </row>
    <row r="215" ht="34.9" customHeight="1" spans="1:45">
      <c r="A215" s="40">
        <v>109</v>
      </c>
      <c r="B215" s="39" t="s">
        <v>336</v>
      </c>
      <c r="C215" s="40" t="s">
        <v>21</v>
      </c>
      <c r="D215" s="39"/>
      <c r="E215" s="39" t="s">
        <v>39</v>
      </c>
      <c r="F215" s="34" t="s">
        <v>337</v>
      </c>
      <c r="G215" s="39" t="s">
        <v>24</v>
      </c>
      <c r="H215" s="2">
        <v>27</v>
      </c>
      <c r="I215" s="51">
        <v>16</v>
      </c>
      <c r="J215" s="65">
        <v>17</v>
      </c>
      <c r="K215" s="53">
        <f t="shared" si="6"/>
        <v>11553.73</v>
      </c>
      <c r="L215" s="53">
        <v>11553.73</v>
      </c>
      <c r="M215" s="63"/>
      <c r="N215" s="51"/>
      <c r="O215" s="53">
        <f t="shared" si="7"/>
        <v>0</v>
      </c>
      <c r="P215" s="53">
        <v>0</v>
      </c>
      <c r="Q215" s="63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2"/>
      <c r="AG215" s="73"/>
      <c r="AR215" s="12"/>
      <c r="AS215" s="12"/>
    </row>
    <row r="216" s="7" customFormat="1" ht="34.9" customHeight="1" spans="1:33">
      <c r="A216" s="105"/>
      <c r="B216" s="106" t="s">
        <v>336</v>
      </c>
      <c r="C216" s="105" t="s">
        <v>21</v>
      </c>
      <c r="D216" s="106"/>
      <c r="E216" s="106" t="s">
        <v>39</v>
      </c>
      <c r="F216" s="31" t="s">
        <v>338</v>
      </c>
      <c r="G216" s="106" t="s">
        <v>26</v>
      </c>
      <c r="H216" s="105">
        <v>15</v>
      </c>
      <c r="I216" s="57">
        <v>2</v>
      </c>
      <c r="J216" s="64">
        <v>2</v>
      </c>
      <c r="K216" s="59">
        <f t="shared" si="6"/>
        <v>1545.39</v>
      </c>
      <c r="L216" s="144">
        <v>1545.39</v>
      </c>
      <c r="M216" s="59"/>
      <c r="N216" s="57"/>
      <c r="O216" s="59">
        <f t="shared" si="7"/>
        <v>0</v>
      </c>
      <c r="P216" s="59">
        <v>0</v>
      </c>
      <c r="Q216" s="59"/>
      <c r="S216" s="162"/>
      <c r="T216" s="162"/>
      <c r="AF216" s="12"/>
      <c r="AG216" s="73"/>
    </row>
    <row r="217" ht="28.5" customHeight="1" spans="1:45">
      <c r="A217" s="40">
        <v>110</v>
      </c>
      <c r="B217" s="39" t="s">
        <v>193</v>
      </c>
      <c r="C217" s="40" t="s">
        <v>21</v>
      </c>
      <c r="D217" s="39"/>
      <c r="E217" s="39" t="s">
        <v>39</v>
      </c>
      <c r="F217" s="34" t="s">
        <v>23</v>
      </c>
      <c r="G217" s="39" t="s">
        <v>24</v>
      </c>
      <c r="H217" s="2">
        <v>0</v>
      </c>
      <c r="I217" s="51"/>
      <c r="J217" s="65"/>
      <c r="K217" s="53">
        <f t="shared" ref="K217:K226" si="8">L217+M217</f>
        <v>0</v>
      </c>
      <c r="L217" s="53">
        <v>0</v>
      </c>
      <c r="M217" s="63"/>
      <c r="N217" s="51"/>
      <c r="O217" s="53">
        <f t="shared" si="7"/>
        <v>0</v>
      </c>
      <c r="P217" s="53">
        <v>0</v>
      </c>
      <c r="Q217" s="63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2"/>
      <c r="AG217" s="73"/>
      <c r="AQ217" s="12"/>
      <c r="AR217" s="12"/>
      <c r="AS217" s="12"/>
    </row>
    <row r="218" ht="19.5" customHeight="1" spans="1:45">
      <c r="A218" s="40">
        <v>111</v>
      </c>
      <c r="B218" s="39" t="s">
        <v>194</v>
      </c>
      <c r="C218" s="40" t="s">
        <v>21</v>
      </c>
      <c r="D218" s="39"/>
      <c r="E218" s="39" t="s">
        <v>63</v>
      </c>
      <c r="F218" s="34" t="s">
        <v>317</v>
      </c>
      <c r="G218" s="39" t="s">
        <v>24</v>
      </c>
      <c r="H218" s="2">
        <v>32</v>
      </c>
      <c r="I218" s="51">
        <v>23</v>
      </c>
      <c r="J218" s="65">
        <v>29</v>
      </c>
      <c r="K218" s="53">
        <f t="shared" si="8"/>
        <v>24154.32</v>
      </c>
      <c r="L218" s="53">
        <v>24154.32</v>
      </c>
      <c r="M218" s="63"/>
      <c r="N218" s="51">
        <v>16</v>
      </c>
      <c r="O218" s="53">
        <f t="shared" si="7"/>
        <v>48955.93</v>
      </c>
      <c r="P218" s="63">
        <v>48955.93</v>
      </c>
      <c r="Q218" s="63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2"/>
      <c r="AG218" s="73"/>
      <c r="AQ218" s="12"/>
      <c r="AR218" s="12"/>
      <c r="AS218" s="12"/>
    </row>
    <row r="219" s="7" customFormat="1" ht="30.6" customHeight="1" spans="1:33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195</v>
      </c>
      <c r="G219" s="31" t="s">
        <v>44</v>
      </c>
      <c r="H219" s="105">
        <v>0</v>
      </c>
      <c r="I219" s="57"/>
      <c r="J219" s="64"/>
      <c r="K219" s="59">
        <f t="shared" si="8"/>
        <v>0</v>
      </c>
      <c r="L219" s="59">
        <v>0</v>
      </c>
      <c r="M219" s="59"/>
      <c r="N219" s="57">
        <v>1</v>
      </c>
      <c r="O219" s="59">
        <f t="shared" si="7"/>
        <v>3457.8</v>
      </c>
      <c r="P219" s="59">
        <v>3457.8</v>
      </c>
      <c r="Q219" s="59"/>
      <c r="S219" s="162"/>
      <c r="T219" s="162"/>
      <c r="AF219" s="12"/>
      <c r="AG219" s="73"/>
    </row>
    <row r="220" s="7" customFormat="1" ht="27" customHeight="1" spans="1:33">
      <c r="A220" s="30"/>
      <c r="B220" s="31" t="s">
        <v>194</v>
      </c>
      <c r="C220" s="30" t="s">
        <v>21</v>
      </c>
      <c r="D220" s="31"/>
      <c r="E220" s="31" t="s">
        <v>63</v>
      </c>
      <c r="F220" s="31" t="s">
        <v>23</v>
      </c>
      <c r="G220" s="31" t="s">
        <v>32</v>
      </c>
      <c r="H220" s="105">
        <v>0</v>
      </c>
      <c r="I220" s="57"/>
      <c r="J220" s="58"/>
      <c r="K220" s="59">
        <f t="shared" si="8"/>
        <v>0</v>
      </c>
      <c r="L220" s="59">
        <v>0</v>
      </c>
      <c r="M220" s="59"/>
      <c r="N220" s="57"/>
      <c r="O220" s="59">
        <f t="shared" si="7"/>
        <v>1574.43</v>
      </c>
      <c r="P220" s="59">
        <v>1574.43</v>
      </c>
      <c r="Q220" s="59"/>
      <c r="S220" s="162"/>
      <c r="T220" s="162"/>
      <c r="AF220" s="12"/>
      <c r="AG220" s="73"/>
    </row>
    <row r="221" s="7" customFormat="1" ht="27" customHeight="1" spans="1:33">
      <c r="A221" s="123">
        <v>112</v>
      </c>
      <c r="B221" s="124" t="s">
        <v>196</v>
      </c>
      <c r="C221" s="123" t="s">
        <v>21</v>
      </c>
      <c r="D221" s="124"/>
      <c r="E221" s="124" t="s">
        <v>78</v>
      </c>
      <c r="F221" s="34" t="s">
        <v>318</v>
      </c>
      <c r="G221" s="124" t="s">
        <v>24</v>
      </c>
      <c r="H221" s="5">
        <v>30</v>
      </c>
      <c r="I221" s="145">
        <v>17</v>
      </c>
      <c r="J221" s="146">
        <v>21</v>
      </c>
      <c r="K221" s="53">
        <f t="shared" si="8"/>
        <v>16144.09</v>
      </c>
      <c r="L221" s="114">
        <v>16144.09</v>
      </c>
      <c r="M221" s="114"/>
      <c r="N221" s="145">
        <v>2</v>
      </c>
      <c r="O221" s="53">
        <f t="shared" si="7"/>
        <v>4170.84</v>
      </c>
      <c r="P221" s="114">
        <v>4170.84</v>
      </c>
      <c r="Q221" s="114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2"/>
      <c r="AG221" s="73"/>
    </row>
    <row r="222" s="7" customFormat="1" ht="27" customHeight="1" spans="1:33">
      <c r="A222" s="125"/>
      <c r="B222" s="126" t="s">
        <v>197</v>
      </c>
      <c r="C222" s="125" t="s">
        <v>21</v>
      </c>
      <c r="D222" s="126"/>
      <c r="E222" s="126" t="s">
        <v>78</v>
      </c>
      <c r="F222" s="126" t="s">
        <v>29</v>
      </c>
      <c r="G222" s="126" t="s">
        <v>26</v>
      </c>
      <c r="H222" s="176">
        <v>0</v>
      </c>
      <c r="I222" s="148"/>
      <c r="J222" s="149"/>
      <c r="K222" s="59">
        <f t="shared" si="8"/>
        <v>1204.2</v>
      </c>
      <c r="L222" s="150">
        <v>1204.2</v>
      </c>
      <c r="M222" s="150"/>
      <c r="N222" s="148">
        <v>1</v>
      </c>
      <c r="O222" s="93">
        <f t="shared" si="7"/>
        <v>0</v>
      </c>
      <c r="P222" s="150">
        <v>0</v>
      </c>
      <c r="Q222" s="150"/>
      <c r="S222" s="162"/>
      <c r="T222" s="162"/>
      <c r="AF222" s="12"/>
      <c r="AG222" s="73"/>
    </row>
    <row r="223" s="7" customFormat="1" ht="27" customHeight="1" spans="1:33">
      <c r="A223" s="128"/>
      <c r="B223" s="129" t="s">
        <v>197</v>
      </c>
      <c r="C223" s="128" t="s">
        <v>21</v>
      </c>
      <c r="D223" s="129"/>
      <c r="E223" s="129" t="s">
        <v>258</v>
      </c>
      <c r="F223" s="129" t="s">
        <v>259</v>
      </c>
      <c r="G223" s="129" t="s">
        <v>44</v>
      </c>
      <c r="H223" s="184">
        <v>24</v>
      </c>
      <c r="I223" s="151">
        <v>11</v>
      </c>
      <c r="J223" s="152">
        <v>11</v>
      </c>
      <c r="K223" s="59">
        <f t="shared" si="8"/>
        <v>15588.7</v>
      </c>
      <c r="L223" s="153">
        <v>15588.7</v>
      </c>
      <c r="M223" s="153"/>
      <c r="N223" s="151">
        <v>6</v>
      </c>
      <c r="O223" s="93">
        <f t="shared" si="7"/>
        <v>7744.2</v>
      </c>
      <c r="P223" s="153">
        <v>7744.2</v>
      </c>
      <c r="Q223" s="153"/>
      <c r="S223" s="162"/>
      <c r="T223" s="162"/>
      <c r="AF223" s="12"/>
      <c r="AG223" s="73"/>
    </row>
    <row r="224" s="8" customFormat="1" ht="27" customHeight="1" spans="1:44">
      <c r="A224" s="123">
        <v>113</v>
      </c>
      <c r="B224" s="124" t="s">
        <v>198</v>
      </c>
      <c r="C224" s="123" t="s">
        <v>21</v>
      </c>
      <c r="D224" s="124"/>
      <c r="E224" s="124" t="s">
        <v>58</v>
      </c>
      <c r="F224" s="34" t="s">
        <v>319</v>
      </c>
      <c r="G224" s="124" t="s">
        <v>24</v>
      </c>
      <c r="H224" s="5">
        <v>24</v>
      </c>
      <c r="I224" s="145">
        <v>18</v>
      </c>
      <c r="J224" s="154">
        <v>19</v>
      </c>
      <c r="K224" s="53">
        <f t="shared" si="8"/>
        <v>30446.29</v>
      </c>
      <c r="L224" s="114">
        <v>30446.29</v>
      </c>
      <c r="M224" s="74"/>
      <c r="N224" s="145">
        <v>1</v>
      </c>
      <c r="O224" s="53">
        <f t="shared" si="7"/>
        <v>16537.34</v>
      </c>
      <c r="P224" s="114">
        <v>16537.34</v>
      </c>
      <c r="Q224" s="74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G224" s="73"/>
      <c r="AK224" s="12"/>
      <c r="AL224" s="12"/>
      <c r="AM224" s="12"/>
      <c r="AN224" s="12"/>
      <c r="AO224" s="12"/>
      <c r="AP224" s="12"/>
      <c r="AQ224" s="12"/>
      <c r="AR224" s="12"/>
    </row>
    <row r="225" s="7" customFormat="1" ht="27" customHeight="1" spans="1:33">
      <c r="A225" s="128"/>
      <c r="B225" s="31" t="s">
        <v>198</v>
      </c>
      <c r="C225" s="30" t="s">
        <v>21</v>
      </c>
      <c r="D225" s="31"/>
      <c r="E225" s="31" t="s">
        <v>58</v>
      </c>
      <c r="F225" s="31" t="s">
        <v>23</v>
      </c>
      <c r="G225" s="31" t="s">
        <v>44</v>
      </c>
      <c r="H225" s="105">
        <v>0</v>
      </c>
      <c r="I225" s="57"/>
      <c r="J225" s="58"/>
      <c r="K225" s="59">
        <f t="shared" si="8"/>
        <v>0</v>
      </c>
      <c r="L225" s="59">
        <v>0</v>
      </c>
      <c r="M225" s="59"/>
      <c r="N225" s="57"/>
      <c r="O225" s="59">
        <f t="shared" si="7"/>
        <v>0</v>
      </c>
      <c r="P225" s="59">
        <v>0</v>
      </c>
      <c r="Q225" s="59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G225" s="73"/>
    </row>
    <row r="226" s="7" customFormat="1" ht="18.75" customHeight="1" spans="1:33">
      <c r="A226" s="131"/>
      <c r="B226" s="132" t="s">
        <v>198</v>
      </c>
      <c r="C226" s="133" t="s">
        <v>21</v>
      </c>
      <c r="D226" s="132"/>
      <c r="E226" s="132" t="s">
        <v>76</v>
      </c>
      <c r="F226" s="37" t="s">
        <v>323</v>
      </c>
      <c r="G226" s="132" t="s">
        <v>32</v>
      </c>
      <c r="H226" s="185">
        <v>23</v>
      </c>
      <c r="I226" s="155">
        <v>10</v>
      </c>
      <c r="J226" s="156">
        <v>10</v>
      </c>
      <c r="K226" s="59">
        <f t="shared" si="8"/>
        <v>20334.13</v>
      </c>
      <c r="L226" s="59">
        <v>20334.13</v>
      </c>
      <c r="M226" s="157"/>
      <c r="N226" s="155">
        <v>2</v>
      </c>
      <c r="O226" s="59">
        <f t="shared" si="7"/>
        <v>7361</v>
      </c>
      <c r="P226" s="157">
        <v>7361</v>
      </c>
      <c r="Q226" s="157"/>
      <c r="T226" s="162"/>
      <c r="AG226" s="73"/>
    </row>
    <row r="227" s="8" customFormat="1" ht="16.5" customHeight="1" spans="1:47">
      <c r="A227" s="137" t="s">
        <v>199</v>
      </c>
      <c r="B227" s="137"/>
      <c r="C227" s="138"/>
      <c r="D227" s="139"/>
      <c r="E227" s="139"/>
      <c r="F227" s="139"/>
      <c r="G227" s="139"/>
      <c r="H227" s="138">
        <f>SUM(H10:H226)</f>
        <v>3858</v>
      </c>
      <c r="I227" s="138">
        <f t="shared" ref="I227:Q227" si="9">SUM(I10:I226)</f>
        <v>2230</v>
      </c>
      <c r="J227" s="138">
        <f t="shared" si="9"/>
        <v>2497</v>
      </c>
      <c r="K227" s="158">
        <f t="shared" si="9"/>
        <v>4107762.07</v>
      </c>
      <c r="L227" s="158">
        <f t="shared" si="9"/>
        <v>4107762.07</v>
      </c>
      <c r="M227" s="158">
        <f t="shared" si="9"/>
        <v>0</v>
      </c>
      <c r="N227" s="138">
        <f t="shared" si="9"/>
        <v>1447</v>
      </c>
      <c r="O227" s="158">
        <f t="shared" si="9"/>
        <v>8128615.04</v>
      </c>
      <c r="P227" s="158">
        <f t="shared" si="9"/>
        <v>8128615.04</v>
      </c>
      <c r="Q227" s="158">
        <f t="shared" si="9"/>
        <v>0</v>
      </c>
      <c r="R227" s="187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G227" s="73"/>
      <c r="AP227" s="12"/>
      <c r="AQ227" s="12"/>
      <c r="AR227" s="12"/>
      <c r="AS227" s="12"/>
      <c r="AT227" s="12"/>
      <c r="AU227" s="12"/>
    </row>
    <row r="228" s="8" customFormat="1" ht="15" customHeight="1" spans="1:47">
      <c r="A228" s="141"/>
      <c r="B228" s="142"/>
      <c r="C228" s="141"/>
      <c r="D228" s="142"/>
      <c r="E228" s="142"/>
      <c r="F228" s="142"/>
      <c r="G228" s="142"/>
      <c r="H228" s="159"/>
      <c r="I228" s="159"/>
      <c r="J228" s="159"/>
      <c r="K228" s="159"/>
      <c r="L228" s="159"/>
      <c r="M228" s="186"/>
      <c r="N228" s="159"/>
      <c r="O228" s="159"/>
      <c r="P228" s="141"/>
      <c r="Q228" s="121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G228" s="73"/>
      <c r="AP228" s="12"/>
      <c r="AQ228" s="12"/>
      <c r="AR228" s="12"/>
      <c r="AS228" s="12"/>
      <c r="AT228" s="12"/>
      <c r="AU228" s="12"/>
    </row>
    <row r="229" s="8" customFormat="1" spans="1:4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63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H229" s="12"/>
      <c r="AI229" s="12"/>
      <c r="AJ229" s="12"/>
      <c r="AK229" s="12"/>
      <c r="AL229" s="12"/>
      <c r="AM229" s="12"/>
      <c r="AN229" s="12"/>
      <c r="AO229" s="12"/>
    </row>
    <row r="230" s="8" customFormat="1" hidden="1" spans="1:4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H230" s="12"/>
      <c r="AI230" s="12"/>
      <c r="AJ230" s="12"/>
      <c r="AK230" s="12"/>
      <c r="AL230" s="12"/>
      <c r="AM230" s="12"/>
      <c r="AN230" s="12"/>
      <c r="AO230" s="12"/>
    </row>
    <row r="231" s="8" customFormat="1" hidden="1" spans="1:4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H231" s="12"/>
      <c r="AI231" s="12"/>
      <c r="AJ231" s="12"/>
      <c r="AK231" s="12"/>
      <c r="AL231" s="12"/>
      <c r="AM231" s="12"/>
      <c r="AN231" s="12"/>
      <c r="AO231" s="12"/>
    </row>
    <row r="232" s="8" customFormat="1" hidden="1" spans="1:4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H232" s="12"/>
      <c r="AI232" s="12"/>
      <c r="AJ232" s="12"/>
      <c r="AK232" s="12"/>
      <c r="AL232" s="12"/>
      <c r="AM232" s="12"/>
      <c r="AN232" s="12"/>
      <c r="AO232" s="12"/>
    </row>
    <row r="233" s="8" customFormat="1" hidden="1" spans="1:4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H233" s="12"/>
      <c r="AI233" s="12"/>
      <c r="AJ233" s="12"/>
      <c r="AK233" s="12"/>
      <c r="AL233" s="12"/>
      <c r="AM233" s="12"/>
      <c r="AN233" s="12"/>
      <c r="AO233" s="12"/>
    </row>
    <row r="234" s="8" customFormat="1" hidden="1" spans="1:4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H234" s="12"/>
      <c r="AI234" s="12"/>
      <c r="AJ234" s="12"/>
      <c r="AK234" s="12"/>
      <c r="AL234" s="12"/>
      <c r="AM234" s="12"/>
      <c r="AN234" s="12"/>
      <c r="AO234" s="12"/>
    </row>
    <row r="235" s="8" customFormat="1" hidden="1" spans="1:4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H235" s="12"/>
      <c r="AI235" s="12"/>
      <c r="AJ235" s="12"/>
      <c r="AK235" s="12"/>
      <c r="AL235" s="12"/>
      <c r="AM235" s="12"/>
      <c r="AN235" s="12"/>
      <c r="AO235" s="12"/>
    </row>
    <row r="236" hidden="1" spans="13:45">
      <c r="M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hidden="1" spans="13:45">
      <c r="M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11:45">
      <c r="K238" s="160"/>
      <c r="L238" s="161"/>
      <c r="M238" s="160"/>
      <c r="N238" s="161"/>
      <c r="O238" s="160"/>
      <c r="P238" s="161"/>
      <c r="Q238" s="160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11:45">
      <c r="K239" s="161"/>
      <c r="L239" s="161"/>
      <c r="M239" s="160"/>
      <c r="N239" s="160"/>
      <c r="O239" s="160"/>
      <c r="P239" s="161"/>
      <c r="Q239" s="160"/>
      <c r="R239" s="160"/>
      <c r="S239" s="161"/>
      <c r="T239" s="160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11:45">
      <c r="K240" s="161"/>
      <c r="L240" s="160"/>
      <c r="M240" s="160"/>
      <c r="N240" s="160"/>
      <c r="O240" s="160"/>
      <c r="P240" s="160"/>
      <c r="Q240" s="160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pans="12:45">
      <c r="L241" s="162"/>
      <c r="M241" s="12"/>
      <c r="O241" s="163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</row>
    <row r="242" s="11" customFormat="1" spans="1:3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6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</row>
    <row r="243" spans="12:45">
      <c r="L243" s="164"/>
      <c r="M243" s="164"/>
      <c r="P243" s="163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13:45"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13:45">
      <c r="M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13:45">
      <c r="M246" s="12"/>
      <c r="Q246" s="163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13:45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13:45">
      <c r="M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13:45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13:45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13:45">
      <c r="M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13:45">
      <c r="M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</row>
    <row r="253" spans="13:45">
      <c r="M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</row>
    <row r="254" spans="13:45">
      <c r="M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</row>
    <row r="255" spans="13:45">
      <c r="M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</row>
    <row r="256" spans="13:32">
      <c r="M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</row>
    <row r="257" spans="13:32">
      <c r="M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</row>
    <row r="258" spans="13:32">
      <c r="M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</row>
    <row r="259" spans="13:32">
      <c r="M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</row>
    <row r="260" spans="13:32">
      <c r="M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</row>
    <row r="261" spans="13:32">
      <c r="M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</row>
    <row r="262" spans="13:32">
      <c r="M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</row>
    <row r="263" spans="13:32">
      <c r="M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</row>
    <row r="264" spans="13:32">
      <c r="M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</row>
    <row r="265" spans="13:32">
      <c r="M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</row>
    <row r="266" spans="13:32">
      <c r="M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</row>
    <row r="267" spans="13:32">
      <c r="M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</row>
    <row r="268" spans="13:32">
      <c r="M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</row>
    <row r="269" spans="13:32">
      <c r="M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</row>
    <row r="270" spans="13:32">
      <c r="M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</row>
    <row r="271" spans="13:31">
      <c r="M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</row>
    <row r="272" spans="13:31">
      <c r="M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</row>
    <row r="273" spans="13:31">
      <c r="M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</row>
    <row r="274" spans="13:31">
      <c r="M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</row>
    <row r="275" spans="13:31">
      <c r="M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</row>
    <row r="276" spans="13:31">
      <c r="M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</row>
    <row r="277" spans="13:31">
      <c r="M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</row>
    <row r="278" spans="13:31">
      <c r="M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</row>
    <row r="279" spans="13:31">
      <c r="M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</row>
    <row r="280" spans="13:31">
      <c r="M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</row>
    <row r="281" spans="13:31">
      <c r="M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</row>
    <row r="282" spans="13:31">
      <c r="M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</row>
    <row r="283" spans="13:31">
      <c r="M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</row>
    <row r="284" spans="13:31">
      <c r="M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</row>
    <row r="285" spans="13:31">
      <c r="M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</row>
    <row r="286" spans="13:31">
      <c r="M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</row>
    <row r="287" spans="13:31">
      <c r="M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</row>
    <row r="288" spans="13:31">
      <c r="M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</row>
    <row r="289" spans="13:31">
      <c r="M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</row>
    <row r="290" spans="13:31">
      <c r="M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</row>
    <row r="291" spans="13:31">
      <c r="M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</row>
    <row r="292" spans="13:31">
      <c r="M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</row>
    <row r="293" spans="13:31">
      <c r="M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</row>
    <row r="294" spans="13:31">
      <c r="M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</row>
    <row r="295" spans="13:31">
      <c r="M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</row>
    <row r="296" spans="13:31">
      <c r="M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</row>
    <row r="297" spans="13:31">
      <c r="M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</row>
    <row r="298" spans="13:31">
      <c r="M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</row>
    <row r="299" spans="13:31">
      <c r="M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</row>
    <row r="300" spans="13:31">
      <c r="M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</row>
    <row r="301" spans="13:31">
      <c r="M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</row>
    <row r="302" spans="13:31">
      <c r="M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</row>
    <row r="303" spans="13:31">
      <c r="M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</row>
    <row r="304" spans="13:31">
      <c r="M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</row>
    <row r="305" spans="13:31">
      <c r="M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</row>
    <row r="306" spans="13:31">
      <c r="M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</row>
    <row r="307" spans="13:31">
      <c r="M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</row>
    <row r="308" spans="13:31">
      <c r="M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</row>
    <row r="309" spans="13:31">
      <c r="M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</row>
    <row r="310" spans="13:31">
      <c r="M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</row>
    <row r="311" spans="13:31">
      <c r="M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</row>
    <row r="312" spans="13:31">
      <c r="M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</row>
    <row r="313" spans="13:31">
      <c r="M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</row>
    <row r="314" spans="13:31">
      <c r="M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</row>
    <row r="315" spans="13:31">
      <c r="M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</row>
    <row r="316" spans="13:31">
      <c r="M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</row>
    <row r="317" spans="13:31">
      <c r="M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</row>
    <row r="318" spans="13:31">
      <c r="M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</row>
    <row r="319" spans="13:31">
      <c r="M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</row>
    <row r="320" spans="13:31">
      <c r="M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</row>
    <row r="321" spans="13:31">
      <c r="M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</row>
    <row r="322" spans="13:31">
      <c r="M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</row>
  </sheetData>
  <autoFilter ref="A8:Q227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7:B227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324"/>
  <sheetViews>
    <sheetView zoomScale="90" zoomScaleNormal="90" topLeftCell="A2" workbookViewId="0">
      <selection activeCell="P10" sqref="P10"/>
    </sheetView>
  </sheetViews>
  <sheetFormatPr defaultColWidth="9" defaultRowHeight="14.25"/>
  <cols>
    <col min="1" max="1" width="12.1416666666667" style="12" customWidth="1"/>
    <col min="2" max="2" width="27.425" style="12" customWidth="1"/>
    <col min="3" max="3" width="13.2833333333333" style="12" customWidth="1"/>
    <col min="4" max="4" width="19.2833333333333" style="12" customWidth="1"/>
    <col min="5" max="5" width="24.425" style="12" customWidth="1"/>
    <col min="6" max="6" width="20.425" style="12" customWidth="1"/>
    <col min="7" max="7" width="22.85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2.5666666666667" style="11" customWidth="1"/>
    <col min="18" max="18" width="10.1416666666667" style="8" customWidth="1"/>
    <col min="19" max="19" width="13" style="8" customWidth="1"/>
    <col min="20" max="20" width="11.5666666666667" style="8" customWidth="1"/>
    <col min="21" max="21" width="12.425" style="8" customWidth="1"/>
    <col min="22" max="22" width="10.7083333333333" style="8" customWidth="1"/>
    <col min="23" max="23" width="11.2833333333333" style="8" customWidth="1"/>
    <col min="24" max="24" width="11.8583333333333" style="8" customWidth="1"/>
    <col min="25" max="25" width="11.1416666666667" style="8" customWidth="1"/>
    <col min="26" max="26" width="9" style="8"/>
    <col min="27" max="27" width="13.425" style="8" customWidth="1"/>
    <col min="28" max="28" width="9" style="8"/>
    <col min="29" max="29" width="13" style="12" customWidth="1"/>
    <col min="30" max="34" width="9" style="12"/>
    <col min="35" max="35" width="13.1416666666667" style="12" customWidth="1"/>
    <col min="36" max="36" width="13" style="12" customWidth="1"/>
    <col min="37" max="37" width="11.8583333333333" style="12" customWidth="1"/>
    <col min="38" max="38" width="13.1416666666667" style="12" customWidth="1"/>
    <col min="39" max="39" width="12.1416666666667" style="12" customWidth="1"/>
    <col min="40" max="40" width="9" style="12"/>
    <col min="41" max="41" width="15.2833333333333" style="12" customWidth="1"/>
    <col min="42" max="42" width="14.8583333333333" style="12" customWidth="1"/>
    <col min="43" max="46" width="9" style="12"/>
    <col min="47" max="16384" width="9.14166666666667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61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  <c r="S9" s="77"/>
      <c r="T9" s="77"/>
      <c r="U9" s="77"/>
      <c r="V9" s="77"/>
      <c r="W9" s="77"/>
      <c r="X9" s="77"/>
      <c r="Y9" s="77"/>
      <c r="Z9" s="77"/>
      <c r="AA9" s="7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</row>
    <row r="10" s="6" customFormat="1" ht="15" customHeight="1" spans="1:61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1">
        <v>0</v>
      </c>
      <c r="I10" s="51"/>
      <c r="J10" s="52"/>
      <c r="K10" s="53">
        <f t="shared" ref="K10:K73" si="1">L10+M10</f>
        <v>0</v>
      </c>
      <c r="L10" s="54">
        <v>0</v>
      </c>
      <c r="M10" s="55"/>
      <c r="N10" s="51"/>
      <c r="O10" s="53">
        <f t="shared" ref="O10:O75" si="2">P10+Q10</f>
        <v>0</v>
      </c>
      <c r="P10" s="56">
        <v>0</v>
      </c>
      <c r="Q10" s="72"/>
      <c r="R10" s="8"/>
      <c r="S10" s="167"/>
      <c r="T10" s="167"/>
      <c r="U10" s="167"/>
      <c r="V10" s="167"/>
      <c r="W10" s="167"/>
      <c r="X10" s="167"/>
      <c r="Y10" s="167"/>
      <c r="Z10" s="167"/>
      <c r="AA10" s="167"/>
      <c r="AB10" s="8"/>
      <c r="AC10" s="8"/>
      <c r="AD10" s="8"/>
      <c r="AE10" s="7"/>
      <c r="AF10" s="7"/>
      <c r="AG10" s="7"/>
      <c r="AH10" s="7">
        <v>2019</v>
      </c>
      <c r="AI10" s="7">
        <v>12</v>
      </c>
      <c r="AJ10" s="7">
        <v>13</v>
      </c>
      <c r="AK10" s="7">
        <v>2018</v>
      </c>
      <c r="AL10" s="7">
        <v>16</v>
      </c>
      <c r="AM10" s="7">
        <v>17</v>
      </c>
      <c r="AN10" s="7"/>
      <c r="AO10" s="7" t="s">
        <v>344</v>
      </c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</row>
    <row r="11" s="7" customFormat="1" ht="15" customHeight="1" spans="1:41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166">
        <v>53</v>
      </c>
      <c r="I11" s="57">
        <v>26</v>
      </c>
      <c r="J11" s="58">
        <v>26</v>
      </c>
      <c r="K11" s="59">
        <f t="shared" si="1"/>
        <v>46207.56</v>
      </c>
      <c r="L11" s="60">
        <v>40235.26</v>
      </c>
      <c r="M11" s="61">
        <v>5972.3</v>
      </c>
      <c r="N11" s="57">
        <v>19</v>
      </c>
      <c r="O11" s="59">
        <f t="shared" si="2"/>
        <v>78993.1</v>
      </c>
      <c r="P11" s="59">
        <v>78993.1</v>
      </c>
      <c r="Q11" s="59"/>
      <c r="S11" s="167"/>
      <c r="T11" s="168"/>
      <c r="U11" s="168"/>
      <c r="V11" s="168"/>
      <c r="W11" s="168"/>
      <c r="X11" s="168"/>
      <c r="Y11" s="168"/>
      <c r="Z11" s="167"/>
      <c r="AA11" s="168"/>
      <c r="AG11" s="7" t="s">
        <v>345</v>
      </c>
      <c r="AH11" s="7">
        <f>K10+K12+K14+K16+K18+K19+K20+K23+K27+K30+K31+K33+K36+K38+K40+K42+K44+K46+K48+K50+K52+K54+K56+K57+K61+K62+K63+K64+K65+K67+K70+K71+K73+K75+K77+K79+K81+K86+K87+K89+K91+K93+K96+K98+K100+K101+K104+K107+K108+K109+K111+K113+K114+K115+K118+K121+K124+K127+K130+K132+K134+K138+K139+K141+K143+K145+K147+K149+K151+K153+K155+K156+K158+K161+K164+K167+K171+K172+K173+K174+K176+K177+K178+K180+K183+K188+K189+K191+K192+K195+K197+K200+K202+K205+K207+K209+K212+K214+K215+K217+K218+K221+K224</f>
        <v>3315722.16</v>
      </c>
      <c r="AI11" s="7">
        <f>L10+L12+L14+L16+L18+L19+L20+L23+L27+L30+L31+L33+L36+L38+L40+L42+L44+L46+L48+L50+L52+L54+L56+L57+L61+L62+L63+L64+L65+L67+L70+L71+L73+L75+L77+L79+L81+L86+L87+L89+L91+L93+L96+L98+L100+L101+L104+L107+L108+L109+L111+L113+L114+L115+L118+L121+L124+L127+L130+L132+L134+L138+L139+L141+L143+L145+L147+L149+L151+L153+L155+L156+L158+L161+L164+L167+L171+L172+L173+L174+L176+L177+L178+L180+L183+L188+L189+L191+L192+L195+L197+L200+L202+L205+L207+L209+L212+L214+L215+L217+L218+L221+L224</f>
        <v>3043031.6</v>
      </c>
      <c r="AJ11" s="7">
        <f>M10+M12+M14+M16+M18+M19+M20+M23+M27+M30+M31+M33+M36+M38+M40+M42+M44+M46+M48+M50+M52+M54+M56+M57+M61+M62+M63+M64+M65+M67+M70+M71+M73+M75+M77+M79+M81+M86+M87+M89+M91+M93+M96+M98+M100+M101+M104+M107+M108+M109+M111+M113+M114+M115+M118+M121+M124+M127+M130+M132+M134+M138+M139+M141+M143+M145+M147+M149+M151+M153+M155+M156+M158+M161+M164+M167+M171+M172+M173+M174+M176+M177+M178+M180+M183+M188+M189+M191+M192+M195+M197+M200+M202+M205+M207+M209+M212+M214+M215+M217+M218+M221+M224</f>
        <v>272690.56</v>
      </c>
      <c r="AK11" s="162">
        <f>O10+O12+O14+O16+O18+O19+O20+O23+O27+O30+O31+O33+O36+O38+O40+O42+O44+O46+O48+O50+O52+O54+O56+O57+O61+O62+O63+O64+O65+O67+O70+O71+O73+O75+O77+O79+O81+O86+O87+O89+O91+O93+O96+O98+O100+O101+O104+O107+O108+O109+O111+O113+O114+O115+O118+O121+O124+O127+O130+O132+O134+O138+O139+O141+O143+O145+O147+O149+O151+O153+O155+O156+O158+O161+O164+O167+O171+O172+O173+O174+O176+O177+O178+O180+O183+O188+O189+O191+O192+O195+O197+O200+O202+O205+O207+O209+O212+O214+O215+O217+O218+O221+O224</f>
        <v>6317397.76999999</v>
      </c>
      <c r="AL11" s="162">
        <f>P10+P12+P14+P16+P18+P19+P20+P23+P27+P30+P31+P33+P36+P38+P40+P42+P44+P46+P48+P50+P52+P54+P56+P57+P61+P62+P63+P64+P65+P67+P70+P71+P73+P75+P77+P79+P81+P86+P87+P89+P91+P93+P96+P98+P100+P101+P104+P107+P108+P109+P111+P113+P114+P115+P118+P121+P124+P127+P130+P132+P134+P138+P139+P141+P143+P145+P147+P149+P151+P153+P155+P156+P158+P161+P164+P167+P171+P172+P173+P174+P176+P177+P178+P180+P183+P188+P189+P191+P192+P195+P197+P200+P202+P205+P207+P209+P212+P214+P215+P217+P218+P221+P224</f>
        <v>6040443.51</v>
      </c>
      <c r="AM11" s="162" t="e">
        <f>Q10+Q12+Q16+Q14+Q18+Q19+Q20+Q23+Q27+Q30+Q31+Q33+Q36+Q38+Q40+Q42+Q44+Q46+Q48+Q50+Q52+Q54+Q56+Q57+Q61+Q62+Q63+Q64+Q65+Q67+Q70+Q71+Q73+Q75+Q77+Q79+Q81+Q86+Q87+Q89+Q91+Q93+Q96+Q98+Q100+Q101+Q104+Q107+Q108+Q109+Q111+Q113+Q114+Q115+Q118+Q121+Q124+Q127+Q130+Q132+Q134+Q138+Q139+Q141+Q143+Q145+Q147+Q149+Q151+Q153+Q155+Q156+Q158+Q161+Q164+Q167+Q171+Q172+Q173+Q174+Q176+Q177+Q178+Q180+Q183+Q188+Q189+Q191+Q192+Q195+Q197+Q200+Q202+Q205+Q207+Q209+Q212+Q214+Q215+Q217+Q218+Q221+Q224</f>
        <v>#VALUE!</v>
      </c>
      <c r="AO11" s="7">
        <f>AK11+AH11</f>
        <v>9633119.93</v>
      </c>
    </row>
    <row r="12" s="8" customFormat="1" ht="15" customHeight="1" spans="1:41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2">
        <v>42</v>
      </c>
      <c r="I12" s="51">
        <v>30</v>
      </c>
      <c r="J12" s="52">
        <v>41</v>
      </c>
      <c r="K12" s="53">
        <f t="shared" si="1"/>
        <v>71763.18</v>
      </c>
      <c r="L12" s="53">
        <v>70607.08</v>
      </c>
      <c r="M12" s="62">
        <v>1156.1</v>
      </c>
      <c r="N12" s="51">
        <v>36</v>
      </c>
      <c r="O12" s="53">
        <f t="shared" si="2"/>
        <v>181975.72</v>
      </c>
      <c r="P12" s="63">
        <v>180006.33</v>
      </c>
      <c r="Q12" s="63">
        <v>1969.39</v>
      </c>
      <c r="R12" s="73"/>
      <c r="S12" s="168"/>
      <c r="T12" s="168"/>
      <c r="U12" s="168"/>
      <c r="V12" s="168"/>
      <c r="W12" s="168"/>
      <c r="X12" s="168"/>
      <c r="Y12" s="168"/>
      <c r="Z12" s="167"/>
      <c r="AA12" s="168"/>
      <c r="AG12" s="8" t="s">
        <v>346</v>
      </c>
      <c r="AH12" s="8">
        <f>K11+K25+K29+K39+K45+K49+K51+K53+K55+K66+K68+K72+K78+K83+K90+K92+K99+K110+K112+K123+K126+K129+K133+K140+K142+K146+K152+K154+K160+K163+K169+K175+K179+K181+K182+K187+K196+K199+K201+K204+K206+K210+K213+K216+K222+K135</f>
        <v>559066.19</v>
      </c>
      <c r="AI12" s="8">
        <f>L11+L25+L29+L39+L45+L49+L51+L53+L66+L68+L72+L78+L83+L90+L92+L99+L110+L112+L123+L126+L129+L133+L140+L142+L146+L152+L154+L160+L163+L169+L175+L179+L181+L182+L187+L196+L199+L201+L204+L206+L210+L213+L216+L222+L135</f>
        <v>488890.9</v>
      </c>
      <c r="AJ12" s="8">
        <f>M11+M25+M29+M39+M45+M49+M51+M53+M66+M68+M72+M78+M83+M90+M92+M99+M110+M112+M123+M126+M129+M133+M140+M142+M146+M152+M154+M160+M163+M169+M175+M179+M181+M182+M187+M196+M199+M201+M204+M206+M210+M213+M216+M222</f>
        <v>70175.29</v>
      </c>
      <c r="AK12" s="8">
        <f>O11+O25+O29+O39+O45+O49+O51+O53+O66+O68+O72+O78+O83+O90+O92+O99+O110+O112+O123+O126+O129+O133+O140+O142+O146+O152+O154+O160+O163+O169+O175+O179+O181+O182+O187+O196+O199+O201+O204+O206+O210+O213+O216+O222</f>
        <v>896862.46</v>
      </c>
      <c r="AL12" s="8">
        <f>P11+P25+P29+P39+P45+P49+P51+P53+P66+P68+P72+P78+P83+P90+P92+P99+P110+P112+P123+P126+P129+P133+P140+P142+P146+P152+P154+P160+P163+P169+P175+P179+P181+P182+P187+P196+P199+P201+P204+P206+P210+P213+P216+P222</f>
        <v>850389.06</v>
      </c>
      <c r="AM12" s="8">
        <f>Q11+Q25+Q29+Q39+Q45+Q49+Q51+Q53+Q66+Q68+Q72+Q78+Q83+Q90+Q92+Q99+Q110+Q112+Q123+Q126+Q129+Q133+Q140+Q142+Q146+Q152+Q154+Q160+Q163+Q169+Q175+Q179+Q181+Q182+Q187+Q196+Q199+Q201+Q204+Q206+Q210+Q213+Q216+Q222</f>
        <v>46473.4</v>
      </c>
      <c r="AO12" s="8">
        <f>AK12+AH12</f>
        <v>1455928.65</v>
      </c>
    </row>
    <row r="13" s="7" customFormat="1" ht="15" customHeight="1" spans="1:41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166">
        <v>3</v>
      </c>
      <c r="I13" s="57">
        <v>2</v>
      </c>
      <c r="J13" s="58">
        <v>2</v>
      </c>
      <c r="K13" s="59">
        <f t="shared" si="1"/>
        <v>0</v>
      </c>
      <c r="L13" s="59">
        <v>0</v>
      </c>
      <c r="M13" s="59"/>
      <c r="N13" s="57">
        <v>1</v>
      </c>
      <c r="O13" s="59">
        <f t="shared" si="2"/>
        <v>0</v>
      </c>
      <c r="P13" s="59">
        <v>0</v>
      </c>
      <c r="Q13" s="59"/>
      <c r="S13" s="167"/>
      <c r="T13" s="168"/>
      <c r="U13" s="168"/>
      <c r="V13" s="168"/>
      <c r="W13" s="168"/>
      <c r="X13" s="168"/>
      <c r="Y13" s="168"/>
      <c r="Z13" s="167"/>
      <c r="AA13" s="168"/>
      <c r="AC13" s="162"/>
      <c r="AG13" s="7" t="s">
        <v>347</v>
      </c>
      <c r="AH13" s="7">
        <f>K17+K24+K69+K85+K95+K116+K119+K122+K125+K128+K136+K144+K148+K150+K159+K162+K166+K168+K184+K186+K198</f>
        <v>273604.61</v>
      </c>
      <c r="AI13" s="7">
        <f>L17+L24+L69+L85+L95+L116+L119+L122+L125+L128+L136+L144+L148+L150+L159+L162+L166+L168+L184+L186+L198</f>
        <v>273604.61</v>
      </c>
      <c r="AJ13" s="7">
        <f>M17+M24+M69+M85+M95+M116+M119+M122+M125+M128+M136+M144+M148+M150+M159+M162+M166+M168+M184+M186+M198</f>
        <v>0</v>
      </c>
      <c r="AK13" s="7">
        <f>O17+O24+O69+O85+O95+O116+O119+O122+O125+O128+O136+O144+O148+O150+O159+O162+O166+O168+O184+O186+O198</f>
        <v>495246.64</v>
      </c>
      <c r="AL13" s="7">
        <f>P17+P24+P69+P85+P95+P116+P119+P122+P125+P128+P136+P144+P148+P150+P159+P162+P166+P168+P184+P186+P198</f>
        <v>495246.64</v>
      </c>
      <c r="AM13" s="7">
        <f>Q17+Q24+Q69+Q85+Q95+Q116+Q119+Q122+Q125+Q128+Q136+Q144+Q148+Q150+Q159+Q162+Q166+Q168+Q184+Q186+Q198</f>
        <v>0</v>
      </c>
      <c r="AO13" s="7">
        <f>AK13+AH13</f>
        <v>768851.25</v>
      </c>
    </row>
    <row r="14" s="9" customFormat="1" ht="15" customHeight="1" spans="1:41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2">
        <v>26</v>
      </c>
      <c r="I14" s="51">
        <v>21</v>
      </c>
      <c r="J14" s="52">
        <v>28</v>
      </c>
      <c r="K14" s="53">
        <f t="shared" si="1"/>
        <v>47719.59</v>
      </c>
      <c r="L14" s="53">
        <v>26646.75</v>
      </c>
      <c r="M14" s="62">
        <v>21072.84</v>
      </c>
      <c r="N14" s="51"/>
      <c r="O14" s="53">
        <f t="shared" si="2"/>
        <v>0</v>
      </c>
      <c r="P14" s="53">
        <v>0</v>
      </c>
      <c r="Q14" s="63"/>
      <c r="S14" s="167"/>
      <c r="T14" s="168"/>
      <c r="U14" s="168"/>
      <c r="V14" s="168"/>
      <c r="W14" s="168"/>
      <c r="X14" s="168"/>
      <c r="Y14" s="168"/>
      <c r="Z14" s="168"/>
      <c r="AA14" s="168"/>
      <c r="AC14" s="171"/>
      <c r="AG14" s="9" t="s">
        <v>348</v>
      </c>
      <c r="AH14" s="9">
        <f>K13+K15+K21+K26+K28+K32+K35+K41+K43+K58+K60+K74+K76+K80+K84+K88+K94+K97+K102+K105+K117+K120+K137+K157+K170+K185+K193+K203+K208+K220+K226</f>
        <v>380392.18</v>
      </c>
      <c r="AI14" s="9">
        <f>L13+L15+L21+L26+L28+L32+L35+L41+L43+L58+L60+L74+L76+L80+L84+L88+L94+L97+L102+L105+L117+L120+L137+L157+L170+L185+L193+L203+L208+L220+L226</f>
        <v>380392.18</v>
      </c>
      <c r="AJ14" s="9">
        <f>M13+M15+M21+M26+M28+M32+M35+M41+M43+M58+M60+M74+M76+M80+M84+M88+M94+M97+M102+M105+M117+M120+M137+M157+M170+M185+M193+M203+M208+M220+M226</f>
        <v>0</v>
      </c>
      <c r="AK14" s="9">
        <f>O13+O15+O21+O26+O28+O32+O35+O41+O43+O58+O60+O74+O76+O80+O84+O88+O94+O97+O102+O105+O117+O120+O137+O157+O170+O185+O193+O203+O208+O220+O226</f>
        <v>828791.54</v>
      </c>
      <c r="AL14" s="9">
        <f>P13+P15+P21+P26+P28+P32+P35+P41+P43+P58+P60+P74+P76+P80+P84+P88+P94+P97+P102+P105+P117+P120+P137+P157+P170+P185+P193+P203+P208+P220+P226</f>
        <v>828791.54</v>
      </c>
      <c r="AM14" s="9">
        <f>Q13+Q15+Q21+Q26+Q28+Q32+Q35+Q41+Q43+Q58+Q60+Q74+Q76+Q80+Q84+Q88+Q94+Q97+Q102+Q105+Q117+Q120+Q137+Q157+Q170+Q185+Q193+Q203+Q208+Q220+Q226</f>
        <v>0</v>
      </c>
      <c r="AO14" s="9">
        <f>AK14+AH14</f>
        <v>1209183.72</v>
      </c>
    </row>
    <row r="15" s="7" customFormat="1" ht="13.9" customHeight="1" spans="1:41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166">
        <v>15</v>
      </c>
      <c r="I15" s="57">
        <v>11</v>
      </c>
      <c r="J15" s="58">
        <v>11</v>
      </c>
      <c r="K15" s="59">
        <f t="shared" si="1"/>
        <v>6221.7</v>
      </c>
      <c r="L15" s="59">
        <v>6221.7</v>
      </c>
      <c r="M15" s="59"/>
      <c r="N15" s="57"/>
      <c r="O15" s="59">
        <f t="shared" si="2"/>
        <v>2007</v>
      </c>
      <c r="P15" s="59">
        <v>2007</v>
      </c>
      <c r="Q15" s="59"/>
      <c r="S15" s="167"/>
      <c r="T15" s="168"/>
      <c r="U15" s="168"/>
      <c r="V15" s="168"/>
      <c r="W15" s="168"/>
      <c r="X15" s="168"/>
      <c r="Y15" s="168"/>
      <c r="Z15" s="167"/>
      <c r="AA15" s="168"/>
      <c r="AG15" s="7" t="s">
        <v>349</v>
      </c>
      <c r="AH15" s="7">
        <f>K22+K34+K37+K47+K59+K82+K103+K106+K165+K194+K211+K219+K223+K225</f>
        <v>41780.48</v>
      </c>
      <c r="AI15" s="7">
        <f>L22+L34+L37+L47+L59+L82+L103+L106+L165+L194+L211+L219+L223+L225</f>
        <v>41780.48</v>
      </c>
      <c r="AJ15" s="7">
        <f>M22+M34+M37+M47+M59+M82+M103+M106+M165+M194+M211+M219+M223+M225</f>
        <v>0</v>
      </c>
      <c r="AK15" s="7">
        <f>O22+O34+O37+O47+O59+O82+O103+O106+O165+O194+O211+O219+O223+O225</f>
        <v>69198.66</v>
      </c>
      <c r="AL15" s="7">
        <f>P22+P34+P37+P47+P59+P82+P103+P106+P165+P194+P211+P219+P223+P225</f>
        <v>69198.66</v>
      </c>
      <c r="AM15" s="7">
        <f>Q22+Q34+Q37+Q47+Q59+Q82+Q103+Q106+Q165+Q194+Q211+Q219+Q223+Q225</f>
        <v>0</v>
      </c>
      <c r="AO15" s="7">
        <f>AK15+AH15</f>
        <v>110979.14</v>
      </c>
    </row>
    <row r="16" s="9" customFormat="1" ht="15" customHeight="1" spans="1:41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2">
        <v>80</v>
      </c>
      <c r="I16" s="51">
        <v>60</v>
      </c>
      <c r="J16" s="52">
        <v>77</v>
      </c>
      <c r="K16" s="53">
        <f t="shared" si="1"/>
        <v>150604.23</v>
      </c>
      <c r="L16" s="53">
        <v>140255.67</v>
      </c>
      <c r="M16" s="62">
        <v>10348.56</v>
      </c>
      <c r="N16" s="51">
        <v>33</v>
      </c>
      <c r="O16" s="53">
        <f t="shared" si="2"/>
        <v>199920.17</v>
      </c>
      <c r="P16" s="53">
        <v>181268.93</v>
      </c>
      <c r="Q16" s="63">
        <v>18651.24</v>
      </c>
      <c r="S16" s="167"/>
      <c r="T16" s="167"/>
      <c r="U16" s="167"/>
      <c r="V16" s="167"/>
      <c r="W16" s="167"/>
      <c r="X16" s="167"/>
      <c r="Y16" s="167"/>
      <c r="Z16" s="167"/>
      <c r="AA16" s="168"/>
      <c r="AO16" s="9">
        <f>SUM(AO11:AO15)</f>
        <v>13178062.69</v>
      </c>
    </row>
    <row r="17" s="7" customFormat="1" ht="15" customHeight="1" spans="1:2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105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  <c r="S17" s="167"/>
      <c r="T17" s="168"/>
      <c r="U17" s="167"/>
      <c r="V17" s="167"/>
      <c r="W17" s="167"/>
      <c r="X17" s="169"/>
      <c r="Y17" s="167"/>
      <c r="Z17" s="167"/>
      <c r="AA17" s="167"/>
    </row>
    <row r="18" s="6" customFormat="1" ht="15" customHeight="1" spans="1:61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2">
        <v>0</v>
      </c>
      <c r="I18" s="51"/>
      <c r="J18" s="52"/>
      <c r="K18" s="53">
        <f t="shared" si="1"/>
        <v>0</v>
      </c>
      <c r="L18" s="53">
        <v>0</v>
      </c>
      <c r="M18" s="62"/>
      <c r="N18" s="51"/>
      <c r="O18" s="53">
        <f t="shared" si="2"/>
        <v>0</v>
      </c>
      <c r="P18" s="53">
        <v>0</v>
      </c>
      <c r="Q18" s="63"/>
      <c r="R18" s="8"/>
      <c r="S18" s="77"/>
      <c r="T18" s="170"/>
      <c r="U18" s="77"/>
      <c r="V18" s="77"/>
      <c r="W18" s="77"/>
      <c r="X18" s="170"/>
      <c r="Y18" s="167"/>
      <c r="Z18" s="167"/>
      <c r="AA18" s="16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ht="15" customHeight="1" spans="1:28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2">
        <v>0</v>
      </c>
      <c r="I19" s="51"/>
      <c r="J19" s="52"/>
      <c r="K19" s="53">
        <f t="shared" si="1"/>
        <v>0</v>
      </c>
      <c r="L19" s="53">
        <v>0</v>
      </c>
      <c r="M19" s="62"/>
      <c r="N19" s="51"/>
      <c r="O19" s="53">
        <f t="shared" si="2"/>
        <v>0</v>
      </c>
      <c r="P19" s="53">
        <v>0</v>
      </c>
      <c r="Q19" s="63"/>
      <c r="S19" s="77"/>
      <c r="T19" s="77"/>
      <c r="U19" s="170"/>
      <c r="V19" s="77"/>
      <c r="W19" s="170"/>
      <c r="X19" s="77"/>
      <c r="Y19" s="10"/>
      <c r="Z19" s="10"/>
      <c r="AA19" s="10"/>
      <c r="AB19" s="12"/>
    </row>
    <row r="20" s="9" customFormat="1" ht="15" customHeight="1" spans="1:20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2">
        <v>63</v>
      </c>
      <c r="I20" s="51">
        <v>44</v>
      </c>
      <c r="J20" s="52">
        <v>49</v>
      </c>
      <c r="K20" s="53">
        <f t="shared" si="1"/>
        <v>87602.05</v>
      </c>
      <c r="L20" s="53">
        <v>73711.19</v>
      </c>
      <c r="M20" s="62">
        <v>13890.86</v>
      </c>
      <c r="N20" s="51">
        <v>37</v>
      </c>
      <c r="O20" s="53">
        <f t="shared" si="2"/>
        <v>361884.75</v>
      </c>
      <c r="P20" s="53">
        <v>350467.97</v>
      </c>
      <c r="Q20" s="63">
        <v>11416.78</v>
      </c>
      <c r="T20" s="171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166">
        <v>10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4</v>
      </c>
      <c r="O21" s="59">
        <f t="shared" si="2"/>
        <v>10147.3</v>
      </c>
      <c r="P21" s="59">
        <v>10147.3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166">
        <v>14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2</v>
      </c>
      <c r="O22" s="59">
        <f t="shared" si="2"/>
        <v>17766.38</v>
      </c>
      <c r="P22" s="59">
        <v>17766.38</v>
      </c>
      <c r="Q22" s="59"/>
    </row>
    <row r="23" ht="15" customHeight="1" spans="1:28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2">
        <v>0</v>
      </c>
      <c r="I23" s="51"/>
      <c r="J23" s="52"/>
      <c r="K23" s="53">
        <f t="shared" si="1"/>
        <v>0</v>
      </c>
      <c r="L23" s="53">
        <v>0</v>
      </c>
      <c r="M23" s="62"/>
      <c r="N23" s="51">
        <v>1</v>
      </c>
      <c r="O23" s="53">
        <f t="shared" si="2"/>
        <v>5765.71</v>
      </c>
      <c r="P23" s="53">
        <v>5765.71</v>
      </c>
      <c r="Q23" s="63"/>
      <c r="Y23" s="12"/>
      <c r="Z23" s="12"/>
      <c r="AA23" s="12"/>
      <c r="AB23" s="12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166">
        <v>2</v>
      </c>
      <c r="I24" s="57">
        <v>1</v>
      </c>
      <c r="J24" s="58">
        <v>1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105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105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2">
        <v>37</v>
      </c>
      <c r="I27" s="51">
        <v>18</v>
      </c>
      <c r="J27" s="65">
        <v>19</v>
      </c>
      <c r="K27" s="53">
        <f t="shared" si="1"/>
        <v>25704.08</v>
      </c>
      <c r="L27" s="53">
        <v>24863.28</v>
      </c>
      <c r="M27" s="66">
        <v>840.8</v>
      </c>
      <c r="N27" s="51"/>
      <c r="O27" s="53">
        <f t="shared" si="2"/>
        <v>0</v>
      </c>
      <c r="P27" s="53">
        <v>0</v>
      </c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166">
        <v>17</v>
      </c>
      <c r="I28" s="57">
        <v>6</v>
      </c>
      <c r="J28" s="58">
        <v>6</v>
      </c>
      <c r="K28" s="59">
        <f t="shared" si="1"/>
        <v>14929.22</v>
      </c>
      <c r="L28" s="59">
        <v>14929.22</v>
      </c>
      <c r="M28" s="59"/>
      <c r="N28" s="57"/>
      <c r="O28" s="59">
        <f t="shared" si="2"/>
        <v>0</v>
      </c>
      <c r="P28" s="59">
        <v>0</v>
      </c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166">
        <v>51</v>
      </c>
      <c r="I29" s="57">
        <v>14</v>
      </c>
      <c r="J29" s="58">
        <v>14</v>
      </c>
      <c r="K29" s="59">
        <f t="shared" si="1"/>
        <v>27418.44</v>
      </c>
      <c r="L29" s="60">
        <v>27418.44</v>
      </c>
      <c r="M29" s="59"/>
      <c r="N29" s="57">
        <v>8</v>
      </c>
      <c r="O29" s="59">
        <f t="shared" si="2"/>
        <v>32846.61</v>
      </c>
      <c r="P29" s="59">
        <v>29483.41</v>
      </c>
      <c r="Q29" s="59">
        <v>3363.2</v>
      </c>
    </row>
    <row r="30" ht="29.25" customHeight="1" spans="1:28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2">
        <v>0</v>
      </c>
      <c r="I30" s="51"/>
      <c r="J30" s="65"/>
      <c r="K30" s="53">
        <f t="shared" si="1"/>
        <v>0</v>
      </c>
      <c r="L30" s="53">
        <v>0</v>
      </c>
      <c r="M30" s="62"/>
      <c r="N30" s="51"/>
      <c r="O30" s="53">
        <f t="shared" si="2"/>
        <v>0</v>
      </c>
      <c r="P30" s="53">
        <v>0</v>
      </c>
      <c r="Q30" s="63"/>
      <c r="X30" s="12"/>
      <c r="Y30" s="12"/>
      <c r="Z30" s="12"/>
      <c r="AA30" s="12"/>
      <c r="AB30" s="12"/>
    </row>
    <row r="31" ht="27.6" customHeight="1" spans="1:28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2">
        <v>24</v>
      </c>
      <c r="I31" s="51">
        <v>9</v>
      </c>
      <c r="J31" s="65">
        <v>15</v>
      </c>
      <c r="K31" s="53">
        <f t="shared" si="1"/>
        <v>21377.86</v>
      </c>
      <c r="L31" s="63">
        <v>21377.86</v>
      </c>
      <c r="M31" s="62"/>
      <c r="N31" s="51">
        <v>11</v>
      </c>
      <c r="O31" s="53">
        <f t="shared" si="2"/>
        <v>53477.07</v>
      </c>
      <c r="P31" s="53">
        <v>53477.07</v>
      </c>
      <c r="Q31" s="63"/>
      <c r="X31" s="12"/>
      <c r="Y31" s="12"/>
      <c r="Z31" s="12"/>
      <c r="AA31" s="12"/>
      <c r="AB31" s="12"/>
    </row>
    <row r="32" s="7" customFormat="1" ht="27.7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105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</row>
    <row r="33" s="9" customFormat="1" ht="15" customHeight="1" spans="1:17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2">
        <v>29</v>
      </c>
      <c r="I33" s="51">
        <v>14</v>
      </c>
      <c r="J33" s="52">
        <v>18</v>
      </c>
      <c r="K33" s="53">
        <f t="shared" si="1"/>
        <v>33351.1</v>
      </c>
      <c r="L33" s="63">
        <v>27756.08</v>
      </c>
      <c r="M33" s="62">
        <v>5595.02</v>
      </c>
      <c r="N33" s="51">
        <v>34</v>
      </c>
      <c r="O33" s="53">
        <f t="shared" si="2"/>
        <v>192794.36</v>
      </c>
      <c r="P33" s="63">
        <v>192794.36</v>
      </c>
      <c r="Q33" s="63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105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105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25325.7</v>
      </c>
      <c r="P35" s="59">
        <v>25325.7</v>
      </c>
      <c r="Q35" s="59"/>
    </row>
    <row r="36" s="9" customFormat="1" ht="15.75" customHeight="1" spans="1:17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2">
        <v>39</v>
      </c>
      <c r="I36" s="51">
        <v>22</v>
      </c>
      <c r="J36" s="52">
        <v>39</v>
      </c>
      <c r="K36" s="53">
        <f t="shared" si="1"/>
        <v>93457.98</v>
      </c>
      <c r="L36" s="63">
        <v>80429.58</v>
      </c>
      <c r="M36" s="62">
        <v>13028.4</v>
      </c>
      <c r="N36" s="51">
        <v>10</v>
      </c>
      <c r="O36" s="53">
        <f t="shared" si="2"/>
        <v>119600.28</v>
      </c>
      <c r="P36" s="53">
        <v>119600.28</v>
      </c>
      <c r="Q36" s="63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166">
        <v>4</v>
      </c>
      <c r="I37" s="57">
        <v>2</v>
      </c>
      <c r="J37" s="58">
        <v>2</v>
      </c>
      <c r="K37" s="59">
        <f t="shared" si="1"/>
        <v>3211.2</v>
      </c>
      <c r="L37" s="59">
        <v>3211.2</v>
      </c>
      <c r="M37" s="59"/>
      <c r="N37" s="57">
        <v>4</v>
      </c>
      <c r="O37" s="59">
        <f t="shared" si="2"/>
        <v>13303.6</v>
      </c>
      <c r="P37" s="59">
        <v>13303.6</v>
      </c>
      <c r="Q37" s="59"/>
    </row>
    <row r="38" ht="15" customHeight="1" spans="1:28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2">
        <v>0</v>
      </c>
      <c r="I38" s="51"/>
      <c r="J38" s="52"/>
      <c r="K38" s="53">
        <f t="shared" si="1"/>
        <v>0</v>
      </c>
      <c r="L38" s="63">
        <v>0</v>
      </c>
      <c r="M38" s="62"/>
      <c r="N38" s="51">
        <v>4</v>
      </c>
      <c r="O38" s="53">
        <f t="shared" si="2"/>
        <v>66644.75</v>
      </c>
      <c r="P38" s="53">
        <v>66644.75</v>
      </c>
      <c r="Q38" s="63"/>
      <c r="X38" s="12"/>
      <c r="Y38" s="12"/>
      <c r="Z38" s="12"/>
      <c r="AA38" s="12"/>
      <c r="AB38" s="12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166">
        <v>22</v>
      </c>
      <c r="I39" s="57">
        <v>4</v>
      </c>
      <c r="J39" s="58">
        <v>4</v>
      </c>
      <c r="K39" s="59">
        <f t="shared" si="1"/>
        <v>6823.8</v>
      </c>
      <c r="L39" s="60">
        <v>6823.8</v>
      </c>
      <c r="M39" s="59"/>
      <c r="N39" s="57">
        <v>9</v>
      </c>
      <c r="O39" s="59">
        <f t="shared" si="2"/>
        <v>24684.99</v>
      </c>
      <c r="P39" s="59">
        <v>24684.99</v>
      </c>
      <c r="Q39" s="59"/>
    </row>
    <row r="40" s="9" customFormat="1" ht="15" customHeight="1" spans="1:17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2">
        <v>17</v>
      </c>
      <c r="I40" s="51">
        <v>7</v>
      </c>
      <c r="J40" s="52">
        <v>11</v>
      </c>
      <c r="K40" s="53">
        <f t="shared" si="1"/>
        <v>14197.95</v>
      </c>
      <c r="L40" s="63">
        <v>11531.17</v>
      </c>
      <c r="M40" s="62">
        <v>2666.78</v>
      </c>
      <c r="N40" s="51">
        <v>12</v>
      </c>
      <c r="O40" s="53">
        <f t="shared" si="2"/>
        <v>90634.88</v>
      </c>
      <c r="P40" s="53">
        <v>90634.88</v>
      </c>
      <c r="Q40" s="74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166">
        <v>19</v>
      </c>
      <c r="I41" s="57">
        <v>9</v>
      </c>
      <c r="J41" s="58">
        <v>9</v>
      </c>
      <c r="K41" s="59">
        <f t="shared" si="1"/>
        <v>20652.03</v>
      </c>
      <c r="L41" s="59">
        <v>20652.03</v>
      </c>
      <c r="M41" s="59"/>
      <c r="N41" s="57">
        <v>7</v>
      </c>
      <c r="O41" s="59">
        <f t="shared" si="2"/>
        <v>57702.6</v>
      </c>
      <c r="P41" s="67">
        <v>57702.6</v>
      </c>
      <c r="Q41" s="59"/>
    </row>
    <row r="42" ht="15" customHeight="1" spans="1:28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2">
        <v>41</v>
      </c>
      <c r="I42" s="51">
        <v>29</v>
      </c>
      <c r="J42" s="52">
        <v>33</v>
      </c>
      <c r="K42" s="53">
        <f t="shared" si="1"/>
        <v>63105.26</v>
      </c>
      <c r="L42" s="63">
        <v>54139.15</v>
      </c>
      <c r="M42" s="62">
        <v>8966.11</v>
      </c>
      <c r="N42" s="51">
        <v>13</v>
      </c>
      <c r="O42" s="53">
        <f t="shared" si="2"/>
        <v>108977.66</v>
      </c>
      <c r="P42" s="53">
        <v>108977.66</v>
      </c>
      <c r="Q42" s="75"/>
      <c r="X42" s="12"/>
      <c r="Y42" s="12"/>
      <c r="Z42" s="12"/>
      <c r="AA42" s="12"/>
      <c r="AB42" s="12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166">
        <v>21</v>
      </c>
      <c r="I43" s="57">
        <v>4</v>
      </c>
      <c r="J43" s="58">
        <v>4</v>
      </c>
      <c r="K43" s="59">
        <f t="shared" si="1"/>
        <v>5516.4</v>
      </c>
      <c r="L43" s="59">
        <v>5516.4</v>
      </c>
      <c r="M43" s="59"/>
      <c r="N43" s="57">
        <v>13</v>
      </c>
      <c r="O43" s="59">
        <f t="shared" si="2"/>
        <v>105816.6</v>
      </c>
      <c r="P43" s="59">
        <v>105816.6</v>
      </c>
      <c r="Q43" s="59"/>
    </row>
    <row r="44" ht="15" customHeight="1" spans="1:28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2">
        <v>33</v>
      </c>
      <c r="I44" s="51">
        <v>14</v>
      </c>
      <c r="J44" s="52">
        <v>15</v>
      </c>
      <c r="K44" s="53">
        <f t="shared" si="1"/>
        <v>16361.18</v>
      </c>
      <c r="L44" s="63">
        <v>13470.91</v>
      </c>
      <c r="M44" s="62">
        <v>2890.27</v>
      </c>
      <c r="N44" s="51">
        <v>9</v>
      </c>
      <c r="O44" s="53">
        <f t="shared" si="2"/>
        <v>30928.31</v>
      </c>
      <c r="P44" s="53">
        <v>28578.97</v>
      </c>
      <c r="Q44" s="63">
        <v>2349.34</v>
      </c>
      <c r="X44" s="12"/>
      <c r="Y44" s="12"/>
      <c r="Z44" s="12"/>
      <c r="AA44" s="12"/>
      <c r="AB44" s="12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166">
        <v>39</v>
      </c>
      <c r="I45" s="57">
        <v>4</v>
      </c>
      <c r="J45" s="58">
        <v>4</v>
      </c>
      <c r="K45" s="59">
        <f t="shared" si="1"/>
        <v>7149.4</v>
      </c>
      <c r="L45" s="60">
        <v>7149.4</v>
      </c>
      <c r="M45" s="59"/>
      <c r="N45" s="57">
        <v>8</v>
      </c>
      <c r="O45" s="59">
        <f t="shared" si="2"/>
        <v>38335.94</v>
      </c>
      <c r="P45" s="68">
        <v>38335.94</v>
      </c>
      <c r="Q45" s="59"/>
    </row>
    <row r="46" s="9" customFormat="1" ht="15" customHeight="1" spans="1:17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2">
        <v>37</v>
      </c>
      <c r="I46" s="51">
        <v>35</v>
      </c>
      <c r="J46" s="52">
        <v>50</v>
      </c>
      <c r="K46" s="53">
        <f t="shared" si="1"/>
        <v>28426.5</v>
      </c>
      <c r="L46" s="63">
        <v>28426.5</v>
      </c>
      <c r="M46" s="62"/>
      <c r="N46" s="51">
        <v>21</v>
      </c>
      <c r="O46" s="53">
        <f t="shared" si="2"/>
        <v>60526.99</v>
      </c>
      <c r="P46" s="53">
        <v>60526.99</v>
      </c>
      <c r="Q46" s="63"/>
    </row>
    <row r="47" s="7" customFormat="1" ht="15" customHeight="1" spans="1:17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166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</row>
    <row r="48" ht="15" customHeight="1" spans="1:28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2">
        <v>0</v>
      </c>
      <c r="I48" s="51"/>
      <c r="J48" s="52"/>
      <c r="K48" s="53">
        <f t="shared" si="1"/>
        <v>0</v>
      </c>
      <c r="L48" s="63">
        <v>0</v>
      </c>
      <c r="M48" s="62"/>
      <c r="N48" s="51">
        <v>1</v>
      </c>
      <c r="O48" s="53">
        <f t="shared" si="2"/>
        <v>25176.75</v>
      </c>
      <c r="P48" s="53">
        <v>25176.75</v>
      </c>
      <c r="Q48" s="63"/>
      <c r="Z48" s="12"/>
      <c r="AA48" s="12"/>
      <c r="AB48" s="12"/>
    </row>
    <row r="49" s="7" customFormat="1" ht="15.6" customHeight="1" spans="1:17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166">
        <v>14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5</v>
      </c>
      <c r="O49" s="59">
        <f t="shared" si="2"/>
        <v>9811.4</v>
      </c>
      <c r="P49" s="59">
        <v>9811.4</v>
      </c>
      <c r="Q49" s="59"/>
    </row>
    <row r="50" ht="15" customHeight="1" spans="1:28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2">
        <v>0</v>
      </c>
      <c r="I50" s="51"/>
      <c r="J50" s="52"/>
      <c r="K50" s="53">
        <f t="shared" si="1"/>
        <v>0</v>
      </c>
      <c r="L50" s="63">
        <v>0</v>
      </c>
      <c r="M50" s="62"/>
      <c r="N50" s="51">
        <v>3</v>
      </c>
      <c r="O50" s="53">
        <f t="shared" si="2"/>
        <v>28754.44</v>
      </c>
      <c r="P50" s="53">
        <v>27182.14</v>
      </c>
      <c r="Q50" s="63">
        <v>1572.3</v>
      </c>
      <c r="Z50" s="12"/>
      <c r="AA50" s="12"/>
      <c r="AB50" s="12"/>
    </row>
    <row r="51" s="7" customFormat="1" ht="13.9" customHeight="1" spans="1:17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166">
        <v>13</v>
      </c>
      <c r="I51" s="57">
        <v>6</v>
      </c>
      <c r="J51" s="58">
        <v>6</v>
      </c>
      <c r="K51" s="59">
        <f t="shared" si="1"/>
        <v>11930.2</v>
      </c>
      <c r="L51" s="60">
        <v>9923.2</v>
      </c>
      <c r="M51" s="59">
        <v>2007</v>
      </c>
      <c r="N51" s="57">
        <v>7</v>
      </c>
      <c r="O51" s="59">
        <f t="shared" si="2"/>
        <v>10711.7</v>
      </c>
      <c r="P51" s="59">
        <v>10711.7</v>
      </c>
      <c r="Q51" s="59"/>
    </row>
    <row r="52" spans="1:28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2">
        <v>28</v>
      </c>
      <c r="I52" s="51">
        <v>22</v>
      </c>
      <c r="J52" s="52">
        <v>28</v>
      </c>
      <c r="K52" s="53">
        <f t="shared" si="1"/>
        <v>44810.51</v>
      </c>
      <c r="L52" s="63">
        <v>44369.09</v>
      </c>
      <c r="M52" s="62">
        <v>441.42</v>
      </c>
      <c r="N52" s="51"/>
      <c r="O52" s="53">
        <f t="shared" si="2"/>
        <v>14481.55</v>
      </c>
      <c r="P52" s="63">
        <v>14481.55</v>
      </c>
      <c r="Q52" s="63"/>
      <c r="AA52" s="12"/>
      <c r="AB52" s="12"/>
    </row>
    <row r="53" s="7" customFormat="1" ht="13.9" customHeight="1" spans="1:17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166">
        <v>22</v>
      </c>
      <c r="I53" s="57">
        <v>5</v>
      </c>
      <c r="J53" s="58">
        <v>5</v>
      </c>
      <c r="K53" s="59">
        <f t="shared" si="1"/>
        <v>9834.3</v>
      </c>
      <c r="L53" s="60">
        <v>7827.3</v>
      </c>
      <c r="M53" s="59">
        <v>2007</v>
      </c>
      <c r="N53" s="57">
        <v>6</v>
      </c>
      <c r="O53" s="59">
        <f t="shared" si="2"/>
        <v>31502.73</v>
      </c>
      <c r="P53" s="59">
        <v>31502.73</v>
      </c>
      <c r="Q53" s="59"/>
    </row>
    <row r="54" ht="15" customHeight="1" spans="1:28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2">
        <v>11</v>
      </c>
      <c r="I54" s="51"/>
      <c r="J54" s="52"/>
      <c r="K54" s="53">
        <f t="shared" si="1"/>
        <v>0</v>
      </c>
      <c r="L54" s="63">
        <v>0</v>
      </c>
      <c r="M54" s="62"/>
      <c r="N54" s="51">
        <v>2</v>
      </c>
      <c r="O54" s="53">
        <f t="shared" si="2"/>
        <v>14364.9</v>
      </c>
      <c r="P54" s="53">
        <v>14364.9</v>
      </c>
      <c r="Q54" s="63"/>
      <c r="AA54" s="12"/>
      <c r="AB54" s="12"/>
    </row>
    <row r="55" s="7" customFormat="1" ht="15" customHeight="1" spans="1:17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105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</row>
    <row r="56" ht="15" customHeight="1" spans="1:28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2">
        <v>0</v>
      </c>
      <c r="I56" s="51"/>
      <c r="J56" s="52"/>
      <c r="K56" s="53">
        <f t="shared" si="1"/>
        <v>0</v>
      </c>
      <c r="L56" s="63">
        <v>0</v>
      </c>
      <c r="M56" s="62"/>
      <c r="N56" s="51"/>
      <c r="O56" s="53">
        <f t="shared" si="2"/>
        <v>0</v>
      </c>
      <c r="P56" s="53">
        <v>0</v>
      </c>
      <c r="Q56" s="63"/>
      <c r="AA56" s="12"/>
      <c r="AB56" s="12"/>
    </row>
    <row r="57" s="9" customFormat="1" ht="15" customHeight="1" spans="1:17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2">
        <v>66</v>
      </c>
      <c r="I57" s="51">
        <v>46</v>
      </c>
      <c r="J57" s="52">
        <v>52</v>
      </c>
      <c r="K57" s="53">
        <f t="shared" si="1"/>
        <v>81748.41</v>
      </c>
      <c r="L57" s="63">
        <v>75930.47</v>
      </c>
      <c r="M57" s="62">
        <v>5817.94</v>
      </c>
      <c r="N57" s="51">
        <v>24</v>
      </c>
      <c r="O57" s="53">
        <f t="shared" si="2"/>
        <v>177852.91</v>
      </c>
      <c r="P57" s="53">
        <v>177852.91</v>
      </c>
      <c r="Q57" s="63"/>
    </row>
    <row r="58" s="7" customFormat="1" ht="15" customHeight="1" spans="1:17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166">
        <v>15</v>
      </c>
      <c r="I58" s="57">
        <v>3</v>
      </c>
      <c r="J58" s="58">
        <v>3</v>
      </c>
      <c r="K58" s="59">
        <f t="shared" si="1"/>
        <v>3612.6</v>
      </c>
      <c r="L58" s="59">
        <v>3612.6</v>
      </c>
      <c r="M58" s="59"/>
      <c r="N58" s="57">
        <v>2</v>
      </c>
      <c r="O58" s="59">
        <f t="shared" si="2"/>
        <v>4315.8</v>
      </c>
      <c r="P58" s="59">
        <v>4315.8</v>
      </c>
      <c r="Q58" s="59"/>
    </row>
    <row r="59" s="7" customFormat="1" ht="15" customHeight="1" spans="1:17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105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</row>
    <row r="60" s="7" customFormat="1" ht="15" customHeight="1" spans="1:17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166">
        <v>20</v>
      </c>
      <c r="I60" s="57">
        <v>15</v>
      </c>
      <c r="J60" s="58">
        <v>15</v>
      </c>
      <c r="K60" s="59">
        <f t="shared" si="1"/>
        <v>32137.85</v>
      </c>
      <c r="L60" s="59">
        <v>32137.85</v>
      </c>
      <c r="M60" s="59"/>
      <c r="N60" s="57">
        <v>4</v>
      </c>
      <c r="O60" s="59">
        <f t="shared" si="2"/>
        <v>59052.08</v>
      </c>
      <c r="P60" s="59">
        <v>59052.08</v>
      </c>
      <c r="Q60" s="59"/>
    </row>
    <row r="61" s="10" customFormat="1" spans="1:26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3">
        <v>0</v>
      </c>
      <c r="I61" s="69"/>
      <c r="J61" s="52"/>
      <c r="K61" s="53">
        <f t="shared" si="1"/>
        <v>0</v>
      </c>
      <c r="L61" s="63">
        <v>0</v>
      </c>
      <c r="M61" s="70"/>
      <c r="N61" s="52">
        <v>1</v>
      </c>
      <c r="O61" s="53">
        <f t="shared" si="2"/>
        <v>17688.04</v>
      </c>
      <c r="P61" s="3">
        <v>0</v>
      </c>
      <c r="Q61" s="76">
        <v>17688.04</v>
      </c>
      <c r="R61" s="77"/>
      <c r="S61" s="77"/>
      <c r="T61" s="77"/>
      <c r="U61" s="77"/>
      <c r="V61" s="77"/>
      <c r="W61" s="77"/>
      <c r="X61" s="77"/>
      <c r="Y61" s="77"/>
      <c r="Z61" s="77"/>
    </row>
    <row r="62" s="10" customFormat="1" spans="1:26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3">
        <v>0</v>
      </c>
      <c r="I62" s="69"/>
      <c r="J62" s="52"/>
      <c r="K62" s="53">
        <f t="shared" si="1"/>
        <v>0</v>
      </c>
      <c r="L62" s="63">
        <v>0</v>
      </c>
      <c r="M62" s="70"/>
      <c r="N62" s="52"/>
      <c r="O62" s="53">
        <f t="shared" si="2"/>
        <v>0</v>
      </c>
      <c r="P62" s="3">
        <v>0</v>
      </c>
      <c r="Q62" s="76"/>
      <c r="R62" s="77"/>
      <c r="S62" s="77"/>
      <c r="T62" s="77"/>
      <c r="U62" s="77"/>
      <c r="V62" s="77"/>
      <c r="W62" s="77"/>
      <c r="X62" s="77"/>
      <c r="Y62" s="77"/>
      <c r="Z62" s="77"/>
    </row>
    <row r="63" s="10" customFormat="1" spans="1:26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3">
        <v>43</v>
      </c>
      <c r="I63" s="52">
        <v>26</v>
      </c>
      <c r="J63" s="52">
        <v>28</v>
      </c>
      <c r="K63" s="53">
        <f t="shared" si="1"/>
        <v>44383.3</v>
      </c>
      <c r="L63" s="63">
        <v>43325.99</v>
      </c>
      <c r="M63" s="62">
        <v>1057.31</v>
      </c>
      <c r="N63" s="52">
        <v>5</v>
      </c>
      <c r="O63" s="53">
        <f t="shared" si="2"/>
        <v>81767.64</v>
      </c>
      <c r="P63" s="3">
        <v>74526.99</v>
      </c>
      <c r="Q63" s="76">
        <v>7240.65</v>
      </c>
      <c r="R63" s="77"/>
      <c r="S63" s="77"/>
      <c r="T63" s="77"/>
      <c r="U63" s="77"/>
      <c r="V63" s="77"/>
      <c r="W63" s="77"/>
      <c r="X63" s="77"/>
      <c r="Y63" s="77"/>
      <c r="Z63" s="77"/>
    </row>
    <row r="64" s="9" customFormat="1" ht="24.75" customHeight="1" spans="1:17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2">
        <v>38</v>
      </c>
      <c r="I64" s="51">
        <v>26</v>
      </c>
      <c r="J64" s="52">
        <v>27</v>
      </c>
      <c r="K64" s="53">
        <f t="shared" si="1"/>
        <v>66011.04</v>
      </c>
      <c r="L64" s="63">
        <v>61966.79</v>
      </c>
      <c r="M64" s="62">
        <v>4044.25</v>
      </c>
      <c r="N64" s="51">
        <v>12</v>
      </c>
      <c r="O64" s="53">
        <f t="shared" si="2"/>
        <v>114676.64</v>
      </c>
      <c r="P64" s="53">
        <v>114676.64</v>
      </c>
      <c r="Q64" s="63"/>
    </row>
    <row r="65" ht="15" customHeight="1" spans="1:28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2">
        <v>34</v>
      </c>
      <c r="I65" s="51">
        <v>31</v>
      </c>
      <c r="J65" s="52">
        <v>39</v>
      </c>
      <c r="K65" s="53">
        <f t="shared" si="1"/>
        <v>90718.12</v>
      </c>
      <c r="L65" s="63">
        <v>77787.1</v>
      </c>
      <c r="M65" s="62">
        <v>12931.02</v>
      </c>
      <c r="N65" s="51">
        <v>16</v>
      </c>
      <c r="O65" s="53">
        <f t="shared" si="2"/>
        <v>84508.99</v>
      </c>
      <c r="P65" s="53">
        <v>84508.99</v>
      </c>
      <c r="Q65" s="63"/>
      <c r="AA65" s="12"/>
      <c r="AB65" s="12"/>
    </row>
    <row r="66" s="7" customFormat="1" ht="15" customHeight="1" spans="1:17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166">
        <v>19</v>
      </c>
      <c r="I66" s="57">
        <v>4</v>
      </c>
      <c r="J66" s="58">
        <v>4</v>
      </c>
      <c r="K66" s="59">
        <f t="shared" si="1"/>
        <v>10436.4</v>
      </c>
      <c r="L66" s="60">
        <v>8429.4</v>
      </c>
      <c r="M66" s="59">
        <v>2007</v>
      </c>
      <c r="N66" s="57">
        <v>8</v>
      </c>
      <c r="O66" s="59">
        <f t="shared" si="2"/>
        <v>25418.79</v>
      </c>
      <c r="P66" s="59">
        <v>25418.79</v>
      </c>
      <c r="Q66" s="59"/>
    </row>
    <row r="67" s="9" customFormat="1" ht="15" customHeight="1" spans="1:17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2">
        <v>0</v>
      </c>
      <c r="I67" s="51"/>
      <c r="J67" s="52"/>
      <c r="K67" s="53">
        <f t="shared" si="1"/>
        <v>0</v>
      </c>
      <c r="L67" s="53">
        <v>0</v>
      </c>
      <c r="M67" s="62"/>
      <c r="N67" s="51"/>
      <c r="O67" s="53">
        <f t="shared" si="2"/>
        <v>12282.19</v>
      </c>
      <c r="P67" s="53">
        <v>12282.19</v>
      </c>
      <c r="Q67" s="63"/>
    </row>
    <row r="68" s="7" customFormat="1" ht="15.6" customHeight="1" spans="1:17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105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</row>
    <row r="69" s="7" customFormat="1" ht="15.6" customHeight="1" spans="1:17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166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</row>
    <row r="70" s="9" customFormat="1" ht="25.5" spans="1:17">
      <c r="A70" s="33">
        <v>34</v>
      </c>
      <c r="B70" s="34" t="s">
        <v>86</v>
      </c>
      <c r="C70" s="33" t="s">
        <v>54</v>
      </c>
      <c r="D70" s="34" t="s">
        <v>353</v>
      </c>
      <c r="E70" s="34" t="s">
        <v>39</v>
      </c>
      <c r="F70" s="34" t="s">
        <v>275</v>
      </c>
      <c r="G70" s="34" t="s">
        <v>24</v>
      </c>
      <c r="H70" s="2">
        <v>27</v>
      </c>
      <c r="I70" s="51">
        <v>14</v>
      </c>
      <c r="J70" s="52">
        <v>18</v>
      </c>
      <c r="K70" s="53">
        <f t="shared" si="1"/>
        <v>35891.8</v>
      </c>
      <c r="L70" s="53">
        <v>35891.8</v>
      </c>
      <c r="M70" s="62"/>
      <c r="N70" s="51">
        <v>7</v>
      </c>
      <c r="O70" s="53">
        <f t="shared" si="2"/>
        <v>32250.69</v>
      </c>
      <c r="P70" s="53">
        <v>32250.69</v>
      </c>
      <c r="Q70" s="63"/>
    </row>
    <row r="71" s="9" customFormat="1" ht="15" customHeight="1" spans="1:17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2">
        <v>25</v>
      </c>
      <c r="I71" s="51">
        <v>9</v>
      </c>
      <c r="J71" s="52">
        <v>9</v>
      </c>
      <c r="K71" s="53">
        <f t="shared" si="1"/>
        <v>23934.37</v>
      </c>
      <c r="L71" s="63">
        <v>22967.45</v>
      </c>
      <c r="M71" s="62">
        <v>966.92</v>
      </c>
      <c r="N71" s="51">
        <v>4</v>
      </c>
      <c r="O71" s="53">
        <f t="shared" si="2"/>
        <v>73408.12</v>
      </c>
      <c r="P71" s="53">
        <v>73408.12</v>
      </c>
      <c r="Q71" s="63"/>
    </row>
    <row r="72" s="7" customFormat="1" ht="15" customHeight="1" spans="1:17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105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</row>
    <row r="73" s="7" customFormat="1" ht="15" customHeight="1" spans="1:17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2">
        <v>41</v>
      </c>
      <c r="I73" s="51">
        <v>30</v>
      </c>
      <c r="J73" s="52">
        <v>43</v>
      </c>
      <c r="K73" s="53">
        <f t="shared" si="1"/>
        <v>97447.8</v>
      </c>
      <c r="L73" s="53">
        <v>97447.8</v>
      </c>
      <c r="M73" s="66"/>
      <c r="N73" s="51"/>
      <c r="O73" s="53">
        <f t="shared" si="2"/>
        <v>0</v>
      </c>
      <c r="P73" s="53">
        <v>0</v>
      </c>
      <c r="Q73" s="53"/>
    </row>
    <row r="74" s="7" customFormat="1" ht="15" customHeight="1" spans="1:17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172">
        <v>2</v>
      </c>
      <c r="I74" s="88"/>
      <c r="J74" s="89"/>
      <c r="K74" s="90"/>
      <c r="L74" s="90"/>
      <c r="M74" s="90"/>
      <c r="N74" s="88"/>
      <c r="O74" s="90"/>
      <c r="P74" s="90"/>
      <c r="Q74" s="90"/>
    </row>
    <row r="75" ht="15" customHeight="1" spans="1:28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2">
        <v>45</v>
      </c>
      <c r="I75" s="51">
        <v>27</v>
      </c>
      <c r="J75" s="52">
        <v>31</v>
      </c>
      <c r="K75" s="53">
        <f>L75+M75</f>
        <v>60349.41</v>
      </c>
      <c r="L75" s="63">
        <v>60349.41</v>
      </c>
      <c r="M75" s="62"/>
      <c r="N75" s="51">
        <v>21</v>
      </c>
      <c r="O75" s="53">
        <f t="shared" si="2"/>
        <v>115728.61</v>
      </c>
      <c r="P75" s="53">
        <v>115728.61</v>
      </c>
      <c r="Q75" s="63"/>
      <c r="AA75" s="12"/>
      <c r="AB75" s="12"/>
    </row>
    <row r="76" s="7" customFormat="1" ht="15" customHeight="1" spans="1:17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166">
        <v>20</v>
      </c>
      <c r="I76" s="57">
        <v>19</v>
      </c>
      <c r="J76" s="58">
        <v>19</v>
      </c>
      <c r="K76" s="59">
        <f>L76+M76</f>
        <v>27332.9</v>
      </c>
      <c r="L76" s="59">
        <v>27332.9</v>
      </c>
      <c r="M76" s="59"/>
      <c r="N76" s="57">
        <v>10</v>
      </c>
      <c r="O76" s="59">
        <f>P76+Q76</f>
        <v>22410.65</v>
      </c>
      <c r="P76" s="59">
        <v>22410.65</v>
      </c>
      <c r="Q76" s="59"/>
    </row>
    <row r="77" ht="15" customHeight="1" spans="1:28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2">
        <v>47</v>
      </c>
      <c r="I77" s="51">
        <v>35</v>
      </c>
      <c r="J77" s="52">
        <v>38</v>
      </c>
      <c r="K77" s="53">
        <f>L77+M77</f>
        <v>63295.82</v>
      </c>
      <c r="L77" s="63">
        <v>47372.1</v>
      </c>
      <c r="M77" s="62">
        <v>15923.72</v>
      </c>
      <c r="N77" s="51">
        <v>8</v>
      </c>
      <c r="O77" s="53">
        <f>P77+Q77</f>
        <v>37948.84</v>
      </c>
      <c r="P77" s="53">
        <v>37948.84</v>
      </c>
      <c r="Q77" s="63"/>
      <c r="AA77" s="12"/>
      <c r="AB77" s="12"/>
    </row>
    <row r="78" ht="15" customHeight="1" spans="1:28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173">
        <v>2</v>
      </c>
      <c r="I78" s="91"/>
      <c r="J78" s="92"/>
      <c r="K78" s="93"/>
      <c r="L78" s="94"/>
      <c r="M78" s="94"/>
      <c r="N78" s="91"/>
      <c r="O78" s="93"/>
      <c r="P78" s="93"/>
      <c r="Q78" s="94"/>
      <c r="AA78" s="12"/>
      <c r="AB78" s="12"/>
    </row>
    <row r="79" s="9" customFormat="1" ht="15" customHeight="1" spans="1:17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2">
        <v>41</v>
      </c>
      <c r="I79" s="51">
        <v>20</v>
      </c>
      <c r="J79" s="52">
        <v>20</v>
      </c>
      <c r="K79" s="53">
        <f>L79+M79</f>
        <v>37394.44</v>
      </c>
      <c r="L79" s="63">
        <v>37394.44</v>
      </c>
      <c r="M79" s="62"/>
      <c r="N79" s="51">
        <v>31</v>
      </c>
      <c r="O79" s="53">
        <f t="shared" ref="O79:O146" si="3">P79+Q79</f>
        <v>271404.19</v>
      </c>
      <c r="P79" s="53">
        <v>264491.82</v>
      </c>
      <c r="Q79" s="63">
        <v>6912.37</v>
      </c>
    </row>
    <row r="80" s="7" customFormat="1" ht="15" customHeight="1" spans="1:17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105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</row>
    <row r="81" ht="15" customHeight="1" spans="1:28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2">
        <v>46</v>
      </c>
      <c r="I81" s="51">
        <v>28</v>
      </c>
      <c r="J81" s="52">
        <v>29</v>
      </c>
      <c r="K81" s="53">
        <f>L81+M81</f>
        <v>76916.56</v>
      </c>
      <c r="L81" s="63">
        <v>65995.16</v>
      </c>
      <c r="M81" s="62">
        <v>10921.4</v>
      </c>
      <c r="N81" s="51">
        <v>18</v>
      </c>
      <c r="O81" s="53">
        <f t="shared" si="3"/>
        <v>239530.49</v>
      </c>
      <c r="P81" s="63">
        <v>237872.76</v>
      </c>
      <c r="Q81" s="63">
        <v>1657.73</v>
      </c>
      <c r="AA81" s="12"/>
      <c r="AB81" s="12"/>
    </row>
    <row r="82" s="7" customFormat="1" ht="15" customHeight="1" spans="1:17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166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</row>
    <row r="83" s="7" customFormat="1" ht="15" customHeight="1" spans="1:17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166">
        <v>30</v>
      </c>
      <c r="I83" s="57">
        <v>7</v>
      </c>
      <c r="J83" s="58">
        <v>7</v>
      </c>
      <c r="K83" s="59">
        <f>L83+M83</f>
        <v>11849.3</v>
      </c>
      <c r="L83" s="60">
        <v>10365.9</v>
      </c>
      <c r="M83" s="59">
        <v>1483.4</v>
      </c>
      <c r="N83" s="57">
        <v>11</v>
      </c>
      <c r="O83" s="59">
        <f t="shared" si="3"/>
        <v>72156</v>
      </c>
      <c r="P83" s="59">
        <v>62265.2</v>
      </c>
      <c r="Q83" s="59">
        <v>9890.8</v>
      </c>
    </row>
    <row r="84" s="7" customFormat="1" ht="15" customHeight="1" spans="1:17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166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</row>
    <row r="85" s="7" customFormat="1" ht="15" customHeight="1" spans="1:17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37</v>
      </c>
      <c r="H85" s="105">
        <v>0</v>
      </c>
      <c r="I85" s="57"/>
      <c r="J85" s="58"/>
      <c r="K85" s="59">
        <f t="shared" ref="K85:K152" si="4">L85+M85</f>
        <v>0</v>
      </c>
      <c r="L85" s="59">
        <v>0</v>
      </c>
      <c r="M85" s="59"/>
      <c r="N85" s="57">
        <v>13</v>
      </c>
      <c r="O85" s="59">
        <f t="shared" si="3"/>
        <v>118711.08</v>
      </c>
      <c r="P85" s="59">
        <v>118711.08</v>
      </c>
      <c r="Q85" s="59"/>
    </row>
    <row r="86" s="7" customFormat="1" ht="15" customHeight="1" spans="1:17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2">
        <v>44</v>
      </c>
      <c r="I86" s="51">
        <v>35</v>
      </c>
      <c r="J86" s="52">
        <v>36</v>
      </c>
      <c r="K86" s="53">
        <f t="shared" si="4"/>
        <v>51998.87</v>
      </c>
      <c r="L86" s="53">
        <v>51315.72</v>
      </c>
      <c r="M86" s="66">
        <v>683.15</v>
      </c>
      <c r="N86" s="51"/>
      <c r="O86" s="53">
        <f t="shared" si="3"/>
        <v>0</v>
      </c>
      <c r="P86" s="53">
        <v>0</v>
      </c>
      <c r="Q86" s="53"/>
    </row>
    <row r="87" ht="15" customHeight="1" spans="1:28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2">
        <v>15</v>
      </c>
      <c r="I87" s="51">
        <v>12</v>
      </c>
      <c r="J87" s="52">
        <v>13</v>
      </c>
      <c r="K87" s="53">
        <f t="shared" si="4"/>
        <v>30079.43</v>
      </c>
      <c r="L87" s="63">
        <v>19140.41</v>
      </c>
      <c r="M87" s="62">
        <v>10939.02</v>
      </c>
      <c r="N87" s="51">
        <v>28</v>
      </c>
      <c r="O87" s="53">
        <f t="shared" si="3"/>
        <v>168777.67</v>
      </c>
      <c r="P87" s="53">
        <v>116375.57</v>
      </c>
      <c r="Q87" s="63">
        <v>52402.1</v>
      </c>
      <c r="AA87" s="12"/>
      <c r="AB87" s="12"/>
    </row>
    <row r="88" s="7" customFormat="1" ht="15" customHeight="1" spans="1:17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166">
        <v>28</v>
      </c>
      <c r="I88" s="57">
        <v>4</v>
      </c>
      <c r="J88" s="58">
        <v>4</v>
      </c>
      <c r="K88" s="59">
        <f t="shared" si="4"/>
        <v>27088.83</v>
      </c>
      <c r="L88" s="59">
        <v>27088.83</v>
      </c>
      <c r="M88" s="59"/>
      <c r="N88" s="57">
        <v>21</v>
      </c>
      <c r="O88" s="59">
        <f t="shared" si="3"/>
        <v>71469.69</v>
      </c>
      <c r="P88" s="95">
        <v>71469.69</v>
      </c>
      <c r="Q88" s="59"/>
    </row>
    <row r="89" s="6" customFormat="1" ht="15" customHeight="1" spans="1:26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2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2"/>
      <c r="N89" s="51"/>
      <c r="O89" s="53">
        <f t="shared" si="3"/>
        <v>1841</v>
      </c>
      <c r="P89" s="53">
        <v>1841</v>
      </c>
      <c r="Q89" s="63"/>
      <c r="R89" s="8"/>
      <c r="S89" s="8"/>
      <c r="T89" s="8"/>
      <c r="U89" s="8"/>
      <c r="V89" s="8"/>
      <c r="W89" s="8"/>
      <c r="X89" s="8"/>
      <c r="Y89" s="8"/>
      <c r="Z89" s="8"/>
    </row>
    <row r="90" s="7" customFormat="1" ht="15" customHeight="1" spans="1:17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166">
        <v>13</v>
      </c>
      <c r="I90" s="57">
        <v>4</v>
      </c>
      <c r="J90" s="58">
        <v>4</v>
      </c>
      <c r="K90" s="59">
        <f t="shared" si="4"/>
        <v>7283.48</v>
      </c>
      <c r="L90" s="60">
        <v>5391.68</v>
      </c>
      <c r="M90" s="59">
        <v>1891.8</v>
      </c>
      <c r="N90" s="57">
        <v>9</v>
      </c>
      <c r="O90" s="59">
        <f t="shared" si="3"/>
        <v>14696.9</v>
      </c>
      <c r="P90" s="59">
        <v>10703.1</v>
      </c>
      <c r="Q90" s="59">
        <v>3993.8</v>
      </c>
    </row>
    <row r="91" ht="15" customHeight="1" spans="1:28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2">
        <v>6</v>
      </c>
      <c r="I91" s="51">
        <v>5</v>
      </c>
      <c r="J91" s="52">
        <v>7</v>
      </c>
      <c r="K91" s="53">
        <f t="shared" si="4"/>
        <v>5601.31</v>
      </c>
      <c r="L91" s="63">
        <v>5601.31</v>
      </c>
      <c r="M91" s="62"/>
      <c r="N91" s="51">
        <v>8</v>
      </c>
      <c r="O91" s="53">
        <f t="shared" si="3"/>
        <v>31471.71</v>
      </c>
      <c r="P91" s="53">
        <v>31471.71</v>
      </c>
      <c r="Q91" s="63"/>
      <c r="AA91" s="12"/>
      <c r="AB91" s="12"/>
    </row>
    <row r="92" s="7" customFormat="1" ht="15" customHeight="1" spans="1:17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105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</row>
    <row r="93" s="6" customFormat="1" ht="15" customHeight="1" spans="1:26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2">
        <v>86</v>
      </c>
      <c r="I93" s="51">
        <v>69</v>
      </c>
      <c r="J93" s="52">
        <v>75</v>
      </c>
      <c r="K93" s="53">
        <f t="shared" si="4"/>
        <v>139214.99</v>
      </c>
      <c r="L93" s="63">
        <v>136832.13</v>
      </c>
      <c r="M93" s="62">
        <v>2382.86</v>
      </c>
      <c r="N93" s="51">
        <v>50</v>
      </c>
      <c r="O93" s="53">
        <f t="shared" si="3"/>
        <v>252565.36</v>
      </c>
      <c r="P93" s="53">
        <v>252565.36</v>
      </c>
      <c r="Q93" s="63"/>
      <c r="R93" s="8"/>
      <c r="S93" s="8"/>
      <c r="T93" s="8"/>
      <c r="U93" s="8"/>
      <c r="V93" s="8"/>
      <c r="W93" s="8"/>
      <c r="X93" s="8"/>
      <c r="Y93" s="8"/>
      <c r="Z93" s="8"/>
    </row>
    <row r="94" s="7" customFormat="1" ht="15" customHeight="1" spans="1:17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166">
        <v>4</v>
      </c>
      <c r="I94" s="57">
        <v>1</v>
      </c>
      <c r="J94" s="58">
        <v>1</v>
      </c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</row>
    <row r="95" s="7" customFormat="1" ht="15" customHeight="1" spans="1:17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166">
        <v>27</v>
      </c>
      <c r="I95" s="57">
        <v>14</v>
      </c>
      <c r="J95" s="58">
        <v>14</v>
      </c>
      <c r="K95" s="59">
        <f t="shared" si="4"/>
        <v>22194.65</v>
      </c>
      <c r="L95" s="59">
        <v>22194.65</v>
      </c>
      <c r="M95" s="59"/>
      <c r="N95" s="57">
        <v>6</v>
      </c>
      <c r="O95" s="59">
        <f t="shared" si="3"/>
        <v>26751.13</v>
      </c>
      <c r="P95" s="96">
        <v>26751.13</v>
      </c>
      <c r="Q95" s="59"/>
    </row>
    <row r="96" s="9" customFormat="1" ht="15" customHeight="1" spans="1:17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2">
        <v>0</v>
      </c>
      <c r="I96" s="51"/>
      <c r="J96" s="52"/>
      <c r="K96" s="53">
        <f t="shared" si="4"/>
        <v>0</v>
      </c>
      <c r="L96" s="63">
        <v>0</v>
      </c>
      <c r="M96" s="62"/>
      <c r="N96" s="51"/>
      <c r="O96" s="53">
        <f t="shared" si="3"/>
        <v>3050.28</v>
      </c>
      <c r="P96" s="63">
        <v>3050.28</v>
      </c>
      <c r="Q96" s="63"/>
    </row>
    <row r="97" s="7" customFormat="1" ht="15" customHeight="1" spans="1:17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105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</row>
    <row r="98" s="9" customFormat="1" ht="15" customHeight="1" spans="1:17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2">
        <v>48</v>
      </c>
      <c r="I98" s="51">
        <v>38</v>
      </c>
      <c r="J98" s="52">
        <v>41</v>
      </c>
      <c r="K98" s="53">
        <f t="shared" si="4"/>
        <v>57130.38</v>
      </c>
      <c r="L98" s="63">
        <v>56803.08</v>
      </c>
      <c r="M98" s="62">
        <v>327.3</v>
      </c>
      <c r="N98" s="51">
        <v>25</v>
      </c>
      <c r="O98" s="53">
        <f t="shared" si="3"/>
        <v>166431.77</v>
      </c>
      <c r="P98" s="53">
        <v>152274</v>
      </c>
      <c r="Q98" s="63">
        <v>14157.77</v>
      </c>
    </row>
    <row r="99" s="7" customFormat="1" ht="15" customHeight="1" spans="1:17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105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</row>
    <row r="100" s="7" customFormat="1" ht="15" customHeight="1" spans="1:17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4">
        <v>32</v>
      </c>
      <c r="I100" s="97">
        <v>15</v>
      </c>
      <c r="J100" s="98">
        <v>16</v>
      </c>
      <c r="K100" s="53">
        <f t="shared" si="4"/>
        <v>21885.33</v>
      </c>
      <c r="L100" s="63">
        <v>21885.33</v>
      </c>
      <c r="M100" s="66"/>
      <c r="N100" s="97"/>
      <c r="O100" s="53">
        <f t="shared" si="3"/>
        <v>0</v>
      </c>
      <c r="P100" s="53">
        <v>0</v>
      </c>
      <c r="Q100" s="66"/>
    </row>
    <row r="101" ht="15" customHeight="1" spans="1:28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2">
        <v>0</v>
      </c>
      <c r="I101" s="51"/>
      <c r="J101" s="52"/>
      <c r="K101" s="53">
        <f t="shared" si="4"/>
        <v>0</v>
      </c>
      <c r="L101" s="63">
        <v>0</v>
      </c>
      <c r="M101" s="62"/>
      <c r="N101" s="51"/>
      <c r="O101" s="53">
        <f t="shared" si="3"/>
        <v>0</v>
      </c>
      <c r="P101" s="53">
        <v>0</v>
      </c>
      <c r="Q101" s="63"/>
      <c r="AA101" s="12"/>
      <c r="AB101" s="12"/>
    </row>
    <row r="102" s="7" customFormat="1" ht="15" customHeight="1" spans="1:17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105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</row>
    <row r="103" s="7" customFormat="1" ht="15" customHeight="1" spans="1:17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105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</row>
    <row r="104" ht="15" customHeight="1" spans="1:28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2">
        <v>39</v>
      </c>
      <c r="I104" s="51">
        <v>23</v>
      </c>
      <c r="J104" s="52">
        <v>32</v>
      </c>
      <c r="K104" s="53">
        <f t="shared" si="4"/>
        <v>59536.1</v>
      </c>
      <c r="L104" s="63">
        <v>53616.08</v>
      </c>
      <c r="M104" s="62">
        <v>5920.02</v>
      </c>
      <c r="N104" s="51">
        <v>8</v>
      </c>
      <c r="O104" s="53">
        <f t="shared" si="3"/>
        <v>58867.43</v>
      </c>
      <c r="P104" s="53">
        <v>56750.04</v>
      </c>
      <c r="Q104" s="63">
        <v>2117.39</v>
      </c>
      <c r="AA104" s="12"/>
      <c r="AB104" s="12"/>
    </row>
    <row r="105" s="7" customFormat="1" ht="15" customHeight="1" spans="1:17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166">
        <v>5</v>
      </c>
      <c r="I105" s="57">
        <v>2</v>
      </c>
      <c r="J105" s="58">
        <v>2</v>
      </c>
      <c r="K105" s="59">
        <f t="shared" si="4"/>
        <v>6211.7</v>
      </c>
      <c r="L105" s="59">
        <v>6211.7</v>
      </c>
      <c r="M105" s="59"/>
      <c r="N105" s="57">
        <v>1</v>
      </c>
      <c r="O105" s="59">
        <f t="shared" si="3"/>
        <v>16224.5</v>
      </c>
      <c r="P105" s="99">
        <v>16224.5</v>
      </c>
      <c r="Q105" s="59"/>
    </row>
    <row r="106" s="7" customFormat="1" ht="15" customHeight="1" spans="1:17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105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</row>
    <row r="107" s="9" customFormat="1" ht="15" customHeight="1" spans="1:17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2">
        <v>0</v>
      </c>
      <c r="I107" s="51"/>
      <c r="J107" s="52"/>
      <c r="K107" s="53">
        <f t="shared" si="4"/>
        <v>0</v>
      </c>
      <c r="L107" s="63">
        <v>0</v>
      </c>
      <c r="M107" s="62"/>
      <c r="N107" s="51"/>
      <c r="O107" s="53">
        <f t="shared" si="3"/>
        <v>0</v>
      </c>
      <c r="P107" s="53">
        <v>0</v>
      </c>
      <c r="Q107" s="63"/>
    </row>
    <row r="108" s="9" customFormat="1" ht="15.75" customHeight="1" spans="1:17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2">
        <v>25</v>
      </c>
      <c r="I108" s="51">
        <v>16</v>
      </c>
      <c r="J108" s="52">
        <v>18</v>
      </c>
      <c r="K108" s="53">
        <f t="shared" si="4"/>
        <v>29965.65</v>
      </c>
      <c r="L108" s="63">
        <v>25626.11</v>
      </c>
      <c r="M108" s="62">
        <v>4339.54</v>
      </c>
      <c r="N108" s="51">
        <v>8</v>
      </c>
      <c r="O108" s="53">
        <f t="shared" si="3"/>
        <v>81595.61</v>
      </c>
      <c r="P108" s="53">
        <v>64477</v>
      </c>
      <c r="Q108" s="63">
        <v>17118.61</v>
      </c>
    </row>
    <row r="109" ht="15" customHeight="1" spans="1:28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2">
        <v>0</v>
      </c>
      <c r="I109" s="51"/>
      <c r="J109" s="52"/>
      <c r="K109" s="53">
        <f t="shared" si="4"/>
        <v>0</v>
      </c>
      <c r="L109" s="53">
        <v>0</v>
      </c>
      <c r="M109" s="62"/>
      <c r="N109" s="51">
        <v>1</v>
      </c>
      <c r="O109" s="53">
        <f t="shared" si="3"/>
        <v>0</v>
      </c>
      <c r="P109" s="53">
        <v>0</v>
      </c>
      <c r="Q109" s="63"/>
      <c r="AA109" s="12"/>
      <c r="AB109" s="12"/>
    </row>
    <row r="110" s="7" customFormat="1" ht="15" customHeight="1" spans="1:17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105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</row>
    <row r="111" ht="15" customHeight="1" spans="1:28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2">
        <v>0</v>
      </c>
      <c r="I111" s="51"/>
      <c r="J111" s="52"/>
      <c r="K111" s="53">
        <f t="shared" si="4"/>
        <v>0</v>
      </c>
      <c r="L111" s="53">
        <v>0</v>
      </c>
      <c r="M111" s="62"/>
      <c r="N111" s="51"/>
      <c r="O111" s="53">
        <f t="shared" si="3"/>
        <v>13710.83</v>
      </c>
      <c r="P111" s="53">
        <v>13710.83</v>
      </c>
      <c r="Q111" s="63"/>
      <c r="Z111" s="12"/>
      <c r="AA111" s="12"/>
      <c r="AB111" s="12"/>
    </row>
    <row r="112" s="7" customFormat="1" ht="15" customHeight="1" spans="1:17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105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</row>
    <row r="113" ht="15" customHeight="1" spans="1:28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2">
        <v>6</v>
      </c>
      <c r="I113" s="51"/>
      <c r="J113" s="52"/>
      <c r="K113" s="53">
        <f t="shared" si="4"/>
        <v>0</v>
      </c>
      <c r="L113" s="53">
        <v>0</v>
      </c>
      <c r="M113" s="62"/>
      <c r="N113" s="51"/>
      <c r="O113" s="53">
        <f t="shared" si="3"/>
        <v>0</v>
      </c>
      <c r="P113" s="53">
        <v>0</v>
      </c>
      <c r="Q113" s="63"/>
      <c r="Z113" s="12"/>
      <c r="AA113" s="12"/>
      <c r="AB113" s="12"/>
    </row>
    <row r="114" s="9" customFormat="1" ht="15" customHeight="1" spans="1:17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2">
        <v>34</v>
      </c>
      <c r="I114" s="51">
        <v>17</v>
      </c>
      <c r="J114" s="52">
        <v>19</v>
      </c>
      <c r="K114" s="53">
        <f t="shared" si="4"/>
        <v>22397.28</v>
      </c>
      <c r="L114" s="63">
        <v>22397.28</v>
      </c>
      <c r="M114" s="62"/>
      <c r="N114" s="51">
        <v>10</v>
      </c>
      <c r="O114" s="53">
        <f t="shared" si="3"/>
        <v>109578.7</v>
      </c>
      <c r="P114" s="53">
        <v>95708.39</v>
      </c>
      <c r="Q114" s="63">
        <v>13870.31</v>
      </c>
    </row>
    <row r="115" s="9" customFormat="1" ht="15" customHeight="1" spans="1:17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2">
        <v>33</v>
      </c>
      <c r="I115" s="51">
        <v>25</v>
      </c>
      <c r="J115" s="52">
        <v>25</v>
      </c>
      <c r="K115" s="53">
        <f t="shared" si="4"/>
        <v>43234.65</v>
      </c>
      <c r="L115" s="63">
        <v>43234.65</v>
      </c>
      <c r="M115" s="62"/>
      <c r="N115" s="51">
        <v>8</v>
      </c>
      <c r="O115" s="53">
        <f t="shared" si="3"/>
        <v>81705.96</v>
      </c>
      <c r="P115" s="53">
        <v>81705.96</v>
      </c>
      <c r="Q115" s="63"/>
    </row>
    <row r="116" s="7" customFormat="1" ht="15" customHeight="1" spans="1:17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166">
        <v>19</v>
      </c>
      <c r="I116" s="57">
        <v>7</v>
      </c>
      <c r="J116" s="58">
        <v>7</v>
      </c>
      <c r="K116" s="59">
        <f t="shared" si="4"/>
        <v>7741.3</v>
      </c>
      <c r="L116" s="59">
        <v>7741.3</v>
      </c>
      <c r="M116" s="59"/>
      <c r="N116" s="57">
        <v>2</v>
      </c>
      <c r="O116" s="59">
        <f t="shared" si="3"/>
        <v>11122</v>
      </c>
      <c r="P116" s="59">
        <v>11122</v>
      </c>
      <c r="Q116" s="59"/>
    </row>
    <row r="117" s="7" customFormat="1" ht="15" customHeight="1" spans="1:17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166">
        <v>42</v>
      </c>
      <c r="I117" s="57">
        <v>30</v>
      </c>
      <c r="J117" s="58">
        <v>30</v>
      </c>
      <c r="K117" s="59">
        <f t="shared" si="4"/>
        <v>65530.3</v>
      </c>
      <c r="L117" s="59">
        <v>65530.3</v>
      </c>
      <c r="M117" s="59"/>
      <c r="N117" s="57">
        <v>13</v>
      </c>
      <c r="O117" s="59">
        <f t="shared" si="3"/>
        <v>64938.53</v>
      </c>
      <c r="P117" s="95">
        <v>64938.53</v>
      </c>
      <c r="Q117" s="59"/>
    </row>
    <row r="118" ht="15" customHeight="1" spans="1:28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2">
        <v>17</v>
      </c>
      <c r="I118" s="51">
        <v>12</v>
      </c>
      <c r="J118" s="52">
        <v>13</v>
      </c>
      <c r="K118" s="53">
        <f t="shared" si="4"/>
        <v>21423.99</v>
      </c>
      <c r="L118" s="63">
        <v>11739.77</v>
      </c>
      <c r="M118" s="62">
        <v>9684.22</v>
      </c>
      <c r="N118" s="51">
        <v>19</v>
      </c>
      <c r="O118" s="53">
        <f t="shared" si="3"/>
        <v>190941.03</v>
      </c>
      <c r="P118" s="63">
        <v>187886.35</v>
      </c>
      <c r="Q118" s="63">
        <v>3054.68</v>
      </c>
      <c r="Z118" s="12"/>
      <c r="AA118" s="12"/>
      <c r="AB118" s="12"/>
    </row>
    <row r="119" s="7" customFormat="1" ht="12.75" customHeight="1" spans="1:17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166">
        <v>80</v>
      </c>
      <c r="I119" s="57">
        <v>46</v>
      </c>
      <c r="J119" s="58">
        <v>46</v>
      </c>
      <c r="K119" s="59">
        <f t="shared" si="4"/>
        <v>66441.36</v>
      </c>
      <c r="L119" s="59">
        <v>66441.36</v>
      </c>
      <c r="M119" s="59"/>
      <c r="N119" s="57">
        <v>25</v>
      </c>
      <c r="O119" s="59">
        <f t="shared" si="3"/>
        <v>90276.42</v>
      </c>
      <c r="P119" s="100">
        <v>90276.42</v>
      </c>
      <c r="Q119" s="102"/>
    </row>
    <row r="120" s="7" customFormat="1" ht="15" customHeight="1" spans="1:17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166">
        <v>45</v>
      </c>
      <c r="I120" s="57">
        <v>27</v>
      </c>
      <c r="J120" s="58">
        <v>27</v>
      </c>
      <c r="K120" s="59">
        <f t="shared" si="4"/>
        <v>65009.93</v>
      </c>
      <c r="L120" s="59">
        <v>65009.93</v>
      </c>
      <c r="M120" s="59"/>
      <c r="N120" s="57">
        <v>34</v>
      </c>
      <c r="O120" s="59">
        <f t="shared" si="3"/>
        <v>179187.9</v>
      </c>
      <c r="P120" s="99">
        <v>179187.9</v>
      </c>
      <c r="Q120" s="59"/>
    </row>
    <row r="121" s="6" customFormat="1" ht="15" customHeight="1" spans="1:25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2">
        <v>0</v>
      </c>
      <c r="I121" s="51"/>
      <c r="J121" s="52"/>
      <c r="K121" s="53">
        <f t="shared" si="4"/>
        <v>0</v>
      </c>
      <c r="L121" s="63">
        <v>0</v>
      </c>
      <c r="M121" s="62"/>
      <c r="N121" s="51"/>
      <c r="O121" s="53">
        <f t="shared" si="3"/>
        <v>0</v>
      </c>
      <c r="P121" s="53">
        <v>0</v>
      </c>
      <c r="Q121" s="63"/>
      <c r="R121" s="8"/>
      <c r="S121" s="8"/>
      <c r="T121" s="8"/>
      <c r="U121" s="8"/>
      <c r="V121" s="8"/>
      <c r="W121" s="8"/>
      <c r="X121" s="8"/>
      <c r="Y121" s="8"/>
    </row>
    <row r="122" s="7" customFormat="1" ht="15" customHeight="1" spans="1:17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166">
        <v>19</v>
      </c>
      <c r="I122" s="57">
        <v>15</v>
      </c>
      <c r="J122" s="58">
        <v>15</v>
      </c>
      <c r="K122" s="59">
        <f t="shared" si="4"/>
        <v>29368.2</v>
      </c>
      <c r="L122" s="59">
        <v>29368.2</v>
      </c>
      <c r="M122" s="59"/>
      <c r="N122" s="57">
        <v>8</v>
      </c>
      <c r="O122" s="59">
        <f t="shared" si="3"/>
        <v>39341.82</v>
      </c>
      <c r="P122" s="101">
        <v>39341.82</v>
      </c>
      <c r="Q122" s="103"/>
    </row>
    <row r="123" s="7" customFormat="1" ht="15" customHeight="1" spans="1:17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166">
        <v>15</v>
      </c>
      <c r="I123" s="57">
        <v>4</v>
      </c>
      <c r="J123" s="58">
        <v>4</v>
      </c>
      <c r="K123" s="59">
        <f t="shared" si="4"/>
        <v>9834.3</v>
      </c>
      <c r="L123" s="60">
        <v>9834.3</v>
      </c>
      <c r="M123" s="59"/>
      <c r="N123" s="57">
        <v>6</v>
      </c>
      <c r="O123" s="59">
        <f t="shared" si="3"/>
        <v>20746.8</v>
      </c>
      <c r="P123" s="59">
        <v>20746.8</v>
      </c>
      <c r="Q123" s="59"/>
    </row>
    <row r="124" ht="15" customHeight="1" spans="1:28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2">
        <v>28</v>
      </c>
      <c r="I124" s="51">
        <v>22</v>
      </c>
      <c r="J124" s="52">
        <v>32</v>
      </c>
      <c r="K124" s="53">
        <f t="shared" si="4"/>
        <v>94137.41</v>
      </c>
      <c r="L124" s="63">
        <v>94137.41</v>
      </c>
      <c r="M124" s="62"/>
      <c r="N124" s="51">
        <v>9</v>
      </c>
      <c r="O124" s="53">
        <f t="shared" si="3"/>
        <v>68889.98</v>
      </c>
      <c r="P124" s="53">
        <v>68889.98</v>
      </c>
      <c r="Q124" s="63"/>
      <c r="AA124" s="12"/>
      <c r="AB124" s="12"/>
    </row>
    <row r="125" s="7" customFormat="1" ht="15" customHeight="1" spans="1:17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166">
        <v>7</v>
      </c>
      <c r="I125" s="57">
        <v>10</v>
      </c>
      <c r="J125" s="58">
        <v>10</v>
      </c>
      <c r="K125" s="59">
        <f t="shared" si="4"/>
        <v>52498.61</v>
      </c>
      <c r="L125" s="59">
        <v>52498.61</v>
      </c>
      <c r="M125" s="59"/>
      <c r="N125" s="57">
        <v>10</v>
      </c>
      <c r="O125" s="59">
        <f t="shared" si="3"/>
        <v>42390.88</v>
      </c>
      <c r="P125" s="59">
        <v>42390.88</v>
      </c>
      <c r="Q125" s="59"/>
    </row>
    <row r="126" s="7" customFormat="1" ht="15" customHeight="1" spans="1:17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166">
        <v>9</v>
      </c>
      <c r="I126" s="57">
        <v>5</v>
      </c>
      <c r="J126" s="58">
        <v>5</v>
      </c>
      <c r="K126" s="59">
        <f t="shared" si="4"/>
        <v>8429.4</v>
      </c>
      <c r="L126" s="59">
        <v>8429.4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</row>
    <row r="127" ht="30.75" customHeight="1" spans="1:28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2">
        <v>38</v>
      </c>
      <c r="I127" s="51">
        <v>23</v>
      </c>
      <c r="J127" s="65">
        <v>29</v>
      </c>
      <c r="K127" s="53">
        <f t="shared" si="4"/>
        <v>38193.45</v>
      </c>
      <c r="L127" s="63">
        <v>37219.43</v>
      </c>
      <c r="M127" s="62">
        <v>974.02</v>
      </c>
      <c r="N127" s="51">
        <v>18</v>
      </c>
      <c r="O127" s="53">
        <f t="shared" si="3"/>
        <v>149085.49</v>
      </c>
      <c r="P127" s="53">
        <v>149085.49</v>
      </c>
      <c r="Q127" s="63"/>
      <c r="AA127" s="12"/>
      <c r="AB127" s="12"/>
    </row>
    <row r="128" s="7" customFormat="1" ht="15" customHeight="1" spans="1:17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105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</row>
    <row r="129" s="7" customFormat="1" ht="15" customHeight="1" spans="1:17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105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</row>
    <row r="130" ht="15" customHeight="1" spans="1:28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2">
        <v>8</v>
      </c>
      <c r="I130" s="51"/>
      <c r="J130" s="52"/>
      <c r="K130" s="53">
        <f t="shared" si="4"/>
        <v>0</v>
      </c>
      <c r="L130" s="63">
        <v>0</v>
      </c>
      <c r="M130" s="62"/>
      <c r="N130" s="51"/>
      <c r="O130" s="53">
        <f t="shared" si="3"/>
        <v>0</v>
      </c>
      <c r="P130" s="53">
        <v>0</v>
      </c>
      <c r="Q130" s="63"/>
      <c r="AA130" s="12"/>
      <c r="AB130" s="12"/>
    </row>
    <row r="131" ht="15" customHeight="1" spans="1:28">
      <c r="A131" s="104"/>
      <c r="B131" s="80" t="s">
        <v>125</v>
      </c>
      <c r="C131" s="104" t="s">
        <v>21</v>
      </c>
      <c r="D131" s="80"/>
      <c r="E131" s="80" t="s">
        <v>39</v>
      </c>
      <c r="F131" s="80" t="s">
        <v>354</v>
      </c>
      <c r="G131" s="80" t="s">
        <v>26</v>
      </c>
      <c r="H131" s="172">
        <v>5</v>
      </c>
      <c r="I131" s="88"/>
      <c r="J131" s="89"/>
      <c r="K131" s="90"/>
      <c r="L131" s="111"/>
      <c r="M131" s="111"/>
      <c r="N131" s="88"/>
      <c r="O131" s="90"/>
      <c r="P131" s="90"/>
      <c r="Q131" s="111"/>
      <c r="AA131" s="12"/>
      <c r="AB131" s="12"/>
    </row>
    <row r="132" ht="15" customHeight="1" spans="1:28">
      <c r="A132" s="33">
        <v>64</v>
      </c>
      <c r="B132" s="34" t="s">
        <v>126</v>
      </c>
      <c r="C132" s="33" t="s">
        <v>21</v>
      </c>
      <c r="D132" s="34"/>
      <c r="E132" s="34" t="s">
        <v>39</v>
      </c>
      <c r="F132" s="34" t="s">
        <v>293</v>
      </c>
      <c r="G132" s="34" t="s">
        <v>24</v>
      </c>
      <c r="H132" s="2">
        <v>13</v>
      </c>
      <c r="I132" s="51">
        <v>6</v>
      </c>
      <c r="J132" s="52">
        <v>6</v>
      </c>
      <c r="K132" s="53">
        <f t="shared" si="4"/>
        <v>11470.38</v>
      </c>
      <c r="L132" s="63">
        <v>11470.38</v>
      </c>
      <c r="M132" s="62"/>
      <c r="N132" s="51">
        <v>14</v>
      </c>
      <c r="O132" s="53">
        <f t="shared" si="3"/>
        <v>65343.06</v>
      </c>
      <c r="P132" s="53">
        <v>65343.06</v>
      </c>
      <c r="Q132" s="63"/>
      <c r="AA132" s="12"/>
      <c r="AB132" s="12"/>
    </row>
    <row r="133" s="7" customFormat="1" ht="15" customHeight="1" spans="1:17">
      <c r="A133" s="30"/>
      <c r="B133" s="31" t="s">
        <v>126</v>
      </c>
      <c r="C133" s="30" t="s">
        <v>21</v>
      </c>
      <c r="D133" s="31"/>
      <c r="E133" s="31" t="s">
        <v>39</v>
      </c>
      <c r="F133" s="31" t="s">
        <v>29</v>
      </c>
      <c r="G133" s="31" t="s">
        <v>26</v>
      </c>
      <c r="H133" s="105">
        <v>0</v>
      </c>
      <c r="I133" s="57"/>
      <c r="J133" s="58"/>
      <c r="K133" s="59">
        <f t="shared" si="4"/>
        <v>0</v>
      </c>
      <c r="L133" s="59">
        <v>0</v>
      </c>
      <c r="M133" s="59"/>
      <c r="N133" s="57"/>
      <c r="O133" s="59">
        <f t="shared" si="3"/>
        <v>0</v>
      </c>
      <c r="P133" s="59">
        <v>0</v>
      </c>
      <c r="Q133" s="59"/>
    </row>
    <row r="134" s="9" customFormat="1" ht="15" customHeight="1" spans="1:17">
      <c r="A134" s="1">
        <v>65</v>
      </c>
      <c r="B134" s="28" t="s">
        <v>127</v>
      </c>
      <c r="C134" s="1" t="s">
        <v>21</v>
      </c>
      <c r="D134" s="28"/>
      <c r="E134" s="28" t="s">
        <v>39</v>
      </c>
      <c r="F134" s="34" t="s">
        <v>294</v>
      </c>
      <c r="G134" s="28" t="s">
        <v>24</v>
      </c>
      <c r="H134" s="2">
        <v>51</v>
      </c>
      <c r="I134" s="51">
        <v>43</v>
      </c>
      <c r="J134" s="52">
        <v>49</v>
      </c>
      <c r="K134" s="53">
        <f t="shared" si="4"/>
        <v>70240.32</v>
      </c>
      <c r="L134" s="63">
        <v>68474.64</v>
      </c>
      <c r="M134" s="62">
        <v>1765.68</v>
      </c>
      <c r="N134" s="51">
        <v>9</v>
      </c>
      <c r="O134" s="53">
        <f t="shared" si="3"/>
        <v>51783.46</v>
      </c>
      <c r="P134" s="63">
        <v>46465.46</v>
      </c>
      <c r="Q134" s="63">
        <v>5318</v>
      </c>
    </row>
    <row r="135" s="9" customFormat="1" ht="15" customHeight="1" spans="1:17">
      <c r="A135" s="78"/>
      <c r="B135" s="79" t="s">
        <v>127</v>
      </c>
      <c r="C135" s="78" t="s">
        <v>54</v>
      </c>
      <c r="D135" s="79" t="s">
        <v>351</v>
      </c>
      <c r="E135" s="79" t="s">
        <v>22</v>
      </c>
      <c r="F135" s="80" t="s">
        <v>352</v>
      </c>
      <c r="G135" s="79" t="s">
        <v>26</v>
      </c>
      <c r="H135" s="172">
        <v>19</v>
      </c>
      <c r="I135" s="88">
        <v>5</v>
      </c>
      <c r="J135" s="89">
        <v>5</v>
      </c>
      <c r="K135" s="59">
        <f t="shared" si="4"/>
        <v>8630.1</v>
      </c>
      <c r="L135" s="60">
        <v>8630.1</v>
      </c>
      <c r="M135" s="111"/>
      <c r="N135" s="88"/>
      <c r="O135" s="90"/>
      <c r="P135" s="111"/>
      <c r="Q135" s="111"/>
    </row>
    <row r="136" s="7" customFormat="1" ht="15" customHeight="1" spans="1:17">
      <c r="A136" s="30">
        <v>66</v>
      </c>
      <c r="B136" s="31" t="s">
        <v>128</v>
      </c>
      <c r="C136" s="30" t="s">
        <v>21</v>
      </c>
      <c r="D136" s="31"/>
      <c r="E136" s="31"/>
      <c r="F136" s="31" t="s">
        <v>23</v>
      </c>
      <c r="G136" s="31" t="s">
        <v>37</v>
      </c>
      <c r="H136" s="105">
        <v>0</v>
      </c>
      <c r="I136" s="57"/>
      <c r="J136" s="58"/>
      <c r="K136" s="59">
        <f t="shared" si="4"/>
        <v>0</v>
      </c>
      <c r="L136" s="59">
        <v>0</v>
      </c>
      <c r="M136" s="59"/>
      <c r="N136" s="57"/>
      <c r="O136" s="59">
        <f t="shared" si="3"/>
        <v>0</v>
      </c>
      <c r="P136" s="59">
        <v>0</v>
      </c>
      <c r="Q136" s="59"/>
    </row>
    <row r="137" s="7" customFormat="1" ht="15" customHeight="1" spans="1:17">
      <c r="A137" s="30"/>
      <c r="B137" s="31" t="s">
        <v>128</v>
      </c>
      <c r="C137" s="30" t="s">
        <v>21</v>
      </c>
      <c r="D137" s="31"/>
      <c r="E137" s="36" t="s">
        <v>63</v>
      </c>
      <c r="F137" s="37" t="s">
        <v>233</v>
      </c>
      <c r="G137" s="31" t="s">
        <v>32</v>
      </c>
      <c r="H137" s="166">
        <v>12</v>
      </c>
      <c r="I137" s="57">
        <v>14</v>
      </c>
      <c r="J137" s="58">
        <v>14</v>
      </c>
      <c r="K137" s="59">
        <f t="shared" si="4"/>
        <v>6021</v>
      </c>
      <c r="L137" s="59">
        <v>6021</v>
      </c>
      <c r="M137" s="59"/>
      <c r="N137" s="57">
        <v>14</v>
      </c>
      <c r="O137" s="59">
        <f t="shared" si="3"/>
        <v>36002.6</v>
      </c>
      <c r="P137" s="59">
        <v>36002.6</v>
      </c>
      <c r="Q137" s="59"/>
    </row>
    <row r="138" s="9" customFormat="1" ht="15" customHeight="1" spans="1:17">
      <c r="A138" s="1">
        <v>67</v>
      </c>
      <c r="B138" s="28" t="s">
        <v>129</v>
      </c>
      <c r="C138" s="1" t="s">
        <v>54</v>
      </c>
      <c r="D138" s="28" t="s">
        <v>80</v>
      </c>
      <c r="E138" s="28" t="s">
        <v>22</v>
      </c>
      <c r="F138" s="28" t="s">
        <v>29</v>
      </c>
      <c r="G138" s="28" t="s">
        <v>24</v>
      </c>
      <c r="H138" s="2">
        <v>0</v>
      </c>
      <c r="I138" s="51"/>
      <c r="J138" s="52"/>
      <c r="K138" s="53">
        <f t="shared" si="4"/>
        <v>0</v>
      </c>
      <c r="L138" s="53">
        <v>0</v>
      </c>
      <c r="M138" s="62"/>
      <c r="N138" s="51"/>
      <c r="O138" s="53">
        <f t="shared" si="3"/>
        <v>0</v>
      </c>
      <c r="P138" s="53">
        <v>0</v>
      </c>
      <c r="Q138" s="63"/>
    </row>
    <row r="139" ht="15" customHeight="1" spans="1:28">
      <c r="A139" s="33">
        <v>68</v>
      </c>
      <c r="B139" s="34" t="s">
        <v>130</v>
      </c>
      <c r="C139" s="33" t="s">
        <v>21</v>
      </c>
      <c r="D139" s="34"/>
      <c r="E139" s="34" t="s">
        <v>39</v>
      </c>
      <c r="F139" s="34" t="s">
        <v>295</v>
      </c>
      <c r="G139" s="34" t="s">
        <v>24</v>
      </c>
      <c r="H139" s="2">
        <v>27</v>
      </c>
      <c r="I139" s="51">
        <v>10</v>
      </c>
      <c r="J139" s="52">
        <v>11</v>
      </c>
      <c r="K139" s="53">
        <f t="shared" si="4"/>
        <v>23492.83</v>
      </c>
      <c r="L139" s="53">
        <v>22400.32</v>
      </c>
      <c r="M139" s="62">
        <v>1092.51</v>
      </c>
      <c r="N139" s="51">
        <v>7</v>
      </c>
      <c r="O139" s="53">
        <f t="shared" si="3"/>
        <v>76871.18</v>
      </c>
      <c r="P139" s="53">
        <v>76871.18</v>
      </c>
      <c r="Q139" s="63"/>
      <c r="AA139" s="12"/>
      <c r="AB139" s="12"/>
    </row>
    <row r="140" s="7" customFormat="1" ht="15" customHeight="1" spans="1:17">
      <c r="A140" s="30"/>
      <c r="B140" s="31" t="s">
        <v>130</v>
      </c>
      <c r="C140" s="30" t="s">
        <v>21</v>
      </c>
      <c r="D140" s="31"/>
      <c r="E140" s="31" t="s">
        <v>39</v>
      </c>
      <c r="F140" s="31" t="s">
        <v>335</v>
      </c>
      <c r="G140" s="31" t="s">
        <v>26</v>
      </c>
      <c r="H140" s="166">
        <v>3</v>
      </c>
      <c r="I140" s="57">
        <v>2</v>
      </c>
      <c r="J140" s="58">
        <v>2</v>
      </c>
      <c r="K140" s="59">
        <f t="shared" si="4"/>
        <v>5367.3</v>
      </c>
      <c r="L140" s="112">
        <v>5367.3</v>
      </c>
      <c r="M140" s="59"/>
      <c r="N140" s="57">
        <v>3</v>
      </c>
      <c r="O140" s="59">
        <f t="shared" si="3"/>
        <v>7107.7</v>
      </c>
      <c r="P140" s="59">
        <v>7107.7</v>
      </c>
      <c r="Q140" s="59"/>
    </row>
    <row r="141" s="9" customFormat="1" ht="15" customHeight="1" spans="1:17">
      <c r="A141" s="33">
        <v>69</v>
      </c>
      <c r="B141" s="34" t="s">
        <v>131</v>
      </c>
      <c r="C141" s="33" t="s">
        <v>21</v>
      </c>
      <c r="D141" s="34"/>
      <c r="E141" s="34" t="s">
        <v>39</v>
      </c>
      <c r="F141" s="34" t="s">
        <v>296</v>
      </c>
      <c r="G141" s="34" t="s">
        <v>24</v>
      </c>
      <c r="H141" s="2">
        <v>32</v>
      </c>
      <c r="I141" s="51">
        <v>26</v>
      </c>
      <c r="J141" s="52">
        <v>27</v>
      </c>
      <c r="K141" s="53">
        <f t="shared" si="4"/>
        <v>27180.03</v>
      </c>
      <c r="L141" s="53">
        <v>26778.63</v>
      </c>
      <c r="M141" s="62">
        <v>401.4</v>
      </c>
      <c r="N141" s="51">
        <v>15</v>
      </c>
      <c r="O141" s="53">
        <f t="shared" si="3"/>
        <v>89240.55</v>
      </c>
      <c r="P141" s="53">
        <v>89240.55</v>
      </c>
      <c r="Q141" s="63"/>
    </row>
    <row r="142" s="7" customFormat="1" ht="15" customHeight="1" spans="1:17">
      <c r="A142" s="30"/>
      <c r="B142" s="31" t="s">
        <v>131</v>
      </c>
      <c r="C142" s="30" t="s">
        <v>21</v>
      </c>
      <c r="D142" s="31"/>
      <c r="E142" s="31" t="s">
        <v>39</v>
      </c>
      <c r="F142" s="31" t="s">
        <v>23</v>
      </c>
      <c r="G142" s="31" t="s">
        <v>26</v>
      </c>
      <c r="H142" s="105">
        <v>0</v>
      </c>
      <c r="I142" s="57"/>
      <c r="J142" s="58"/>
      <c r="K142" s="59">
        <f t="shared" si="4"/>
        <v>0</v>
      </c>
      <c r="L142" s="59">
        <v>0</v>
      </c>
      <c r="M142" s="59"/>
      <c r="N142" s="57"/>
      <c r="O142" s="59">
        <f t="shared" si="3"/>
        <v>0</v>
      </c>
      <c r="P142" s="59">
        <v>0</v>
      </c>
      <c r="Q142" s="59"/>
    </row>
    <row r="143" ht="14.45" customHeight="1" spans="1:28">
      <c r="A143" s="33">
        <v>70</v>
      </c>
      <c r="B143" s="34" t="s">
        <v>132</v>
      </c>
      <c r="C143" s="33" t="s">
        <v>50</v>
      </c>
      <c r="D143" s="34" t="s">
        <v>133</v>
      </c>
      <c r="E143" s="34" t="s">
        <v>39</v>
      </c>
      <c r="F143" s="34" t="s">
        <v>297</v>
      </c>
      <c r="G143" s="34" t="s">
        <v>24</v>
      </c>
      <c r="H143" s="2">
        <v>61</v>
      </c>
      <c r="I143" s="51">
        <v>48</v>
      </c>
      <c r="J143" s="52">
        <v>50</v>
      </c>
      <c r="K143" s="53">
        <f t="shared" si="4"/>
        <v>75198.1</v>
      </c>
      <c r="L143" s="63">
        <v>75198.1</v>
      </c>
      <c r="M143" s="62"/>
      <c r="N143" s="51">
        <v>16</v>
      </c>
      <c r="O143" s="53">
        <f t="shared" si="3"/>
        <v>85867.92</v>
      </c>
      <c r="P143" s="53">
        <v>85867.92</v>
      </c>
      <c r="Q143" s="63"/>
      <c r="AA143" s="12"/>
      <c r="AB143" s="12"/>
    </row>
    <row r="144" s="7" customFormat="1" ht="14.45" customHeight="1" spans="1:17">
      <c r="A144" s="30">
        <v>71</v>
      </c>
      <c r="B144" s="31" t="s">
        <v>134</v>
      </c>
      <c r="C144" s="30" t="s">
        <v>21</v>
      </c>
      <c r="D144" s="31"/>
      <c r="E144" s="31" t="s">
        <v>115</v>
      </c>
      <c r="F144" s="31" t="s">
        <v>31</v>
      </c>
      <c r="G144" s="31" t="s">
        <v>37</v>
      </c>
      <c r="H144" s="105">
        <v>0</v>
      </c>
      <c r="I144" s="57"/>
      <c r="J144" s="58"/>
      <c r="K144" s="59">
        <f t="shared" si="4"/>
        <v>0</v>
      </c>
      <c r="L144" s="59">
        <v>0</v>
      </c>
      <c r="M144" s="59"/>
      <c r="N144" s="57"/>
      <c r="O144" s="59">
        <f t="shared" si="3"/>
        <v>0</v>
      </c>
      <c r="P144" s="59">
        <v>0</v>
      </c>
      <c r="Q144" s="59"/>
    </row>
    <row r="145" s="9" customFormat="1" ht="15" customHeight="1" spans="1:17">
      <c r="A145" s="33">
        <v>72</v>
      </c>
      <c r="B145" s="34" t="s">
        <v>135</v>
      </c>
      <c r="C145" s="33" t="s">
        <v>21</v>
      </c>
      <c r="D145" s="34"/>
      <c r="E145" s="34" t="s">
        <v>39</v>
      </c>
      <c r="F145" s="34" t="s">
        <v>298</v>
      </c>
      <c r="G145" s="34" t="s">
        <v>24</v>
      </c>
      <c r="H145" s="2">
        <v>35</v>
      </c>
      <c r="I145" s="51">
        <v>20</v>
      </c>
      <c r="J145" s="52">
        <v>25</v>
      </c>
      <c r="K145" s="53">
        <f t="shared" si="4"/>
        <v>60608.99</v>
      </c>
      <c r="L145" s="53">
        <v>53542.33</v>
      </c>
      <c r="M145" s="62">
        <v>7066.66</v>
      </c>
      <c r="N145" s="51">
        <v>15</v>
      </c>
      <c r="O145" s="53">
        <f t="shared" si="3"/>
        <v>42451.57</v>
      </c>
      <c r="P145" s="53">
        <v>36874.54</v>
      </c>
      <c r="Q145" s="63">
        <v>5577.03</v>
      </c>
    </row>
    <row r="146" s="7" customFormat="1" ht="15" customHeight="1" spans="1:17">
      <c r="A146" s="30"/>
      <c r="B146" s="31" t="s">
        <v>135</v>
      </c>
      <c r="C146" s="30" t="s">
        <v>21</v>
      </c>
      <c r="D146" s="31"/>
      <c r="E146" s="31" t="s">
        <v>39</v>
      </c>
      <c r="F146" s="31" t="s">
        <v>234</v>
      </c>
      <c r="G146" s="31" t="s">
        <v>26</v>
      </c>
      <c r="H146" s="166">
        <v>20</v>
      </c>
      <c r="I146" s="57">
        <v>7</v>
      </c>
      <c r="J146" s="58">
        <v>8</v>
      </c>
      <c r="K146" s="59">
        <f t="shared" si="4"/>
        <v>13484.2</v>
      </c>
      <c r="L146" s="60">
        <v>12882.1</v>
      </c>
      <c r="M146" s="59">
        <v>602.1</v>
      </c>
      <c r="N146" s="57">
        <v>2</v>
      </c>
      <c r="O146" s="59">
        <f t="shared" si="3"/>
        <v>13670.6</v>
      </c>
      <c r="P146" s="59">
        <v>13670.6</v>
      </c>
      <c r="Q146" s="59"/>
    </row>
    <row r="147" ht="15" customHeight="1" spans="1:28">
      <c r="A147" s="33">
        <v>73</v>
      </c>
      <c r="B147" s="34" t="s">
        <v>136</v>
      </c>
      <c r="C147" s="33" t="s">
        <v>21</v>
      </c>
      <c r="D147" s="34"/>
      <c r="E147" s="34" t="s">
        <v>137</v>
      </c>
      <c r="F147" s="34" t="s">
        <v>299</v>
      </c>
      <c r="G147" s="34" t="s">
        <v>24</v>
      </c>
      <c r="H147" s="2">
        <v>53</v>
      </c>
      <c r="I147" s="51">
        <v>40</v>
      </c>
      <c r="J147" s="52">
        <v>49</v>
      </c>
      <c r="K147" s="53">
        <f t="shared" si="4"/>
        <v>109908</v>
      </c>
      <c r="L147" s="53">
        <v>88570.18</v>
      </c>
      <c r="M147" s="62">
        <v>21337.82</v>
      </c>
      <c r="N147" s="51">
        <v>19</v>
      </c>
      <c r="O147" s="53">
        <f t="shared" ref="O147:O210" si="5">P147+Q147</f>
        <v>84259.23</v>
      </c>
      <c r="P147" s="53">
        <v>82304.5</v>
      </c>
      <c r="Q147" s="63">
        <v>1954.73</v>
      </c>
      <c r="AA147" s="12"/>
      <c r="AB147" s="12"/>
    </row>
    <row r="148" s="7" customFormat="1" ht="15" customHeight="1" spans="1:17">
      <c r="A148" s="30"/>
      <c r="B148" s="31" t="s">
        <v>136</v>
      </c>
      <c r="C148" s="30" t="s">
        <v>21</v>
      </c>
      <c r="D148" s="31"/>
      <c r="E148" s="31" t="s">
        <v>235</v>
      </c>
      <c r="F148" s="31" t="s">
        <v>236</v>
      </c>
      <c r="G148" s="31" t="s">
        <v>37</v>
      </c>
      <c r="H148" s="166">
        <v>30</v>
      </c>
      <c r="I148" s="57">
        <v>16</v>
      </c>
      <c r="J148" s="58">
        <v>16</v>
      </c>
      <c r="K148" s="59">
        <f t="shared" si="4"/>
        <v>22676.25</v>
      </c>
      <c r="L148" s="59">
        <v>22676.25</v>
      </c>
      <c r="M148" s="59"/>
      <c r="N148" s="57">
        <v>30</v>
      </c>
      <c r="O148" s="59">
        <f t="shared" si="5"/>
        <v>105581.38</v>
      </c>
      <c r="P148" s="59">
        <v>105581.38</v>
      </c>
      <c r="Q148" s="102"/>
    </row>
    <row r="149" ht="15" customHeight="1" spans="1:28">
      <c r="A149" s="33">
        <v>74</v>
      </c>
      <c r="B149" s="34" t="s">
        <v>139</v>
      </c>
      <c r="C149" s="33" t="s">
        <v>21</v>
      </c>
      <c r="D149" s="34"/>
      <c r="E149" s="34" t="s">
        <v>137</v>
      </c>
      <c r="F149" s="34" t="s">
        <v>300</v>
      </c>
      <c r="G149" s="34" t="s">
        <v>24</v>
      </c>
      <c r="H149" s="2">
        <v>52</v>
      </c>
      <c r="I149" s="51">
        <v>38</v>
      </c>
      <c r="J149" s="52">
        <v>55</v>
      </c>
      <c r="K149" s="53">
        <f t="shared" si="4"/>
        <v>97514.62</v>
      </c>
      <c r="L149" s="53">
        <v>80789.04</v>
      </c>
      <c r="M149" s="62">
        <v>16725.58</v>
      </c>
      <c r="N149" s="51">
        <v>39</v>
      </c>
      <c r="O149" s="53">
        <f t="shared" si="5"/>
        <v>251092.84</v>
      </c>
      <c r="P149" s="63">
        <v>239730.66</v>
      </c>
      <c r="Q149" s="63">
        <v>11362.18</v>
      </c>
      <c r="AA149" s="12"/>
      <c r="AB149" s="12"/>
    </row>
    <row r="150" s="7" customFormat="1" ht="15" customHeight="1" spans="1:17">
      <c r="A150" s="30"/>
      <c r="B150" s="31" t="s">
        <v>139</v>
      </c>
      <c r="C150" s="30" t="s">
        <v>21</v>
      </c>
      <c r="D150" s="31"/>
      <c r="E150" s="31" t="s">
        <v>235</v>
      </c>
      <c r="F150" s="31" t="s">
        <v>237</v>
      </c>
      <c r="G150" s="31" t="s">
        <v>37</v>
      </c>
      <c r="H150" s="166">
        <v>33</v>
      </c>
      <c r="I150" s="57">
        <v>19</v>
      </c>
      <c r="J150" s="58">
        <v>19</v>
      </c>
      <c r="K150" s="59">
        <f t="shared" si="4"/>
        <v>40772.8</v>
      </c>
      <c r="L150" s="59">
        <v>40772.8</v>
      </c>
      <c r="M150" s="59"/>
      <c r="N150" s="57">
        <v>11</v>
      </c>
      <c r="O150" s="59">
        <f t="shared" si="5"/>
        <v>32231.76</v>
      </c>
      <c r="P150" s="59">
        <v>32231.76</v>
      </c>
      <c r="Q150" s="102"/>
    </row>
    <row r="151" ht="28.9" customHeight="1" spans="1:28">
      <c r="A151" s="40">
        <v>75</v>
      </c>
      <c r="B151" s="39" t="s">
        <v>140</v>
      </c>
      <c r="C151" s="40" t="s">
        <v>54</v>
      </c>
      <c r="D151" s="39" t="s">
        <v>141</v>
      </c>
      <c r="E151" s="39" t="s">
        <v>39</v>
      </c>
      <c r="F151" s="34" t="s">
        <v>31</v>
      </c>
      <c r="G151" s="39" t="s">
        <v>24</v>
      </c>
      <c r="H151" s="2">
        <v>0</v>
      </c>
      <c r="I151" s="51"/>
      <c r="J151" s="52"/>
      <c r="K151" s="53">
        <f t="shared" si="4"/>
        <v>0</v>
      </c>
      <c r="L151" s="53">
        <v>0</v>
      </c>
      <c r="M151" s="66"/>
      <c r="N151" s="51"/>
      <c r="O151" s="53">
        <f>P151</f>
        <v>11188.2</v>
      </c>
      <c r="P151" s="53">
        <v>11188.2</v>
      </c>
      <c r="Q151" s="63" t="s">
        <v>124</v>
      </c>
      <c r="AA151" s="12"/>
      <c r="AB151" s="12"/>
    </row>
    <row r="152" s="7" customFormat="1" ht="29.25" customHeight="1" spans="1:17">
      <c r="A152" s="105"/>
      <c r="B152" s="106" t="s">
        <v>140</v>
      </c>
      <c r="C152" s="105" t="s">
        <v>54</v>
      </c>
      <c r="D152" s="106" t="s">
        <v>141</v>
      </c>
      <c r="E152" s="106" t="s">
        <v>39</v>
      </c>
      <c r="F152" s="106" t="s">
        <v>238</v>
      </c>
      <c r="G152" s="106" t="s">
        <v>26</v>
      </c>
      <c r="H152" s="166">
        <v>27</v>
      </c>
      <c r="I152" s="57">
        <v>14</v>
      </c>
      <c r="J152" s="64">
        <v>14</v>
      </c>
      <c r="K152" s="59">
        <f t="shared" si="4"/>
        <v>23894.8</v>
      </c>
      <c r="L152" s="60">
        <v>19479.4</v>
      </c>
      <c r="M152" s="59">
        <v>4415.4</v>
      </c>
      <c r="N152" s="57">
        <v>23</v>
      </c>
      <c r="O152" s="59">
        <f t="shared" si="5"/>
        <v>68124.96</v>
      </c>
      <c r="P152" s="59">
        <v>68124.96</v>
      </c>
      <c r="Q152" s="59"/>
    </row>
    <row r="153" ht="26.25" customHeight="1" spans="1:28">
      <c r="A153" s="33">
        <v>76</v>
      </c>
      <c r="B153" s="34" t="s">
        <v>142</v>
      </c>
      <c r="C153" s="33" t="s">
        <v>21</v>
      </c>
      <c r="D153" s="34"/>
      <c r="E153" s="34" t="s">
        <v>39</v>
      </c>
      <c r="F153" s="34" t="s">
        <v>301</v>
      </c>
      <c r="G153" s="34" t="s">
        <v>24</v>
      </c>
      <c r="H153" s="2">
        <v>15</v>
      </c>
      <c r="I153" s="51">
        <v>8</v>
      </c>
      <c r="J153" s="52">
        <v>8</v>
      </c>
      <c r="K153" s="53">
        <f t="shared" ref="K153:K216" si="6">L153+M153</f>
        <v>4948.05</v>
      </c>
      <c r="L153" s="53">
        <v>4948.05</v>
      </c>
      <c r="M153" s="62"/>
      <c r="N153" s="51">
        <v>17</v>
      </c>
      <c r="O153" s="53">
        <f t="shared" si="5"/>
        <v>116815.54</v>
      </c>
      <c r="P153" s="53">
        <v>87908.34</v>
      </c>
      <c r="Q153" s="63">
        <v>28907.2</v>
      </c>
      <c r="AA153" s="12"/>
      <c r="AB153" s="12"/>
    </row>
    <row r="154" s="7" customFormat="1" ht="15" customHeight="1" spans="1:17">
      <c r="A154" s="30"/>
      <c r="B154" s="31" t="s">
        <v>142</v>
      </c>
      <c r="C154" s="30" t="s">
        <v>21</v>
      </c>
      <c r="D154" s="31"/>
      <c r="E154" s="31" t="s">
        <v>39</v>
      </c>
      <c r="F154" s="31" t="s">
        <v>239</v>
      </c>
      <c r="G154" s="31" t="s">
        <v>26</v>
      </c>
      <c r="H154" s="166">
        <v>10</v>
      </c>
      <c r="I154" s="57">
        <v>1</v>
      </c>
      <c r="J154" s="58">
        <v>1</v>
      </c>
      <c r="K154" s="59">
        <f t="shared" si="6"/>
        <v>1053.68</v>
      </c>
      <c r="L154" s="59">
        <v>1053.68</v>
      </c>
      <c r="M154" s="59"/>
      <c r="N154" s="57">
        <v>12</v>
      </c>
      <c r="O154" s="59">
        <f t="shared" si="5"/>
        <v>48628.42</v>
      </c>
      <c r="P154" s="113">
        <v>48628.42</v>
      </c>
      <c r="Q154" s="59"/>
    </row>
    <row r="155" ht="15" customHeight="1" spans="1:28">
      <c r="A155" s="33">
        <v>77</v>
      </c>
      <c r="B155" s="34" t="s">
        <v>143</v>
      </c>
      <c r="C155" s="33" t="s">
        <v>21</v>
      </c>
      <c r="D155" s="34"/>
      <c r="E155" s="34" t="s">
        <v>39</v>
      </c>
      <c r="F155" s="34" t="s">
        <v>302</v>
      </c>
      <c r="G155" s="34" t="s">
        <v>24</v>
      </c>
      <c r="H155" s="2">
        <v>26</v>
      </c>
      <c r="I155" s="51">
        <v>18</v>
      </c>
      <c r="J155" s="52">
        <v>19</v>
      </c>
      <c r="K155" s="53">
        <f t="shared" si="6"/>
        <v>17075.91</v>
      </c>
      <c r="L155" s="53">
        <v>17075.91</v>
      </c>
      <c r="M155" s="62"/>
      <c r="N155" s="51">
        <v>9</v>
      </c>
      <c r="O155" s="53">
        <f t="shared" si="5"/>
        <v>81343.2</v>
      </c>
      <c r="P155" s="53">
        <v>81343.2</v>
      </c>
      <c r="Q155" s="63"/>
      <c r="AA155" s="12"/>
      <c r="AB155" s="12"/>
    </row>
    <row r="156" s="9" customFormat="1" ht="15" customHeight="1" spans="1:17">
      <c r="A156" s="33">
        <v>78</v>
      </c>
      <c r="B156" s="34" t="s">
        <v>144</v>
      </c>
      <c r="C156" s="33" t="s">
        <v>21</v>
      </c>
      <c r="D156" s="34"/>
      <c r="E156" s="34" t="s">
        <v>145</v>
      </c>
      <c r="F156" s="34" t="s">
        <v>303</v>
      </c>
      <c r="G156" s="34" t="s">
        <v>24</v>
      </c>
      <c r="H156" s="2">
        <v>30</v>
      </c>
      <c r="I156" s="51">
        <v>14</v>
      </c>
      <c r="J156" s="52">
        <v>19</v>
      </c>
      <c r="K156" s="53">
        <f t="shared" si="6"/>
        <v>45925.13</v>
      </c>
      <c r="L156" s="53">
        <v>45925.13</v>
      </c>
      <c r="M156" s="62"/>
      <c r="N156" s="51">
        <v>20</v>
      </c>
      <c r="O156" s="53">
        <f t="shared" si="5"/>
        <v>67875.97</v>
      </c>
      <c r="P156" s="53">
        <v>67875.97</v>
      </c>
      <c r="Q156" s="63"/>
    </row>
    <row r="157" s="7" customFormat="1" ht="15" customHeight="1" spans="1:17">
      <c r="A157" s="30"/>
      <c r="B157" s="31" t="s">
        <v>144</v>
      </c>
      <c r="C157" s="30" t="s">
        <v>21</v>
      </c>
      <c r="D157" s="31"/>
      <c r="E157" s="36" t="s">
        <v>145</v>
      </c>
      <c r="F157" s="37" t="s">
        <v>240</v>
      </c>
      <c r="G157" s="31" t="s">
        <v>32</v>
      </c>
      <c r="H157" s="166">
        <v>11</v>
      </c>
      <c r="I157" s="57">
        <v>7</v>
      </c>
      <c r="J157" s="58">
        <v>7</v>
      </c>
      <c r="K157" s="59">
        <f t="shared" si="6"/>
        <v>7683.42</v>
      </c>
      <c r="L157" s="59">
        <v>7683.42</v>
      </c>
      <c r="M157" s="59"/>
      <c r="N157" s="57">
        <v>1</v>
      </c>
      <c r="O157" s="59">
        <f t="shared" si="5"/>
        <v>5557.6</v>
      </c>
      <c r="P157" s="59">
        <v>5557.6</v>
      </c>
      <c r="Q157" s="59"/>
    </row>
    <row r="158" ht="15" customHeight="1" spans="1:28">
      <c r="A158" s="1">
        <v>79</v>
      </c>
      <c r="B158" s="28" t="s">
        <v>146</v>
      </c>
      <c r="C158" s="1" t="s">
        <v>21</v>
      </c>
      <c r="D158" s="28"/>
      <c r="E158" s="28" t="s">
        <v>39</v>
      </c>
      <c r="F158" s="34" t="s">
        <v>29</v>
      </c>
      <c r="G158" s="28" t="s">
        <v>24</v>
      </c>
      <c r="H158" s="2">
        <v>0</v>
      </c>
      <c r="I158" s="51"/>
      <c r="J158" s="52"/>
      <c r="K158" s="53">
        <f t="shared" si="6"/>
        <v>2930.22</v>
      </c>
      <c r="L158" s="53">
        <v>2930.22</v>
      </c>
      <c r="M158" s="62"/>
      <c r="N158" s="51"/>
      <c r="O158" s="53">
        <f t="shared" si="5"/>
        <v>0</v>
      </c>
      <c r="P158" s="53">
        <v>0</v>
      </c>
      <c r="Q158" s="63"/>
      <c r="AA158" s="12"/>
      <c r="AB158" s="12"/>
    </row>
    <row r="159" s="7" customFormat="1" ht="15.75" customHeight="1" spans="1:17">
      <c r="A159" s="30"/>
      <c r="B159" s="31" t="s">
        <v>146</v>
      </c>
      <c r="C159" s="30" t="s">
        <v>21</v>
      </c>
      <c r="D159" s="31"/>
      <c r="E159" s="31" t="s">
        <v>39</v>
      </c>
      <c r="F159" s="31" t="s">
        <v>29</v>
      </c>
      <c r="G159" s="31" t="s">
        <v>37</v>
      </c>
      <c r="H159" s="105">
        <v>0</v>
      </c>
      <c r="I159" s="57"/>
      <c r="J159" s="58"/>
      <c r="K159" s="59">
        <f t="shared" si="6"/>
        <v>0</v>
      </c>
      <c r="L159" s="59">
        <v>0</v>
      </c>
      <c r="M159" s="59"/>
      <c r="N159" s="57"/>
      <c r="O159" s="59">
        <f t="shared" si="5"/>
        <v>0</v>
      </c>
      <c r="P159" s="59">
        <v>0</v>
      </c>
      <c r="Q159" s="59"/>
    </row>
    <row r="160" s="7" customFormat="1" ht="15" customHeight="1" spans="1:17">
      <c r="A160" s="30"/>
      <c r="B160" s="31" t="s">
        <v>146</v>
      </c>
      <c r="C160" s="30" t="s">
        <v>21</v>
      </c>
      <c r="D160" s="31"/>
      <c r="E160" s="31"/>
      <c r="F160" s="31" t="s">
        <v>29</v>
      </c>
      <c r="G160" s="31" t="s">
        <v>26</v>
      </c>
      <c r="H160" s="166">
        <v>24</v>
      </c>
      <c r="I160" s="57">
        <v>8</v>
      </c>
      <c r="J160" s="58">
        <v>8</v>
      </c>
      <c r="K160" s="59">
        <f t="shared" si="6"/>
        <v>11038.5</v>
      </c>
      <c r="L160" s="60">
        <v>11038.5</v>
      </c>
      <c r="M160" s="59"/>
      <c r="N160" s="57">
        <v>7</v>
      </c>
      <c r="O160" s="59">
        <f t="shared" si="5"/>
        <v>21962.4</v>
      </c>
      <c r="P160" s="59">
        <v>21962.4</v>
      </c>
      <c r="Q160" s="59"/>
    </row>
    <row r="161" ht="15" customHeight="1" spans="1:28">
      <c r="A161" s="1">
        <v>80</v>
      </c>
      <c r="B161" s="28" t="s">
        <v>147</v>
      </c>
      <c r="C161" s="1" t="s">
        <v>21</v>
      </c>
      <c r="D161" s="28"/>
      <c r="E161" s="28" t="s">
        <v>39</v>
      </c>
      <c r="F161" s="34" t="s">
        <v>304</v>
      </c>
      <c r="G161" s="28" t="s">
        <v>24</v>
      </c>
      <c r="H161" s="2">
        <v>20</v>
      </c>
      <c r="I161" s="51">
        <v>16</v>
      </c>
      <c r="J161" s="52">
        <v>19</v>
      </c>
      <c r="K161" s="53">
        <f t="shared" si="6"/>
        <v>31697.22</v>
      </c>
      <c r="L161" s="63">
        <v>31697.22</v>
      </c>
      <c r="M161" s="62"/>
      <c r="N161" s="51">
        <v>7</v>
      </c>
      <c r="O161" s="53">
        <f t="shared" si="5"/>
        <v>52046.79</v>
      </c>
      <c r="P161" s="53">
        <v>52046.79</v>
      </c>
      <c r="Q161" s="63"/>
      <c r="AA161" s="12"/>
      <c r="AB161" s="12"/>
    </row>
    <row r="162" s="7" customFormat="1" ht="15" customHeight="1" spans="1:17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148</v>
      </c>
      <c r="G162" s="31" t="s">
        <v>37</v>
      </c>
      <c r="H162" s="105">
        <v>0</v>
      </c>
      <c r="I162" s="57"/>
      <c r="J162" s="58"/>
      <c r="K162" s="59">
        <f t="shared" si="6"/>
        <v>0</v>
      </c>
      <c r="L162" s="59">
        <v>0</v>
      </c>
      <c r="M162" s="59"/>
      <c r="N162" s="57"/>
      <c r="O162" s="59">
        <f t="shared" si="5"/>
        <v>0</v>
      </c>
      <c r="P162" s="59">
        <v>0</v>
      </c>
      <c r="Q162" s="59"/>
    </row>
    <row r="163" s="7" customFormat="1" ht="15" customHeight="1" spans="1:17">
      <c r="A163" s="30"/>
      <c r="B163" s="31" t="s">
        <v>147</v>
      </c>
      <c r="C163" s="30" t="s">
        <v>21</v>
      </c>
      <c r="D163" s="31"/>
      <c r="E163" s="31" t="s">
        <v>39</v>
      </c>
      <c r="F163" s="31" t="s">
        <v>241</v>
      </c>
      <c r="G163" s="31" t="s">
        <v>26</v>
      </c>
      <c r="H163" s="166">
        <v>39</v>
      </c>
      <c r="I163" s="57">
        <v>14</v>
      </c>
      <c r="J163" s="58">
        <v>14</v>
      </c>
      <c r="K163" s="59">
        <f t="shared" si="6"/>
        <v>22796.7</v>
      </c>
      <c r="L163" s="60">
        <v>22796.7</v>
      </c>
      <c r="M163" s="59"/>
      <c r="N163" s="57">
        <v>10</v>
      </c>
      <c r="O163" s="59">
        <f t="shared" si="5"/>
        <v>23756.41</v>
      </c>
      <c r="P163" s="59">
        <v>23756.41</v>
      </c>
      <c r="Q163" s="59"/>
    </row>
    <row r="164" ht="15" customHeight="1" spans="1:28">
      <c r="A164" s="33">
        <v>81</v>
      </c>
      <c r="B164" s="34" t="s">
        <v>149</v>
      </c>
      <c r="C164" s="33" t="s">
        <v>21</v>
      </c>
      <c r="D164" s="34"/>
      <c r="E164" s="34" t="s">
        <v>150</v>
      </c>
      <c r="F164" s="34" t="s">
        <v>305</v>
      </c>
      <c r="G164" s="34" t="s">
        <v>24</v>
      </c>
      <c r="H164" s="2">
        <v>35</v>
      </c>
      <c r="I164" s="51">
        <v>25</v>
      </c>
      <c r="J164" s="52">
        <v>37</v>
      </c>
      <c r="K164" s="53">
        <f t="shared" si="6"/>
        <v>79557.67</v>
      </c>
      <c r="L164" s="53">
        <v>77170.53</v>
      </c>
      <c r="M164" s="62">
        <v>2387.14</v>
      </c>
      <c r="N164" s="51">
        <v>21</v>
      </c>
      <c r="O164" s="53">
        <f t="shared" si="5"/>
        <v>61463.75</v>
      </c>
      <c r="P164" s="53">
        <v>61463.75</v>
      </c>
      <c r="Q164" s="63"/>
      <c r="AA164" s="12"/>
      <c r="AB164" s="12"/>
    </row>
    <row r="165" s="7" customFormat="1" ht="29.25" customHeight="1" spans="1:17">
      <c r="A165" s="30"/>
      <c r="B165" s="31" t="s">
        <v>151</v>
      </c>
      <c r="C165" s="30" t="s">
        <v>21</v>
      </c>
      <c r="D165" s="31"/>
      <c r="E165" s="41" t="s">
        <v>150</v>
      </c>
      <c r="F165" s="41" t="s">
        <v>242</v>
      </c>
      <c r="G165" s="31" t="s">
        <v>44</v>
      </c>
      <c r="H165" s="166">
        <v>8</v>
      </c>
      <c r="I165" s="57">
        <v>3</v>
      </c>
      <c r="J165" s="58">
        <v>3</v>
      </c>
      <c r="K165" s="59">
        <f t="shared" si="6"/>
        <v>3411.9</v>
      </c>
      <c r="L165" s="59">
        <v>3411.9</v>
      </c>
      <c r="M165" s="59"/>
      <c r="N165" s="57">
        <v>6</v>
      </c>
      <c r="O165" s="59">
        <f t="shared" si="5"/>
        <v>15168.68</v>
      </c>
      <c r="P165" s="59">
        <v>15168.68</v>
      </c>
      <c r="Q165" s="59"/>
    </row>
    <row r="166" s="7" customFormat="1" customHeight="1" spans="1:17">
      <c r="A166" s="30"/>
      <c r="B166" s="31" t="s">
        <v>151</v>
      </c>
      <c r="C166" s="30" t="s">
        <v>21</v>
      </c>
      <c r="D166" s="31"/>
      <c r="E166" s="31" t="s">
        <v>150</v>
      </c>
      <c r="F166" s="31" t="s">
        <v>23</v>
      </c>
      <c r="G166" s="31" t="s">
        <v>37</v>
      </c>
      <c r="H166" s="105">
        <v>0</v>
      </c>
      <c r="I166" s="57"/>
      <c r="J166" s="58"/>
      <c r="K166" s="59">
        <f t="shared" si="6"/>
        <v>0</v>
      </c>
      <c r="L166" s="59">
        <v>0</v>
      </c>
      <c r="M166" s="59"/>
      <c r="N166" s="57"/>
      <c r="O166" s="59">
        <f t="shared" si="5"/>
        <v>0</v>
      </c>
      <c r="P166" s="59">
        <v>0</v>
      </c>
      <c r="Q166" s="59"/>
    </row>
    <row r="167" ht="15" customHeight="1" spans="1:28">
      <c r="A167" s="33">
        <v>82</v>
      </c>
      <c r="B167" s="34" t="s">
        <v>152</v>
      </c>
      <c r="C167" s="33" t="s">
        <v>21</v>
      </c>
      <c r="D167" s="34"/>
      <c r="E167" s="34" t="s">
        <v>39</v>
      </c>
      <c r="F167" s="34" t="s">
        <v>306</v>
      </c>
      <c r="G167" s="34" t="s">
        <v>24</v>
      </c>
      <c r="H167" s="2">
        <v>34</v>
      </c>
      <c r="I167" s="51">
        <v>24</v>
      </c>
      <c r="J167" s="52">
        <v>25</v>
      </c>
      <c r="K167" s="53">
        <f t="shared" si="6"/>
        <v>21107.19</v>
      </c>
      <c r="L167" s="53">
        <v>17943.47</v>
      </c>
      <c r="M167" s="62">
        <v>3163.72</v>
      </c>
      <c r="N167" s="51">
        <v>6</v>
      </c>
      <c r="O167" s="53">
        <f t="shared" si="5"/>
        <v>59397.3</v>
      </c>
      <c r="P167" s="53">
        <v>59397.3</v>
      </c>
      <c r="Q167" s="63"/>
      <c r="AA167" s="12"/>
      <c r="AB167" s="12"/>
    </row>
    <row r="168" ht="15" customHeight="1" spans="1:28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31</v>
      </c>
      <c r="G168" s="31" t="s">
        <v>37</v>
      </c>
      <c r="H168" s="105">
        <v>0</v>
      </c>
      <c r="I168" s="57"/>
      <c r="J168" s="58"/>
      <c r="K168" s="59">
        <f t="shared" si="6"/>
        <v>0</v>
      </c>
      <c r="L168" s="59">
        <v>0</v>
      </c>
      <c r="M168" s="59"/>
      <c r="N168" s="57"/>
      <c r="O168" s="59">
        <f t="shared" si="5"/>
        <v>0</v>
      </c>
      <c r="P168" s="59">
        <v>0</v>
      </c>
      <c r="Q168" s="59"/>
      <c r="AA168" s="12"/>
      <c r="AB168" s="12"/>
    </row>
    <row r="169" ht="15" customHeight="1" spans="1:28">
      <c r="A169" s="30"/>
      <c r="B169" s="31" t="s">
        <v>152</v>
      </c>
      <c r="C169" s="30" t="s">
        <v>21</v>
      </c>
      <c r="D169" s="31"/>
      <c r="E169" s="31" t="s">
        <v>39</v>
      </c>
      <c r="F169" s="31" t="s">
        <v>243</v>
      </c>
      <c r="G169" s="31" t="s">
        <v>26</v>
      </c>
      <c r="H169" s="166">
        <v>30</v>
      </c>
      <c r="I169" s="57">
        <v>6</v>
      </c>
      <c r="J169" s="58">
        <v>6</v>
      </c>
      <c r="K169" s="59">
        <f t="shared" si="6"/>
        <v>10848.6</v>
      </c>
      <c r="L169" s="60">
        <v>8326.2</v>
      </c>
      <c r="M169" s="59">
        <v>2522.4</v>
      </c>
      <c r="N169" s="57">
        <v>15</v>
      </c>
      <c r="O169" s="59">
        <f t="shared" si="5"/>
        <v>47574.6</v>
      </c>
      <c r="P169" s="59">
        <v>21885</v>
      </c>
      <c r="Q169" s="59">
        <v>25689.6</v>
      </c>
      <c r="AA169" s="12"/>
      <c r="AB169" s="12"/>
    </row>
    <row r="170" ht="15" customHeight="1" spans="1:28">
      <c r="A170" s="30"/>
      <c r="B170" s="31" t="s">
        <v>152</v>
      </c>
      <c r="C170" s="30" t="s">
        <v>21</v>
      </c>
      <c r="D170" s="31"/>
      <c r="E170" s="36" t="s">
        <v>39</v>
      </c>
      <c r="F170" s="37" t="s">
        <v>244</v>
      </c>
      <c r="G170" s="36" t="s">
        <v>32</v>
      </c>
      <c r="H170" s="174">
        <v>12</v>
      </c>
      <c r="I170" s="57">
        <v>9</v>
      </c>
      <c r="J170" s="58">
        <v>9</v>
      </c>
      <c r="K170" s="59">
        <f t="shared" si="6"/>
        <v>10952.5</v>
      </c>
      <c r="L170" s="59">
        <v>10952.5</v>
      </c>
      <c r="M170" s="59"/>
      <c r="N170" s="57">
        <v>10</v>
      </c>
      <c r="O170" s="59">
        <f t="shared" si="5"/>
        <v>27475.2</v>
      </c>
      <c r="P170" s="59">
        <v>27475.2</v>
      </c>
      <c r="Q170" s="59"/>
      <c r="AA170" s="12"/>
      <c r="AB170" s="12"/>
    </row>
    <row r="171" ht="15" customHeight="1" spans="1:28">
      <c r="A171" s="33">
        <v>83</v>
      </c>
      <c r="B171" s="34" t="s">
        <v>156</v>
      </c>
      <c r="C171" s="33" t="s">
        <v>21</v>
      </c>
      <c r="D171" s="34"/>
      <c r="E171" s="34" t="s">
        <v>39</v>
      </c>
      <c r="F171" s="34" t="s">
        <v>157</v>
      </c>
      <c r="G171" s="34" t="s">
        <v>24</v>
      </c>
      <c r="H171" s="2">
        <v>0</v>
      </c>
      <c r="I171" s="51"/>
      <c r="J171" s="52"/>
      <c r="K171" s="53">
        <f t="shared" si="6"/>
        <v>0</v>
      </c>
      <c r="L171" s="53">
        <v>0</v>
      </c>
      <c r="M171" s="62"/>
      <c r="N171" s="51"/>
      <c r="O171" s="53">
        <f t="shared" si="5"/>
        <v>93703.2</v>
      </c>
      <c r="P171" s="53">
        <v>93703.2</v>
      </c>
      <c r="Q171" s="63"/>
      <c r="AA171" s="12"/>
      <c r="AB171" s="12"/>
    </row>
    <row r="172" ht="15" customHeight="1" spans="1:28">
      <c r="A172" s="33">
        <v>84</v>
      </c>
      <c r="B172" s="34" t="s">
        <v>158</v>
      </c>
      <c r="C172" s="33" t="s">
        <v>21</v>
      </c>
      <c r="D172" s="34"/>
      <c r="E172" s="34" t="s">
        <v>39</v>
      </c>
      <c r="F172" s="34" t="s">
        <v>307</v>
      </c>
      <c r="G172" s="34" t="s">
        <v>24</v>
      </c>
      <c r="H172" s="2">
        <v>38</v>
      </c>
      <c r="I172" s="51">
        <v>27</v>
      </c>
      <c r="J172" s="52">
        <v>32</v>
      </c>
      <c r="K172" s="53">
        <f t="shared" si="6"/>
        <v>41398.31</v>
      </c>
      <c r="L172" s="53">
        <v>32843.32</v>
      </c>
      <c r="M172" s="62">
        <v>8554.99</v>
      </c>
      <c r="N172" s="51">
        <v>8</v>
      </c>
      <c r="O172" s="53">
        <f t="shared" si="5"/>
        <v>51916.43</v>
      </c>
      <c r="P172" s="53">
        <v>40407.98</v>
      </c>
      <c r="Q172" s="63">
        <v>11508.45</v>
      </c>
      <c r="AA172" s="12"/>
      <c r="AB172" s="12"/>
    </row>
    <row r="173" ht="15" customHeight="1" spans="1:28">
      <c r="A173" s="33">
        <v>85</v>
      </c>
      <c r="B173" s="34" t="s">
        <v>160</v>
      </c>
      <c r="C173" s="33" t="s">
        <v>21</v>
      </c>
      <c r="D173" s="34"/>
      <c r="E173" s="34" t="s">
        <v>39</v>
      </c>
      <c r="F173" s="34" t="s">
        <v>29</v>
      </c>
      <c r="G173" s="34" t="s">
        <v>24</v>
      </c>
      <c r="H173" s="2">
        <v>0</v>
      </c>
      <c r="I173" s="51"/>
      <c r="J173" s="52"/>
      <c r="K173" s="53">
        <f t="shared" si="6"/>
        <v>0</v>
      </c>
      <c r="L173" s="53">
        <v>0</v>
      </c>
      <c r="M173" s="62"/>
      <c r="N173" s="51">
        <v>2</v>
      </c>
      <c r="O173" s="53">
        <f t="shared" si="5"/>
        <v>9197.74</v>
      </c>
      <c r="P173" s="53">
        <v>9197.74</v>
      </c>
      <c r="Q173" s="63"/>
      <c r="AA173" s="12"/>
      <c r="AB173" s="12"/>
    </row>
    <row r="174" ht="24.6" customHeight="1" spans="1:28">
      <c r="A174" s="40">
        <v>86</v>
      </c>
      <c r="B174" s="39" t="s">
        <v>161</v>
      </c>
      <c r="C174" s="40" t="s">
        <v>50</v>
      </c>
      <c r="D174" s="39" t="s">
        <v>162</v>
      </c>
      <c r="E174" s="39" t="s">
        <v>39</v>
      </c>
      <c r="F174" s="34" t="s">
        <v>163</v>
      </c>
      <c r="G174" s="39" t="s">
        <v>24</v>
      </c>
      <c r="H174" s="2">
        <v>0</v>
      </c>
      <c r="I174" s="51"/>
      <c r="J174" s="52"/>
      <c r="K174" s="53">
        <f t="shared" si="6"/>
        <v>0</v>
      </c>
      <c r="L174" s="53">
        <v>0</v>
      </c>
      <c r="M174" s="62"/>
      <c r="N174" s="51">
        <v>6</v>
      </c>
      <c r="O174" s="53">
        <f t="shared" si="5"/>
        <v>2425.27</v>
      </c>
      <c r="P174" s="53">
        <v>2425.27</v>
      </c>
      <c r="Q174" s="63"/>
      <c r="AA174" s="12"/>
      <c r="AB174" s="12"/>
    </row>
    <row r="175" ht="29.25" customHeight="1" spans="1:28">
      <c r="A175" s="105"/>
      <c r="B175" s="106" t="s">
        <v>161</v>
      </c>
      <c r="C175" s="105" t="s">
        <v>50</v>
      </c>
      <c r="D175" s="106" t="s">
        <v>162</v>
      </c>
      <c r="E175" s="106" t="s">
        <v>39</v>
      </c>
      <c r="F175" s="106" t="s">
        <v>31</v>
      </c>
      <c r="G175" s="106" t="s">
        <v>26</v>
      </c>
      <c r="H175" s="105">
        <v>0</v>
      </c>
      <c r="I175" s="57"/>
      <c r="J175" s="58"/>
      <c r="K175" s="59">
        <f t="shared" si="6"/>
        <v>0</v>
      </c>
      <c r="L175" s="59">
        <v>0</v>
      </c>
      <c r="M175" s="59"/>
      <c r="N175" s="57"/>
      <c r="O175" s="59">
        <f t="shared" si="5"/>
        <v>0</v>
      </c>
      <c r="P175" s="59">
        <v>0</v>
      </c>
      <c r="Q175" s="59"/>
      <c r="AA175" s="12"/>
      <c r="AB175" s="12"/>
    </row>
    <row r="176" ht="26.25" customHeight="1" spans="1:28">
      <c r="A176" s="108">
        <v>87</v>
      </c>
      <c r="B176" s="109" t="s">
        <v>164</v>
      </c>
      <c r="C176" s="108" t="s">
        <v>21</v>
      </c>
      <c r="D176" s="109"/>
      <c r="E176" s="109" t="s">
        <v>22</v>
      </c>
      <c r="F176" s="109" t="s">
        <v>29</v>
      </c>
      <c r="G176" s="109" t="s">
        <v>24</v>
      </c>
      <c r="H176" s="5">
        <v>0</v>
      </c>
      <c r="I176" s="51"/>
      <c r="J176" s="52"/>
      <c r="K176" s="53">
        <f t="shared" si="6"/>
        <v>0</v>
      </c>
      <c r="L176" s="114">
        <v>0</v>
      </c>
      <c r="M176" s="115"/>
      <c r="N176" s="51"/>
      <c r="O176" s="53">
        <f t="shared" si="5"/>
        <v>0</v>
      </c>
      <c r="P176" s="114">
        <v>0</v>
      </c>
      <c r="Q176" s="74"/>
      <c r="AA176" s="12"/>
      <c r="AB176" s="12"/>
    </row>
    <row r="177" ht="15.75" customHeight="1" spans="1:28">
      <c r="A177" s="33">
        <v>88</v>
      </c>
      <c r="B177" s="34" t="s">
        <v>165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2">
        <v>0</v>
      </c>
      <c r="I177" s="51"/>
      <c r="J177" s="52"/>
      <c r="K177" s="53">
        <f t="shared" si="6"/>
        <v>0</v>
      </c>
      <c r="L177" s="53">
        <v>0</v>
      </c>
      <c r="M177" s="62"/>
      <c r="N177" s="51"/>
      <c r="O177" s="53">
        <f t="shared" si="5"/>
        <v>0</v>
      </c>
      <c r="P177" s="53">
        <v>0</v>
      </c>
      <c r="Q177" s="63"/>
      <c r="AA177" s="12"/>
      <c r="AB177" s="12"/>
    </row>
    <row r="178" ht="15" customHeight="1" spans="1:28">
      <c r="A178" s="33">
        <v>89</v>
      </c>
      <c r="B178" s="34" t="s">
        <v>166</v>
      </c>
      <c r="C178" s="33" t="s">
        <v>21</v>
      </c>
      <c r="D178" s="34"/>
      <c r="E178" s="34" t="s">
        <v>39</v>
      </c>
      <c r="F178" s="109" t="s">
        <v>29</v>
      </c>
      <c r="G178" s="34" t="s">
        <v>24</v>
      </c>
      <c r="H178" s="2">
        <v>0</v>
      </c>
      <c r="I178" s="51"/>
      <c r="J178" s="52"/>
      <c r="K178" s="53">
        <f t="shared" si="6"/>
        <v>0</v>
      </c>
      <c r="L178" s="53">
        <v>0</v>
      </c>
      <c r="M178" s="62"/>
      <c r="N178" s="51">
        <v>3</v>
      </c>
      <c r="O178" s="53">
        <f t="shared" si="5"/>
        <v>24694.77</v>
      </c>
      <c r="P178" s="53">
        <v>0</v>
      </c>
      <c r="Q178" s="63">
        <v>24694.77</v>
      </c>
      <c r="AA178" s="12"/>
      <c r="AB178" s="12"/>
    </row>
    <row r="179" ht="15" customHeight="1" spans="1:28">
      <c r="A179" s="30"/>
      <c r="B179" s="31" t="s">
        <v>166</v>
      </c>
      <c r="C179" s="30" t="s">
        <v>21</v>
      </c>
      <c r="D179" s="31"/>
      <c r="E179" s="31" t="s">
        <v>39</v>
      </c>
      <c r="F179" s="31" t="s">
        <v>31</v>
      </c>
      <c r="G179" s="31" t="s">
        <v>26</v>
      </c>
      <c r="H179" s="105">
        <v>0</v>
      </c>
      <c r="I179" s="57"/>
      <c r="J179" s="58"/>
      <c r="K179" s="59">
        <f t="shared" si="6"/>
        <v>0</v>
      </c>
      <c r="L179" s="59">
        <v>0</v>
      </c>
      <c r="M179" s="59"/>
      <c r="N179" s="57"/>
      <c r="O179" s="59">
        <f t="shared" si="5"/>
        <v>525.5</v>
      </c>
      <c r="P179" s="59">
        <v>0</v>
      </c>
      <c r="Q179" s="59">
        <v>525.5</v>
      </c>
      <c r="AA179" s="12"/>
      <c r="AB179" s="12"/>
    </row>
    <row r="180" ht="15" customHeight="1" spans="1:28">
      <c r="A180" s="1">
        <v>90</v>
      </c>
      <c r="B180" s="28" t="s">
        <v>167</v>
      </c>
      <c r="C180" s="1" t="s">
        <v>21</v>
      </c>
      <c r="D180" s="28"/>
      <c r="E180" s="28" t="s">
        <v>22</v>
      </c>
      <c r="F180" s="34" t="s">
        <v>308</v>
      </c>
      <c r="G180" s="28" t="s">
        <v>24</v>
      </c>
      <c r="H180" s="2">
        <v>3</v>
      </c>
      <c r="I180" s="51">
        <v>3</v>
      </c>
      <c r="J180" s="52">
        <v>4</v>
      </c>
      <c r="K180" s="53">
        <f t="shared" si="6"/>
        <v>7755.79</v>
      </c>
      <c r="L180" s="53">
        <v>7755.79</v>
      </c>
      <c r="M180" s="62"/>
      <c r="N180" s="51">
        <v>18</v>
      </c>
      <c r="O180" s="53">
        <f t="shared" si="5"/>
        <v>47952.15</v>
      </c>
      <c r="P180" s="63">
        <v>47952.15</v>
      </c>
      <c r="Q180" s="63"/>
      <c r="AA180" s="12"/>
      <c r="AB180" s="12"/>
    </row>
    <row r="181" ht="15" customHeight="1" spans="1:28">
      <c r="A181" s="30"/>
      <c r="B181" s="31" t="s">
        <v>167</v>
      </c>
      <c r="C181" s="30" t="s">
        <v>21</v>
      </c>
      <c r="D181" s="31"/>
      <c r="E181" s="31" t="s">
        <v>39</v>
      </c>
      <c r="F181" s="31" t="s">
        <v>245</v>
      </c>
      <c r="G181" s="31" t="s">
        <v>26</v>
      </c>
      <c r="H181" s="166">
        <v>4</v>
      </c>
      <c r="I181" s="57">
        <v>1</v>
      </c>
      <c r="J181" s="58">
        <v>1</v>
      </c>
      <c r="K181" s="59">
        <f t="shared" si="6"/>
        <v>1152.6</v>
      </c>
      <c r="L181" s="112">
        <v>1152.6</v>
      </c>
      <c r="M181" s="59"/>
      <c r="N181" s="57">
        <v>9</v>
      </c>
      <c r="O181" s="59">
        <f t="shared" si="5"/>
        <v>10757.6</v>
      </c>
      <c r="P181" s="59">
        <v>10757.6</v>
      </c>
      <c r="Q181" s="59"/>
      <c r="AA181" s="12"/>
      <c r="AB181" s="12"/>
    </row>
    <row r="182" ht="15" customHeight="1" spans="1:28">
      <c r="A182" s="30">
        <v>91</v>
      </c>
      <c r="B182" s="31" t="s">
        <v>168</v>
      </c>
      <c r="C182" s="30" t="s">
        <v>21</v>
      </c>
      <c r="D182" s="31"/>
      <c r="E182" s="31" t="s">
        <v>39</v>
      </c>
      <c r="F182" s="31" t="s">
        <v>246</v>
      </c>
      <c r="G182" s="31" t="s">
        <v>26</v>
      </c>
      <c r="H182" s="166">
        <v>20</v>
      </c>
      <c r="I182" s="57">
        <v>3</v>
      </c>
      <c r="J182" s="58">
        <v>3</v>
      </c>
      <c r="K182" s="59">
        <f t="shared" si="6"/>
        <v>1404.9</v>
      </c>
      <c r="L182" s="60">
        <v>1404.9</v>
      </c>
      <c r="M182" s="59"/>
      <c r="N182" s="57">
        <v>6</v>
      </c>
      <c r="O182" s="59">
        <f t="shared" si="5"/>
        <v>9837.2</v>
      </c>
      <c r="P182" s="59">
        <v>9837.2</v>
      </c>
      <c r="Q182" s="59"/>
      <c r="AA182" s="12"/>
      <c r="AB182" s="12"/>
    </row>
    <row r="183" ht="15" customHeight="1" spans="1:28">
      <c r="A183" s="1">
        <v>92</v>
      </c>
      <c r="B183" s="28" t="s">
        <v>169</v>
      </c>
      <c r="C183" s="1" t="s">
        <v>21</v>
      </c>
      <c r="D183" s="28"/>
      <c r="E183" s="28" t="s">
        <v>170</v>
      </c>
      <c r="F183" s="34" t="s">
        <v>309</v>
      </c>
      <c r="G183" s="28" t="s">
        <v>24</v>
      </c>
      <c r="H183" s="2">
        <v>21</v>
      </c>
      <c r="I183" s="51">
        <v>13</v>
      </c>
      <c r="J183" s="52">
        <v>15</v>
      </c>
      <c r="K183" s="53">
        <f t="shared" si="6"/>
        <v>12115.1</v>
      </c>
      <c r="L183" s="53">
        <v>12115.1</v>
      </c>
      <c r="M183" s="62"/>
      <c r="N183" s="51">
        <v>5</v>
      </c>
      <c r="O183" s="53">
        <f t="shared" si="5"/>
        <v>19548.96</v>
      </c>
      <c r="P183" s="63">
        <v>19548.96</v>
      </c>
      <c r="Q183" s="63"/>
      <c r="AA183" s="12"/>
      <c r="AB183" s="12"/>
    </row>
    <row r="184" s="7" customFormat="1" ht="15" customHeight="1" spans="1:17">
      <c r="A184" s="30"/>
      <c r="B184" s="31" t="s">
        <v>169</v>
      </c>
      <c r="C184" s="30" t="s">
        <v>21</v>
      </c>
      <c r="D184" s="31"/>
      <c r="E184" s="31" t="s">
        <v>170</v>
      </c>
      <c r="F184" s="31" t="s">
        <v>29</v>
      </c>
      <c r="G184" s="31" t="s">
        <v>37</v>
      </c>
      <c r="H184" s="105">
        <v>0</v>
      </c>
      <c r="I184" s="57"/>
      <c r="J184" s="58"/>
      <c r="K184" s="59">
        <f t="shared" si="6"/>
        <v>0</v>
      </c>
      <c r="L184" s="59">
        <v>0</v>
      </c>
      <c r="M184" s="59"/>
      <c r="N184" s="57"/>
      <c r="O184" s="59">
        <f t="shared" si="5"/>
        <v>0</v>
      </c>
      <c r="P184" s="59">
        <v>0</v>
      </c>
      <c r="Q184" s="59"/>
    </row>
    <row r="185" s="7" customFormat="1" ht="15" customHeight="1" spans="1:17">
      <c r="A185" s="30"/>
      <c r="B185" s="31" t="s">
        <v>169</v>
      </c>
      <c r="C185" s="30" t="s">
        <v>21</v>
      </c>
      <c r="D185" s="31"/>
      <c r="E185" s="36" t="s">
        <v>170</v>
      </c>
      <c r="F185" s="37" t="s">
        <v>247</v>
      </c>
      <c r="G185" s="31" t="s">
        <v>32</v>
      </c>
      <c r="H185" s="166">
        <v>36</v>
      </c>
      <c r="I185" s="57">
        <v>25</v>
      </c>
      <c r="J185" s="58">
        <v>25</v>
      </c>
      <c r="K185" s="59">
        <f t="shared" si="6"/>
        <v>25908.98</v>
      </c>
      <c r="L185" s="59">
        <v>25908.98</v>
      </c>
      <c r="M185" s="59"/>
      <c r="N185" s="57">
        <v>11</v>
      </c>
      <c r="O185" s="59">
        <f t="shared" si="5"/>
        <v>68773.59</v>
      </c>
      <c r="P185" s="59">
        <v>68773.59</v>
      </c>
      <c r="Q185" s="59"/>
    </row>
    <row r="186" s="7" customFormat="1" ht="15" customHeight="1" spans="1:17">
      <c r="A186" s="30">
        <v>93</v>
      </c>
      <c r="B186" s="31" t="s">
        <v>171</v>
      </c>
      <c r="C186" s="30" t="s">
        <v>21</v>
      </c>
      <c r="D186" s="31"/>
      <c r="E186" s="31" t="s">
        <v>39</v>
      </c>
      <c r="F186" s="31" t="s">
        <v>248</v>
      </c>
      <c r="G186" s="31" t="s">
        <v>37</v>
      </c>
      <c r="H186" s="166">
        <v>8</v>
      </c>
      <c r="I186" s="57">
        <v>4</v>
      </c>
      <c r="J186" s="58">
        <v>4</v>
      </c>
      <c r="K186" s="59">
        <f t="shared" si="6"/>
        <v>7982.64</v>
      </c>
      <c r="L186" s="59">
        <v>7982.64</v>
      </c>
      <c r="M186" s="59"/>
      <c r="N186" s="57">
        <v>6</v>
      </c>
      <c r="O186" s="59">
        <v>23434.17</v>
      </c>
      <c r="P186" s="59">
        <v>23434.17</v>
      </c>
      <c r="Q186" s="59"/>
    </row>
    <row r="187" s="7" customFormat="1" ht="15" customHeight="1" spans="1:17">
      <c r="A187" s="30"/>
      <c r="B187" s="31" t="s">
        <v>171</v>
      </c>
      <c r="C187" s="30" t="s">
        <v>21</v>
      </c>
      <c r="D187" s="31"/>
      <c r="E187" s="31" t="s">
        <v>39</v>
      </c>
      <c r="F187" s="31" t="s">
        <v>249</v>
      </c>
      <c r="G187" s="31" t="s">
        <v>26</v>
      </c>
      <c r="H187" s="166">
        <v>21</v>
      </c>
      <c r="I187" s="57">
        <v>10</v>
      </c>
      <c r="J187" s="58">
        <v>10</v>
      </c>
      <c r="K187" s="59">
        <f t="shared" si="6"/>
        <v>20829.2</v>
      </c>
      <c r="L187" s="60">
        <v>14943.6</v>
      </c>
      <c r="M187" s="59">
        <v>5885.6</v>
      </c>
      <c r="N187" s="57">
        <v>5</v>
      </c>
      <c r="O187" s="59">
        <f t="shared" si="5"/>
        <v>9123.3</v>
      </c>
      <c r="P187" s="59">
        <v>9123.3</v>
      </c>
      <c r="Q187" s="59"/>
    </row>
    <row r="188" ht="24.75" customHeight="1" spans="1:28">
      <c r="A188" s="40">
        <v>94</v>
      </c>
      <c r="B188" s="39" t="s">
        <v>172</v>
      </c>
      <c r="C188" s="40" t="s">
        <v>50</v>
      </c>
      <c r="D188" s="39" t="s">
        <v>173</v>
      </c>
      <c r="E188" s="39" t="s">
        <v>39</v>
      </c>
      <c r="F188" s="39" t="s">
        <v>23</v>
      </c>
      <c r="G188" s="39" t="s">
        <v>24</v>
      </c>
      <c r="H188" s="2">
        <v>0</v>
      </c>
      <c r="I188" s="51"/>
      <c r="J188" s="52"/>
      <c r="K188" s="53">
        <f t="shared" si="6"/>
        <v>0</v>
      </c>
      <c r="L188" s="53">
        <v>0</v>
      </c>
      <c r="M188" s="62"/>
      <c r="N188" s="51">
        <v>3</v>
      </c>
      <c r="O188" s="53">
        <f t="shared" si="5"/>
        <v>21163.84</v>
      </c>
      <c r="P188" s="53">
        <v>21163.84</v>
      </c>
      <c r="Q188" s="63"/>
      <c r="AA188" s="12"/>
      <c r="AB188" s="12"/>
    </row>
    <row r="189" ht="24.75" customHeight="1" spans="1:28">
      <c r="A189" s="40">
        <v>95</v>
      </c>
      <c r="B189" s="39" t="s">
        <v>174</v>
      </c>
      <c r="C189" s="40" t="s">
        <v>21</v>
      </c>
      <c r="D189" s="39"/>
      <c r="E189" s="39" t="s">
        <v>39</v>
      </c>
      <c r="F189" s="34" t="s">
        <v>310</v>
      </c>
      <c r="G189" s="39" t="s">
        <v>24</v>
      </c>
      <c r="H189" s="2">
        <v>29</v>
      </c>
      <c r="I189" s="51">
        <v>23</v>
      </c>
      <c r="J189" s="52">
        <v>29</v>
      </c>
      <c r="K189" s="53">
        <f t="shared" si="6"/>
        <v>54719.43</v>
      </c>
      <c r="L189" s="53">
        <v>50475.49</v>
      </c>
      <c r="M189" s="62">
        <v>4243.94</v>
      </c>
      <c r="N189" s="51">
        <v>4</v>
      </c>
      <c r="O189" s="53">
        <f t="shared" si="5"/>
        <v>26349.28</v>
      </c>
      <c r="P189" s="53">
        <v>26349.28</v>
      </c>
      <c r="Q189" s="63"/>
      <c r="AA189" s="12"/>
      <c r="AB189" s="12"/>
    </row>
    <row r="190" s="7" customFormat="1" ht="24.75" customHeight="1" spans="1:17">
      <c r="A190" s="105"/>
      <c r="B190" s="106" t="s">
        <v>174</v>
      </c>
      <c r="C190" s="105" t="s">
        <v>21</v>
      </c>
      <c r="D190" s="106"/>
      <c r="E190" s="106" t="s">
        <v>175</v>
      </c>
      <c r="F190" s="106" t="s">
        <v>23</v>
      </c>
      <c r="G190" s="106" t="s">
        <v>44</v>
      </c>
      <c r="H190" s="105">
        <v>0</v>
      </c>
      <c r="I190" s="57"/>
      <c r="J190" s="58"/>
      <c r="K190" s="59">
        <f t="shared" si="6"/>
        <v>0</v>
      </c>
      <c r="L190" s="59">
        <v>0</v>
      </c>
      <c r="M190" s="59"/>
      <c r="N190" s="57"/>
      <c r="O190" s="59">
        <f t="shared" si="5"/>
        <v>0</v>
      </c>
      <c r="P190" s="59">
        <v>0</v>
      </c>
      <c r="Q190" s="59"/>
    </row>
    <row r="191" s="9" customFormat="1" ht="38.45" customHeight="1" spans="1:17">
      <c r="A191" s="40">
        <v>96</v>
      </c>
      <c r="B191" s="39" t="s">
        <v>176</v>
      </c>
      <c r="C191" s="40" t="s">
        <v>21</v>
      </c>
      <c r="D191" s="39"/>
      <c r="E191" s="39" t="s">
        <v>39</v>
      </c>
      <c r="F191" s="39" t="s">
        <v>23</v>
      </c>
      <c r="G191" s="39" t="s">
        <v>24</v>
      </c>
      <c r="H191" s="2">
        <v>0</v>
      </c>
      <c r="I191" s="51"/>
      <c r="J191" s="52"/>
      <c r="K191" s="53">
        <f t="shared" si="6"/>
        <v>0</v>
      </c>
      <c r="L191" s="53">
        <v>0</v>
      </c>
      <c r="M191" s="62"/>
      <c r="N191" s="51"/>
      <c r="O191" s="53">
        <f t="shared" si="5"/>
        <v>0</v>
      </c>
      <c r="P191" s="53">
        <v>0</v>
      </c>
      <c r="Q191" s="63"/>
    </row>
    <row r="192" s="9" customFormat="1" ht="38.45" customHeight="1" spans="1:17">
      <c r="A192" s="33">
        <v>97</v>
      </c>
      <c r="B192" s="34" t="s">
        <v>177</v>
      </c>
      <c r="C192" s="33" t="s">
        <v>21</v>
      </c>
      <c r="D192" s="34"/>
      <c r="E192" s="34" t="s">
        <v>63</v>
      </c>
      <c r="F192" s="39" t="s">
        <v>23</v>
      </c>
      <c r="G192" s="34" t="s">
        <v>24</v>
      </c>
      <c r="H192" s="2">
        <v>0</v>
      </c>
      <c r="I192" s="51"/>
      <c r="J192" s="65"/>
      <c r="K192" s="53">
        <f t="shared" si="6"/>
        <v>0</v>
      </c>
      <c r="L192" s="53">
        <v>0</v>
      </c>
      <c r="M192" s="62"/>
      <c r="N192" s="51">
        <v>3</v>
      </c>
      <c r="O192" s="53">
        <f t="shared" si="5"/>
        <v>28305.81</v>
      </c>
      <c r="P192" s="53">
        <v>28305.81</v>
      </c>
      <c r="Q192" s="63"/>
    </row>
    <row r="193" s="7" customFormat="1" ht="15.75" customHeight="1" spans="1:17">
      <c r="A193" s="30"/>
      <c r="B193" s="31" t="s">
        <v>177</v>
      </c>
      <c r="C193" s="30" t="s">
        <v>21</v>
      </c>
      <c r="D193" s="31"/>
      <c r="E193" s="36" t="s">
        <v>58</v>
      </c>
      <c r="F193" s="37" t="s">
        <v>250</v>
      </c>
      <c r="G193" s="31" t="s">
        <v>32</v>
      </c>
      <c r="H193" s="166">
        <v>32</v>
      </c>
      <c r="I193" s="57">
        <v>14</v>
      </c>
      <c r="J193" s="58">
        <v>14</v>
      </c>
      <c r="K193" s="59">
        <f t="shared" si="6"/>
        <v>16597.89</v>
      </c>
      <c r="L193" s="59">
        <v>16597.89</v>
      </c>
      <c r="M193" s="59"/>
      <c r="N193" s="57">
        <v>3</v>
      </c>
      <c r="O193" s="59">
        <f t="shared" si="5"/>
        <v>21136.94</v>
      </c>
      <c r="P193" s="59">
        <v>21136.94</v>
      </c>
      <c r="Q193" s="59"/>
    </row>
    <row r="194" s="7" customFormat="1" ht="15.75" customHeight="1" spans="1:17">
      <c r="A194" s="30">
        <v>98</v>
      </c>
      <c r="B194" s="116" t="s">
        <v>326</v>
      </c>
      <c r="C194" s="117" t="s">
        <v>21</v>
      </c>
      <c r="D194" s="116"/>
      <c r="E194" s="116" t="s">
        <v>258</v>
      </c>
      <c r="F194" s="116" t="s">
        <v>327</v>
      </c>
      <c r="G194" s="116" t="s">
        <v>44</v>
      </c>
      <c r="H194" s="175">
        <v>20</v>
      </c>
      <c r="I194" s="57">
        <v>9</v>
      </c>
      <c r="J194" s="58">
        <v>9</v>
      </c>
      <c r="K194" s="59">
        <f t="shared" si="6"/>
        <v>11639.4</v>
      </c>
      <c r="L194" s="59">
        <v>11639.4</v>
      </c>
      <c r="M194" s="59"/>
      <c r="N194" s="57"/>
      <c r="O194" s="59">
        <f t="shared" si="5"/>
        <v>0</v>
      </c>
      <c r="P194" s="59">
        <v>0</v>
      </c>
      <c r="Q194" s="59"/>
    </row>
    <row r="195" ht="16.5" customHeight="1" spans="1:28">
      <c r="A195" s="33">
        <v>99</v>
      </c>
      <c r="B195" s="34" t="s">
        <v>178</v>
      </c>
      <c r="C195" s="33" t="s">
        <v>21</v>
      </c>
      <c r="D195" s="34"/>
      <c r="E195" s="34" t="s">
        <v>39</v>
      </c>
      <c r="F195" s="34" t="s">
        <v>311</v>
      </c>
      <c r="G195" s="34" t="s">
        <v>24</v>
      </c>
      <c r="H195" s="2">
        <v>44</v>
      </c>
      <c r="I195" s="51">
        <v>31</v>
      </c>
      <c r="J195" s="52">
        <v>32</v>
      </c>
      <c r="K195" s="53">
        <f t="shared" si="6"/>
        <v>50169.03</v>
      </c>
      <c r="L195" s="63">
        <v>48973.6</v>
      </c>
      <c r="M195" s="62">
        <v>1195.43</v>
      </c>
      <c r="N195" s="51">
        <v>7</v>
      </c>
      <c r="O195" s="53">
        <f t="shared" si="5"/>
        <v>35734.68</v>
      </c>
      <c r="P195" s="53">
        <v>35734.68</v>
      </c>
      <c r="Q195" s="63"/>
      <c r="AA195" s="12"/>
      <c r="AB195" s="12"/>
    </row>
    <row r="196" s="7" customFormat="1" ht="16.5" customHeight="1" spans="1:17">
      <c r="A196" s="30"/>
      <c r="B196" s="31" t="s">
        <v>178</v>
      </c>
      <c r="C196" s="30" t="s">
        <v>21</v>
      </c>
      <c r="D196" s="31"/>
      <c r="E196" s="31" t="s">
        <v>39</v>
      </c>
      <c r="F196" s="31" t="s">
        <v>251</v>
      </c>
      <c r="G196" s="31" t="s">
        <v>26</v>
      </c>
      <c r="H196" s="166">
        <v>51</v>
      </c>
      <c r="I196" s="57">
        <v>22</v>
      </c>
      <c r="J196" s="58">
        <v>22</v>
      </c>
      <c r="K196" s="59">
        <f t="shared" si="6"/>
        <v>36390.12</v>
      </c>
      <c r="L196" s="60">
        <v>27685.22</v>
      </c>
      <c r="M196" s="59">
        <v>8704.9</v>
      </c>
      <c r="N196" s="57">
        <v>12</v>
      </c>
      <c r="O196" s="59">
        <f t="shared" si="5"/>
        <v>31961.65</v>
      </c>
      <c r="P196" s="59">
        <v>28951.15</v>
      </c>
      <c r="Q196" s="59">
        <v>3010.5</v>
      </c>
    </row>
    <row r="197" s="9" customFormat="1" ht="16.5" customHeight="1" spans="1:17">
      <c r="A197" s="33">
        <v>100</v>
      </c>
      <c r="B197" s="34" t="s">
        <v>179</v>
      </c>
      <c r="C197" s="33" t="s">
        <v>21</v>
      </c>
      <c r="D197" s="34"/>
      <c r="E197" s="34" t="s">
        <v>22</v>
      </c>
      <c r="F197" s="34" t="s">
        <v>312</v>
      </c>
      <c r="G197" s="34" t="s">
        <v>24</v>
      </c>
      <c r="H197" s="2">
        <v>85</v>
      </c>
      <c r="I197" s="51">
        <v>69</v>
      </c>
      <c r="J197" s="52">
        <v>74</v>
      </c>
      <c r="K197" s="53">
        <f t="shared" si="6"/>
        <v>176733.49</v>
      </c>
      <c r="L197" s="63">
        <v>160986.91</v>
      </c>
      <c r="M197" s="62">
        <v>15746.58</v>
      </c>
      <c r="N197" s="51">
        <v>17</v>
      </c>
      <c r="O197" s="53">
        <f t="shared" si="5"/>
        <v>144628.77</v>
      </c>
      <c r="P197" s="53">
        <v>137997.28</v>
      </c>
      <c r="Q197" s="63">
        <v>6631.49</v>
      </c>
    </row>
    <row r="198" s="9" customFormat="1" ht="16.5" customHeight="1" spans="1:17">
      <c r="A198" s="119"/>
      <c r="B198" s="120" t="s">
        <v>179</v>
      </c>
      <c r="C198" s="121" t="s">
        <v>21</v>
      </c>
      <c r="D198" s="120"/>
      <c r="E198" s="120" t="s">
        <v>22</v>
      </c>
      <c r="F198" s="120" t="s">
        <v>4</v>
      </c>
      <c r="G198" s="31" t="s">
        <v>37</v>
      </c>
      <c r="H198" s="173">
        <v>15</v>
      </c>
      <c r="I198" s="91">
        <v>10</v>
      </c>
      <c r="J198" s="92">
        <v>10</v>
      </c>
      <c r="K198" s="59">
        <f t="shared" si="6"/>
        <v>20516.9</v>
      </c>
      <c r="L198" s="93">
        <v>20516.9</v>
      </c>
      <c r="M198" s="94"/>
      <c r="N198" s="91"/>
      <c r="O198" s="59">
        <f t="shared" si="5"/>
        <v>0</v>
      </c>
      <c r="P198" s="93">
        <v>0</v>
      </c>
      <c r="Q198" s="94"/>
    </row>
    <row r="199" s="9" customFormat="1" ht="16.5" customHeight="1" spans="1:17">
      <c r="A199" s="121"/>
      <c r="B199" s="120" t="s">
        <v>179</v>
      </c>
      <c r="C199" s="121" t="s">
        <v>21</v>
      </c>
      <c r="D199" s="120"/>
      <c r="E199" s="120" t="s">
        <v>22</v>
      </c>
      <c r="F199" s="120" t="s">
        <v>252</v>
      </c>
      <c r="G199" s="120" t="s">
        <v>26</v>
      </c>
      <c r="H199" s="173">
        <v>44</v>
      </c>
      <c r="I199" s="91">
        <v>16</v>
      </c>
      <c r="J199" s="92">
        <v>16</v>
      </c>
      <c r="K199" s="59">
        <f t="shared" si="6"/>
        <v>43145.3</v>
      </c>
      <c r="L199" s="60">
        <v>33264.7</v>
      </c>
      <c r="M199" s="94">
        <v>9880.6</v>
      </c>
      <c r="N199" s="91"/>
      <c r="O199" s="59">
        <f t="shared" si="5"/>
        <v>0</v>
      </c>
      <c r="P199" s="93">
        <v>0</v>
      </c>
      <c r="Q199" s="94"/>
    </row>
    <row r="200" ht="23.45" customHeight="1" spans="1:28">
      <c r="A200" s="40">
        <v>101</v>
      </c>
      <c r="B200" s="39" t="s">
        <v>181</v>
      </c>
      <c r="C200" s="40" t="s">
        <v>54</v>
      </c>
      <c r="D200" s="39" t="s">
        <v>182</v>
      </c>
      <c r="E200" s="39" t="s">
        <v>39</v>
      </c>
      <c r="F200" s="34" t="s">
        <v>313</v>
      </c>
      <c r="G200" s="39" t="s">
        <v>24</v>
      </c>
      <c r="H200" s="2">
        <v>52</v>
      </c>
      <c r="I200" s="51">
        <v>43</v>
      </c>
      <c r="J200" s="65">
        <v>43</v>
      </c>
      <c r="K200" s="53">
        <f t="shared" si="6"/>
        <v>50795.59</v>
      </c>
      <c r="L200" s="53">
        <v>49755.1</v>
      </c>
      <c r="M200" s="62">
        <v>1040.49</v>
      </c>
      <c r="N200" s="51">
        <v>15</v>
      </c>
      <c r="O200" s="53">
        <f t="shared" si="5"/>
        <v>134803.05</v>
      </c>
      <c r="P200" s="63">
        <v>125981.34</v>
      </c>
      <c r="Q200" s="63">
        <v>8821.71</v>
      </c>
      <c r="AA200" s="12"/>
      <c r="AB200" s="12"/>
    </row>
    <row r="201" s="7" customFormat="1" ht="27" customHeight="1" spans="1:17">
      <c r="A201" s="105"/>
      <c r="B201" s="106" t="s">
        <v>181</v>
      </c>
      <c r="C201" s="105" t="s">
        <v>54</v>
      </c>
      <c r="D201" s="106" t="s">
        <v>182</v>
      </c>
      <c r="E201" s="106" t="s">
        <v>39</v>
      </c>
      <c r="F201" s="106" t="s">
        <v>253</v>
      </c>
      <c r="G201" s="106" t="s">
        <v>26</v>
      </c>
      <c r="H201" s="166">
        <v>69</v>
      </c>
      <c r="I201" s="57">
        <v>39</v>
      </c>
      <c r="J201" s="64">
        <v>39</v>
      </c>
      <c r="K201" s="59">
        <f t="shared" si="6"/>
        <v>86187.14</v>
      </c>
      <c r="L201" s="60">
        <v>76843.65</v>
      </c>
      <c r="M201" s="59">
        <v>9343.49</v>
      </c>
      <c r="N201" s="57">
        <v>30</v>
      </c>
      <c r="O201" s="59">
        <f t="shared" si="5"/>
        <v>75241.24</v>
      </c>
      <c r="P201" s="59">
        <v>75241.24</v>
      </c>
      <c r="Q201" s="59"/>
    </row>
    <row r="202" ht="27.75" customHeight="1" spans="1:28">
      <c r="A202" s="33">
        <v>102</v>
      </c>
      <c r="B202" s="34" t="s">
        <v>183</v>
      </c>
      <c r="C202" s="33" t="s">
        <v>21</v>
      </c>
      <c r="D202" s="34"/>
      <c r="E202" s="34" t="s">
        <v>184</v>
      </c>
      <c r="F202" s="34" t="s">
        <v>23</v>
      </c>
      <c r="G202" s="34" t="s">
        <v>24</v>
      </c>
      <c r="H202" s="2">
        <v>0</v>
      </c>
      <c r="I202" s="51"/>
      <c r="J202" s="52"/>
      <c r="K202" s="53">
        <f t="shared" si="6"/>
        <v>0</v>
      </c>
      <c r="L202" s="53">
        <v>0</v>
      </c>
      <c r="M202" s="62"/>
      <c r="N202" s="51">
        <v>1</v>
      </c>
      <c r="O202" s="53">
        <f t="shared" si="5"/>
        <v>41992.39</v>
      </c>
      <c r="P202" s="53">
        <v>41992.39</v>
      </c>
      <c r="Q202" s="63"/>
      <c r="AA202" s="12"/>
      <c r="AB202" s="12"/>
    </row>
    <row r="203" s="7" customFormat="1" ht="16.5" customHeight="1" spans="1:17">
      <c r="A203" s="30"/>
      <c r="B203" s="31" t="s">
        <v>183</v>
      </c>
      <c r="C203" s="30" t="s">
        <v>21</v>
      </c>
      <c r="D203" s="31"/>
      <c r="E203" s="31" t="s">
        <v>184</v>
      </c>
      <c r="F203" s="31" t="s">
        <v>23</v>
      </c>
      <c r="G203" s="31" t="s">
        <v>32</v>
      </c>
      <c r="H203" s="105">
        <v>0</v>
      </c>
      <c r="I203" s="57"/>
      <c r="J203" s="58"/>
      <c r="K203" s="59">
        <f t="shared" si="6"/>
        <v>0</v>
      </c>
      <c r="L203" s="59">
        <v>0</v>
      </c>
      <c r="M203" s="59"/>
      <c r="N203" s="57"/>
      <c r="O203" s="59">
        <f t="shared" si="5"/>
        <v>0</v>
      </c>
      <c r="P203" s="59">
        <v>0</v>
      </c>
      <c r="Q203" s="59"/>
    </row>
    <row r="204" s="7" customFormat="1" ht="16.5" customHeight="1" spans="1:17">
      <c r="A204" s="30">
        <v>103</v>
      </c>
      <c r="B204" s="31" t="s">
        <v>185</v>
      </c>
      <c r="C204" s="30" t="s">
        <v>21</v>
      </c>
      <c r="D204" s="31"/>
      <c r="E204" s="31" t="s">
        <v>22</v>
      </c>
      <c r="F204" s="31" t="s">
        <v>254</v>
      </c>
      <c r="G204" s="31" t="s">
        <v>26</v>
      </c>
      <c r="H204" s="166">
        <v>55</v>
      </c>
      <c r="I204" s="57">
        <v>25</v>
      </c>
      <c r="J204" s="58">
        <v>25</v>
      </c>
      <c r="K204" s="59">
        <f t="shared" si="6"/>
        <v>41916.61</v>
      </c>
      <c r="L204" s="60">
        <v>29066.41</v>
      </c>
      <c r="M204" s="59">
        <v>12850.2</v>
      </c>
      <c r="N204" s="57">
        <v>13</v>
      </c>
      <c r="O204" s="59">
        <f t="shared" si="5"/>
        <v>43391.3</v>
      </c>
      <c r="P204" s="59">
        <v>43391.3</v>
      </c>
      <c r="Q204" s="59"/>
    </row>
    <row r="205" ht="16.5" customHeight="1" spans="1:28">
      <c r="A205" s="1">
        <v>104</v>
      </c>
      <c r="B205" s="28" t="s">
        <v>186</v>
      </c>
      <c r="C205" s="1" t="s">
        <v>21</v>
      </c>
      <c r="D205" s="28"/>
      <c r="E205" s="28" t="s">
        <v>39</v>
      </c>
      <c r="F205" s="28" t="s">
        <v>29</v>
      </c>
      <c r="G205" s="28" t="s">
        <v>24</v>
      </c>
      <c r="H205" s="2">
        <v>0</v>
      </c>
      <c r="I205" s="51"/>
      <c r="J205" s="52"/>
      <c r="K205" s="53">
        <f t="shared" si="6"/>
        <v>0</v>
      </c>
      <c r="L205" s="53">
        <v>0</v>
      </c>
      <c r="M205" s="62"/>
      <c r="N205" s="51">
        <v>1</v>
      </c>
      <c r="O205" s="53">
        <f t="shared" si="5"/>
        <v>17978.1</v>
      </c>
      <c r="P205" s="53">
        <v>17978.1</v>
      </c>
      <c r="Q205" s="63"/>
      <c r="AA205" s="12"/>
      <c r="AB205" s="12"/>
    </row>
    <row r="206" s="7" customFormat="1" ht="24" customHeight="1" spans="1:17">
      <c r="A206" s="30"/>
      <c r="B206" s="31" t="s">
        <v>186</v>
      </c>
      <c r="C206" s="30" t="s">
        <v>21</v>
      </c>
      <c r="D206" s="31"/>
      <c r="E206" s="31" t="s">
        <v>39</v>
      </c>
      <c r="F206" s="31" t="s">
        <v>255</v>
      </c>
      <c r="G206" s="31" t="s">
        <v>26</v>
      </c>
      <c r="H206" s="166">
        <v>46</v>
      </c>
      <c r="I206" s="57">
        <v>18</v>
      </c>
      <c r="J206" s="58">
        <v>18</v>
      </c>
      <c r="K206" s="59">
        <f t="shared" si="6"/>
        <v>55523.47</v>
      </c>
      <c r="L206" s="60">
        <v>55523.47</v>
      </c>
      <c r="M206" s="59"/>
      <c r="N206" s="57">
        <v>11</v>
      </c>
      <c r="O206" s="59">
        <f t="shared" si="5"/>
        <v>85265.33</v>
      </c>
      <c r="P206" s="59">
        <v>85265.33</v>
      </c>
      <c r="Q206" s="59"/>
    </row>
    <row r="207" ht="20.25" customHeight="1" spans="1:28">
      <c r="A207" s="33">
        <v>105</v>
      </c>
      <c r="B207" s="34" t="s">
        <v>187</v>
      </c>
      <c r="C207" s="33" t="s">
        <v>21</v>
      </c>
      <c r="D207" s="34"/>
      <c r="E207" s="34" t="s">
        <v>63</v>
      </c>
      <c r="F207" s="34" t="s">
        <v>314</v>
      </c>
      <c r="G207" s="34" t="s">
        <v>24</v>
      </c>
      <c r="H207" s="2">
        <v>16</v>
      </c>
      <c r="I207" s="51">
        <v>9</v>
      </c>
      <c r="J207" s="52">
        <v>9</v>
      </c>
      <c r="K207" s="53">
        <f t="shared" si="6"/>
        <v>18086.9</v>
      </c>
      <c r="L207" s="53">
        <v>13581.18</v>
      </c>
      <c r="M207" s="62">
        <v>4505.72</v>
      </c>
      <c r="N207" s="51">
        <v>7</v>
      </c>
      <c r="O207" s="53">
        <f t="shared" si="5"/>
        <v>57061.29</v>
      </c>
      <c r="P207" s="53">
        <v>57061.29</v>
      </c>
      <c r="Q207" s="63"/>
      <c r="AA207" s="12"/>
      <c r="AB207" s="12"/>
    </row>
    <row r="208" s="7" customFormat="1" ht="16.9" customHeight="1" spans="1:17">
      <c r="A208" s="30"/>
      <c r="B208" s="31" t="s">
        <v>188</v>
      </c>
      <c r="C208" s="30" t="s">
        <v>21</v>
      </c>
      <c r="D208" s="31"/>
      <c r="E208" s="36" t="s">
        <v>63</v>
      </c>
      <c r="F208" s="37" t="s">
        <v>256</v>
      </c>
      <c r="G208" s="31" t="s">
        <v>32</v>
      </c>
      <c r="H208" s="166">
        <v>9</v>
      </c>
      <c r="I208" s="57">
        <v>5</v>
      </c>
      <c r="J208" s="58">
        <v>5</v>
      </c>
      <c r="K208" s="59">
        <f t="shared" si="6"/>
        <v>14513.5</v>
      </c>
      <c r="L208" s="59">
        <v>14513.5</v>
      </c>
      <c r="M208" s="59"/>
      <c r="N208" s="57">
        <v>6</v>
      </c>
      <c r="O208" s="59">
        <f t="shared" si="5"/>
        <v>42311.83</v>
      </c>
      <c r="P208" s="59">
        <v>42311.83</v>
      </c>
      <c r="Q208" s="59"/>
    </row>
    <row r="209" ht="16.9" customHeight="1" spans="1:28">
      <c r="A209" s="1">
        <v>106</v>
      </c>
      <c r="B209" s="28" t="s">
        <v>189</v>
      </c>
      <c r="C209" s="1" t="s">
        <v>21</v>
      </c>
      <c r="D209" s="28"/>
      <c r="E209" s="28" t="s">
        <v>39</v>
      </c>
      <c r="F209" s="34" t="s">
        <v>315</v>
      </c>
      <c r="G209" s="28" t="s">
        <v>24</v>
      </c>
      <c r="H209" s="2">
        <v>60</v>
      </c>
      <c r="I209" s="51">
        <v>43</v>
      </c>
      <c r="J209" s="52">
        <v>45</v>
      </c>
      <c r="K209" s="53">
        <f t="shared" si="6"/>
        <v>79534.32</v>
      </c>
      <c r="L209" s="63">
        <v>77831.7</v>
      </c>
      <c r="M209" s="62">
        <v>1702.62</v>
      </c>
      <c r="N209" s="51">
        <v>1</v>
      </c>
      <c r="O209" s="53">
        <f t="shared" si="5"/>
        <v>39425.21</v>
      </c>
      <c r="P209" s="63">
        <v>39425.21</v>
      </c>
      <c r="Q209" s="63"/>
      <c r="AA209" s="12"/>
      <c r="AB209" s="12"/>
    </row>
    <row r="210" s="7" customFormat="1" ht="16.9" customHeight="1" spans="1:17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257</v>
      </c>
      <c r="G210" s="31" t="s">
        <v>26</v>
      </c>
      <c r="H210" s="166">
        <v>21</v>
      </c>
      <c r="I210" s="57">
        <v>4</v>
      </c>
      <c r="J210" s="58">
        <v>4</v>
      </c>
      <c r="K210" s="59">
        <f t="shared" si="6"/>
        <v>12245.6</v>
      </c>
      <c r="L210" s="60">
        <v>12245.6</v>
      </c>
      <c r="M210" s="59"/>
      <c r="N210" s="57">
        <v>1</v>
      </c>
      <c r="O210" s="59">
        <f t="shared" si="5"/>
        <v>4226.2</v>
      </c>
      <c r="P210" s="59">
        <v>4226.2</v>
      </c>
      <c r="Q210" s="59"/>
    </row>
    <row r="211" s="7" customFormat="1" ht="16.9" customHeight="1" spans="1:17">
      <c r="A211" s="30"/>
      <c r="B211" s="31" t="s">
        <v>189</v>
      </c>
      <c r="C211" s="30" t="s">
        <v>21</v>
      </c>
      <c r="D211" s="31"/>
      <c r="E211" s="31" t="s">
        <v>39</v>
      </c>
      <c r="F211" s="31" t="s">
        <v>23</v>
      </c>
      <c r="G211" s="31" t="s">
        <v>44</v>
      </c>
      <c r="H211" s="105">
        <v>0</v>
      </c>
      <c r="I211" s="57"/>
      <c r="J211" s="58"/>
      <c r="K211" s="59">
        <f t="shared" si="6"/>
        <v>0</v>
      </c>
      <c r="L211" s="59">
        <v>0</v>
      </c>
      <c r="M211" s="59"/>
      <c r="N211" s="57"/>
      <c r="O211" s="59">
        <f t="shared" ref="O211:O226" si="7">P211+Q211</f>
        <v>0</v>
      </c>
      <c r="P211" s="59">
        <v>0</v>
      </c>
      <c r="Q211" s="59"/>
    </row>
    <row r="212" ht="24.6" customHeight="1" spans="1:28">
      <c r="A212" s="2">
        <v>107</v>
      </c>
      <c r="B212" s="122" t="s">
        <v>190</v>
      </c>
      <c r="C212" s="2" t="s">
        <v>54</v>
      </c>
      <c r="D212" s="122" t="s">
        <v>182</v>
      </c>
      <c r="E212" s="122" t="s">
        <v>39</v>
      </c>
      <c r="F212" s="122"/>
      <c r="G212" s="122" t="s">
        <v>24</v>
      </c>
      <c r="H212" s="2">
        <v>0</v>
      </c>
      <c r="I212" s="51"/>
      <c r="J212" s="52"/>
      <c r="K212" s="53">
        <f t="shared" si="6"/>
        <v>0</v>
      </c>
      <c r="L212" s="53">
        <v>0</v>
      </c>
      <c r="M212" s="62"/>
      <c r="N212" s="51"/>
      <c r="O212" s="53">
        <f t="shared" si="7"/>
        <v>0</v>
      </c>
      <c r="P212" s="53">
        <v>0</v>
      </c>
      <c r="Q212" s="63"/>
      <c r="AA212" s="12"/>
      <c r="AB212" s="12"/>
    </row>
    <row r="213" s="7" customFormat="1" ht="32.25" customHeight="1" spans="1:17">
      <c r="A213" s="105"/>
      <c r="B213" s="106" t="s">
        <v>190</v>
      </c>
      <c r="C213" s="105" t="s">
        <v>54</v>
      </c>
      <c r="D213" s="106" t="s">
        <v>182</v>
      </c>
      <c r="E213" s="106" t="s">
        <v>39</v>
      </c>
      <c r="F213" s="106" t="s">
        <v>31</v>
      </c>
      <c r="G213" s="106" t="s">
        <v>26</v>
      </c>
      <c r="H213" s="105">
        <v>0</v>
      </c>
      <c r="I213" s="57"/>
      <c r="J213" s="64"/>
      <c r="K213" s="59">
        <f t="shared" si="6"/>
        <v>0</v>
      </c>
      <c r="L213" s="59">
        <v>0</v>
      </c>
      <c r="M213" s="59"/>
      <c r="N213" s="57"/>
      <c r="O213" s="59">
        <f t="shared" si="7"/>
        <v>0</v>
      </c>
      <c r="P213" s="59">
        <v>0</v>
      </c>
      <c r="Q213" s="59"/>
    </row>
    <row r="214" ht="34.9" customHeight="1" spans="1:28">
      <c r="A214" s="40">
        <v>108</v>
      </c>
      <c r="B214" s="39" t="s">
        <v>191</v>
      </c>
      <c r="C214" s="40" t="s">
        <v>54</v>
      </c>
      <c r="D214" s="39" t="s">
        <v>192</v>
      </c>
      <c r="E214" s="39" t="s">
        <v>39</v>
      </c>
      <c r="F214" s="34" t="s">
        <v>316</v>
      </c>
      <c r="G214" s="39" t="s">
        <v>24</v>
      </c>
      <c r="H214" s="2">
        <v>37</v>
      </c>
      <c r="I214" s="51">
        <v>31</v>
      </c>
      <c r="J214" s="65">
        <v>33</v>
      </c>
      <c r="K214" s="53">
        <f t="shared" si="6"/>
        <v>55278.45</v>
      </c>
      <c r="L214" s="63">
        <v>54758.2</v>
      </c>
      <c r="M214" s="62">
        <v>520.25</v>
      </c>
      <c r="N214" s="51">
        <v>8</v>
      </c>
      <c r="O214" s="53">
        <f t="shared" si="7"/>
        <v>60343.7</v>
      </c>
      <c r="P214" s="53">
        <v>60343.7</v>
      </c>
      <c r="Q214" s="63"/>
      <c r="AA214" s="12"/>
      <c r="AB214" s="12"/>
    </row>
    <row r="215" ht="34.9" customHeight="1" spans="1:28">
      <c r="A215" s="40">
        <v>109</v>
      </c>
      <c r="B215" s="39" t="s">
        <v>336</v>
      </c>
      <c r="C215" s="40" t="s">
        <v>21</v>
      </c>
      <c r="D215" s="39"/>
      <c r="E215" s="39" t="s">
        <v>39</v>
      </c>
      <c r="F215" s="34" t="s">
        <v>337</v>
      </c>
      <c r="G215" s="39" t="s">
        <v>24</v>
      </c>
      <c r="H215" s="2">
        <v>28</v>
      </c>
      <c r="I215" s="51">
        <v>16</v>
      </c>
      <c r="J215" s="65">
        <v>17</v>
      </c>
      <c r="K215" s="53">
        <f t="shared" si="6"/>
        <v>14313.36</v>
      </c>
      <c r="L215" s="53">
        <v>14313.36</v>
      </c>
      <c r="M215" s="62"/>
      <c r="N215" s="51"/>
      <c r="O215" s="53">
        <f t="shared" si="7"/>
        <v>0</v>
      </c>
      <c r="P215" s="53">
        <v>0</v>
      </c>
      <c r="Q215" s="63"/>
      <c r="AA215" s="12"/>
      <c r="AB215" s="12"/>
    </row>
    <row r="216" s="7" customFormat="1" ht="34.9" customHeight="1" spans="1:17">
      <c r="A216" s="105"/>
      <c r="B216" s="106" t="s">
        <v>336</v>
      </c>
      <c r="C216" s="105" t="s">
        <v>21</v>
      </c>
      <c r="D216" s="106"/>
      <c r="E216" s="106" t="s">
        <v>39</v>
      </c>
      <c r="F216" s="31" t="s">
        <v>338</v>
      </c>
      <c r="G216" s="106" t="s">
        <v>26</v>
      </c>
      <c r="H216" s="166">
        <v>15</v>
      </c>
      <c r="I216" s="57">
        <v>2</v>
      </c>
      <c r="J216" s="64">
        <v>2</v>
      </c>
      <c r="K216" s="59">
        <f t="shared" si="6"/>
        <v>2147.49</v>
      </c>
      <c r="L216" s="144">
        <v>1545.39</v>
      </c>
      <c r="M216" s="59">
        <v>602.1</v>
      </c>
      <c r="N216" s="57"/>
      <c r="O216" s="59">
        <f t="shared" si="7"/>
        <v>0</v>
      </c>
      <c r="P216" s="59">
        <v>0</v>
      </c>
      <c r="Q216" s="59"/>
    </row>
    <row r="217" ht="28.5" customHeight="1" spans="1:28">
      <c r="A217" s="40">
        <v>110</v>
      </c>
      <c r="B217" s="39" t="s">
        <v>193</v>
      </c>
      <c r="C217" s="40" t="s">
        <v>21</v>
      </c>
      <c r="D217" s="39"/>
      <c r="E217" s="39" t="s">
        <v>39</v>
      </c>
      <c r="F217" s="34" t="s">
        <v>23</v>
      </c>
      <c r="G217" s="39" t="s">
        <v>24</v>
      </c>
      <c r="H217" s="2">
        <v>0</v>
      </c>
      <c r="I217" s="51"/>
      <c r="J217" s="65"/>
      <c r="K217" s="53">
        <f t="shared" ref="K217:K226" si="8">L217+M217</f>
        <v>0</v>
      </c>
      <c r="L217" s="53">
        <v>0</v>
      </c>
      <c r="M217" s="62"/>
      <c r="N217" s="51"/>
      <c r="O217" s="53">
        <f t="shared" si="7"/>
        <v>0</v>
      </c>
      <c r="P217" s="53">
        <v>0</v>
      </c>
      <c r="Q217" s="63"/>
      <c r="Z217" s="12"/>
      <c r="AA217" s="12"/>
      <c r="AB217" s="12"/>
    </row>
    <row r="218" ht="19.5" customHeight="1" spans="1:28">
      <c r="A218" s="40">
        <v>111</v>
      </c>
      <c r="B218" s="39" t="s">
        <v>194</v>
      </c>
      <c r="C218" s="40" t="s">
        <v>21</v>
      </c>
      <c r="D218" s="39"/>
      <c r="E218" s="39" t="s">
        <v>63</v>
      </c>
      <c r="F218" s="34" t="s">
        <v>317</v>
      </c>
      <c r="G218" s="39" t="s">
        <v>24</v>
      </c>
      <c r="H218" s="2">
        <v>34</v>
      </c>
      <c r="I218" s="51">
        <v>23</v>
      </c>
      <c r="J218" s="65">
        <v>29</v>
      </c>
      <c r="K218" s="53">
        <f t="shared" si="8"/>
        <v>34740.68</v>
      </c>
      <c r="L218" s="53">
        <v>24575.79</v>
      </c>
      <c r="M218" s="62">
        <v>10164.89</v>
      </c>
      <c r="N218" s="51">
        <v>16</v>
      </c>
      <c r="O218" s="53">
        <f t="shared" si="7"/>
        <v>48955.93</v>
      </c>
      <c r="P218" s="63">
        <v>48955.93</v>
      </c>
      <c r="Q218" s="63"/>
      <c r="Z218" s="12"/>
      <c r="AA218" s="12"/>
      <c r="AB218" s="12"/>
    </row>
    <row r="219" s="7" customFormat="1" ht="30.6" customHeight="1" spans="1:17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195</v>
      </c>
      <c r="G219" s="31" t="s">
        <v>44</v>
      </c>
      <c r="H219" s="105">
        <v>0</v>
      </c>
      <c r="I219" s="57"/>
      <c r="J219" s="64"/>
      <c r="K219" s="59">
        <f t="shared" si="8"/>
        <v>0</v>
      </c>
      <c r="L219" s="59">
        <v>0</v>
      </c>
      <c r="M219" s="59"/>
      <c r="N219" s="57">
        <v>1</v>
      </c>
      <c r="O219" s="59">
        <f t="shared" si="7"/>
        <v>3457.8</v>
      </c>
      <c r="P219" s="59">
        <v>3457.8</v>
      </c>
      <c r="Q219" s="59"/>
    </row>
    <row r="220" s="7" customFormat="1" ht="27" customHeight="1" spans="1:17">
      <c r="A220" s="30"/>
      <c r="B220" s="31" t="s">
        <v>194</v>
      </c>
      <c r="C220" s="30" t="s">
        <v>21</v>
      </c>
      <c r="D220" s="31"/>
      <c r="E220" s="31" t="s">
        <v>63</v>
      </c>
      <c r="F220" s="31" t="s">
        <v>23</v>
      </c>
      <c r="G220" s="31" t="s">
        <v>32</v>
      </c>
      <c r="H220" s="105">
        <v>0</v>
      </c>
      <c r="I220" s="57"/>
      <c r="J220" s="58"/>
      <c r="K220" s="59">
        <f t="shared" si="8"/>
        <v>0</v>
      </c>
      <c r="L220" s="59">
        <v>0</v>
      </c>
      <c r="M220" s="59"/>
      <c r="N220" s="57"/>
      <c r="O220" s="59">
        <f t="shared" si="7"/>
        <v>1574.43</v>
      </c>
      <c r="P220" s="59">
        <v>1574.43</v>
      </c>
      <c r="Q220" s="59"/>
    </row>
    <row r="221" s="7" customFormat="1" ht="27" customHeight="1" spans="1:17">
      <c r="A221" s="123">
        <v>112</v>
      </c>
      <c r="B221" s="124" t="s">
        <v>196</v>
      </c>
      <c r="C221" s="123" t="s">
        <v>21</v>
      </c>
      <c r="D221" s="124"/>
      <c r="E221" s="124" t="s">
        <v>78</v>
      </c>
      <c r="F221" s="34" t="s">
        <v>318</v>
      </c>
      <c r="G221" s="124" t="s">
        <v>24</v>
      </c>
      <c r="H221" s="5">
        <v>30</v>
      </c>
      <c r="I221" s="145">
        <v>18</v>
      </c>
      <c r="J221" s="146">
        <v>23</v>
      </c>
      <c r="K221" s="53">
        <f t="shared" si="8"/>
        <v>19409.38</v>
      </c>
      <c r="L221" s="114">
        <v>16144.09</v>
      </c>
      <c r="M221" s="147">
        <v>3265.29</v>
      </c>
      <c r="N221" s="145">
        <v>2</v>
      </c>
      <c r="O221" s="53">
        <f t="shared" si="7"/>
        <v>4170.84</v>
      </c>
      <c r="P221" s="114">
        <v>4170.84</v>
      </c>
      <c r="Q221" s="114"/>
    </row>
    <row r="222" s="7" customFormat="1" ht="27" customHeight="1" spans="1:17">
      <c r="A222" s="125"/>
      <c r="B222" s="126" t="s">
        <v>197</v>
      </c>
      <c r="C222" s="125" t="s">
        <v>21</v>
      </c>
      <c r="D222" s="126"/>
      <c r="E222" s="126" t="s">
        <v>78</v>
      </c>
      <c r="F222" s="126" t="s">
        <v>29</v>
      </c>
      <c r="G222" s="126" t="s">
        <v>26</v>
      </c>
      <c r="H222" s="176">
        <v>0</v>
      </c>
      <c r="I222" s="148"/>
      <c r="J222" s="149"/>
      <c r="K222" s="59">
        <f t="shared" si="8"/>
        <v>1204.2</v>
      </c>
      <c r="L222" s="150">
        <v>1204.2</v>
      </c>
      <c r="M222" s="150"/>
      <c r="N222" s="148">
        <v>1</v>
      </c>
      <c r="O222" s="93">
        <f t="shared" si="7"/>
        <v>0</v>
      </c>
      <c r="P222" s="150">
        <v>0</v>
      </c>
      <c r="Q222" s="150"/>
    </row>
    <row r="223" s="7" customFormat="1" ht="27" customHeight="1" spans="1:17">
      <c r="A223" s="128"/>
      <c r="B223" s="129" t="s">
        <v>197</v>
      </c>
      <c r="C223" s="128" t="s">
        <v>21</v>
      </c>
      <c r="D223" s="129"/>
      <c r="E223" s="129" t="s">
        <v>258</v>
      </c>
      <c r="F223" s="129" t="s">
        <v>259</v>
      </c>
      <c r="G223" s="129" t="s">
        <v>44</v>
      </c>
      <c r="H223" s="177">
        <v>25</v>
      </c>
      <c r="I223" s="151">
        <v>11</v>
      </c>
      <c r="J223" s="152">
        <v>11</v>
      </c>
      <c r="K223" s="59">
        <f t="shared" si="8"/>
        <v>15588.7</v>
      </c>
      <c r="L223" s="153">
        <v>15588.7</v>
      </c>
      <c r="M223" s="153"/>
      <c r="N223" s="151">
        <v>6</v>
      </c>
      <c r="O223" s="93">
        <f t="shared" si="7"/>
        <v>11758.2</v>
      </c>
      <c r="P223" s="153">
        <v>11758.2</v>
      </c>
      <c r="Q223" s="153"/>
    </row>
    <row r="224" s="8" customFormat="1" ht="27" customHeight="1" spans="1:27">
      <c r="A224" s="123">
        <v>113</v>
      </c>
      <c r="B224" s="124" t="s">
        <v>198</v>
      </c>
      <c r="C224" s="123" t="s">
        <v>21</v>
      </c>
      <c r="D224" s="124"/>
      <c r="E224" s="124" t="s">
        <v>58</v>
      </c>
      <c r="F224" s="34" t="s">
        <v>319</v>
      </c>
      <c r="G224" s="124" t="s">
        <v>24</v>
      </c>
      <c r="H224" s="5">
        <v>25</v>
      </c>
      <c r="I224" s="145">
        <v>18</v>
      </c>
      <c r="J224" s="154">
        <v>19</v>
      </c>
      <c r="K224" s="53">
        <f t="shared" si="8"/>
        <v>30446.29</v>
      </c>
      <c r="L224" s="114">
        <v>30446.29</v>
      </c>
      <c r="M224" s="115"/>
      <c r="N224" s="145">
        <v>1</v>
      </c>
      <c r="O224" s="53">
        <f t="shared" si="7"/>
        <v>16537.34</v>
      </c>
      <c r="P224" s="114">
        <v>16537.34</v>
      </c>
      <c r="Q224" s="74"/>
      <c r="T224" s="12"/>
      <c r="U224" s="12"/>
      <c r="V224" s="12"/>
      <c r="W224" s="12"/>
      <c r="X224" s="12"/>
      <c r="Y224" s="12"/>
      <c r="Z224" s="12"/>
      <c r="AA224" s="12"/>
    </row>
    <row r="225" s="7" customFormat="1" ht="27" customHeight="1" spans="1:17">
      <c r="A225" s="128"/>
      <c r="B225" s="31" t="s">
        <v>198</v>
      </c>
      <c r="C225" s="30" t="s">
        <v>21</v>
      </c>
      <c r="D225" s="31"/>
      <c r="E225" s="31" t="s">
        <v>58</v>
      </c>
      <c r="F225" s="31" t="s">
        <v>23</v>
      </c>
      <c r="G225" s="31" t="s">
        <v>44</v>
      </c>
      <c r="H225" s="105">
        <v>0</v>
      </c>
      <c r="I225" s="57"/>
      <c r="J225" s="58"/>
      <c r="K225" s="59">
        <f t="shared" si="8"/>
        <v>0</v>
      </c>
      <c r="L225" s="59">
        <v>0</v>
      </c>
      <c r="M225" s="59"/>
      <c r="N225" s="57"/>
      <c r="O225" s="59">
        <f t="shared" si="7"/>
        <v>0</v>
      </c>
      <c r="P225" s="59">
        <v>0</v>
      </c>
      <c r="Q225" s="59"/>
    </row>
    <row r="226" s="7" customFormat="1" ht="18.75" customHeight="1" spans="1:17">
      <c r="A226" s="131"/>
      <c r="B226" s="132" t="s">
        <v>198</v>
      </c>
      <c r="C226" s="133" t="s">
        <v>21</v>
      </c>
      <c r="D226" s="132"/>
      <c r="E226" s="132" t="s">
        <v>76</v>
      </c>
      <c r="F226" s="37" t="s">
        <v>323</v>
      </c>
      <c r="G226" s="132" t="s">
        <v>32</v>
      </c>
      <c r="H226" s="178">
        <v>23</v>
      </c>
      <c r="I226" s="155">
        <v>11</v>
      </c>
      <c r="J226" s="156">
        <v>11</v>
      </c>
      <c r="K226" s="59">
        <f t="shared" si="8"/>
        <v>20334.13</v>
      </c>
      <c r="L226" s="59">
        <v>20334.13</v>
      </c>
      <c r="M226" s="157"/>
      <c r="N226" s="155">
        <v>2</v>
      </c>
      <c r="O226" s="59">
        <f t="shared" si="7"/>
        <v>7361</v>
      </c>
      <c r="P226" s="157">
        <v>7361</v>
      </c>
      <c r="Q226" s="157"/>
    </row>
    <row r="227" s="7" customFormat="1" ht="26.25" spans="1:33">
      <c r="A227" s="131"/>
      <c r="B227" s="135" t="s">
        <v>355</v>
      </c>
      <c r="C227" s="133" t="s">
        <v>21</v>
      </c>
      <c r="D227" s="132"/>
      <c r="E227" s="135" t="s">
        <v>356</v>
      </c>
      <c r="F227" s="37" t="s">
        <v>357</v>
      </c>
      <c r="G227" s="135" t="s">
        <v>37</v>
      </c>
      <c r="H227" s="178">
        <v>1</v>
      </c>
      <c r="I227" s="155"/>
      <c r="J227" s="156"/>
      <c r="K227" s="59"/>
      <c r="L227" s="59"/>
      <c r="M227" s="157"/>
      <c r="N227" s="155"/>
      <c r="O227" s="59"/>
      <c r="P227" s="157"/>
      <c r="Q227" s="157"/>
      <c r="T227" s="162"/>
      <c r="AG227" s="73"/>
    </row>
    <row r="228" s="8" customFormat="1" ht="16.5" customHeight="1" spans="1:30">
      <c r="A228" s="131"/>
      <c r="B228" s="135" t="s">
        <v>358</v>
      </c>
      <c r="C228" s="133" t="s">
        <v>21</v>
      </c>
      <c r="D228" s="132"/>
      <c r="E228" s="136" t="s">
        <v>359</v>
      </c>
      <c r="F228" s="136" t="s">
        <v>360</v>
      </c>
      <c r="G228" s="136" t="s">
        <v>26</v>
      </c>
      <c r="H228" s="178">
        <v>1</v>
      </c>
      <c r="I228" s="155"/>
      <c r="J228" s="156"/>
      <c r="K228" s="59"/>
      <c r="L228" s="59"/>
      <c r="M228" s="157"/>
      <c r="N228" s="155"/>
      <c r="O228" s="59"/>
      <c r="P228" s="157"/>
      <c r="Q228" s="157"/>
      <c r="Y228" s="12"/>
      <c r="Z228" s="12"/>
      <c r="AA228" s="12"/>
      <c r="AB228" s="12"/>
      <c r="AC228" s="12"/>
      <c r="AD228" s="12"/>
    </row>
    <row r="229" s="8" customFormat="1" ht="15" customHeight="1" spans="1:30">
      <c r="A229" s="137" t="s">
        <v>199</v>
      </c>
      <c r="B229" s="137"/>
      <c r="C229" s="138"/>
      <c r="D229" s="139"/>
      <c r="E229" s="139"/>
      <c r="F229" s="139"/>
      <c r="G229" s="139"/>
      <c r="H229" s="138">
        <f t="shared" ref="H229:Q229" si="9">SUM(H10:H228)</f>
        <v>3949</v>
      </c>
      <c r="I229" s="138">
        <f t="shared" si="9"/>
        <v>2306</v>
      </c>
      <c r="J229" s="138">
        <f t="shared" si="9"/>
        <v>2591</v>
      </c>
      <c r="K229" s="158">
        <f t="shared" si="9"/>
        <v>4570565.62</v>
      </c>
      <c r="L229" s="158">
        <f t="shared" si="9"/>
        <v>4227699.77</v>
      </c>
      <c r="M229" s="158">
        <f t="shared" si="9"/>
        <v>342865.85</v>
      </c>
      <c r="N229" s="138">
        <f t="shared" si="9"/>
        <v>1474</v>
      </c>
      <c r="O229" s="158">
        <f t="shared" si="9"/>
        <v>8607497.07</v>
      </c>
      <c r="P229" s="158">
        <f t="shared" si="9"/>
        <v>8284069.41</v>
      </c>
      <c r="Q229" s="158">
        <f t="shared" si="9"/>
        <v>323427.66</v>
      </c>
      <c r="Y229" s="12"/>
      <c r="Z229" s="12"/>
      <c r="AA229" s="12"/>
      <c r="AB229" s="12"/>
      <c r="AC229" s="12"/>
      <c r="AD229" s="12"/>
    </row>
    <row r="230" s="8" customFormat="1" spans="1:24">
      <c r="A230" s="141"/>
      <c r="B230" s="142"/>
      <c r="C230" s="141"/>
      <c r="D230" s="142"/>
      <c r="E230" s="142"/>
      <c r="F230" s="142"/>
      <c r="G230" s="142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2"/>
      <c r="S230" s="12"/>
      <c r="T230" s="12"/>
      <c r="U230" s="12"/>
      <c r="V230" s="12"/>
      <c r="W230" s="12"/>
      <c r="X230" s="12"/>
    </row>
    <row r="231" s="8" customFormat="1" hidden="1" spans="1:24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63"/>
      <c r="R231" s="12"/>
      <c r="S231" s="12"/>
      <c r="T231" s="12"/>
      <c r="U231" s="12"/>
      <c r="V231" s="12"/>
      <c r="W231" s="12"/>
      <c r="X231" s="12"/>
    </row>
    <row r="232" s="8" customFormat="1" hidden="1" spans="1:24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</row>
    <row r="233" s="8" customFormat="1" hidden="1" spans="1:24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</row>
    <row r="234" s="8" customFormat="1" hidden="1" spans="1:24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</row>
    <row r="235" s="8" customFormat="1" hidden="1" spans="1:24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</row>
    <row r="236" s="8" customFormat="1" hidden="1" spans="1:24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</row>
    <row r="237" hidden="1" spans="13:28">
      <c r="M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</row>
    <row r="238" hidden="1" spans="13:28">
      <c r="M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</row>
    <row r="239" spans="13:28">
      <c r="M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</row>
    <row r="240" spans="11:28">
      <c r="K240" s="160"/>
      <c r="L240" s="161"/>
      <c r="M240" s="160"/>
      <c r="N240" s="161"/>
      <c r="O240" s="160"/>
      <c r="P240" s="161"/>
      <c r="Q240" s="160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</row>
    <row r="241" spans="11:28">
      <c r="K241" s="161"/>
      <c r="L241" s="161"/>
      <c r="M241" s="160"/>
      <c r="N241" s="160"/>
      <c r="O241" s="160"/>
      <c r="P241" s="161"/>
      <c r="Q241" s="160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</row>
    <row r="242" spans="11:28">
      <c r="K242" s="161"/>
      <c r="L242" s="160"/>
      <c r="M242" s="160"/>
      <c r="N242" s="160"/>
      <c r="O242" s="160"/>
      <c r="P242" s="160"/>
      <c r="Q242" s="160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</row>
    <row r="243" s="11" customFormat="1" spans="1:17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62"/>
      <c r="M243" s="12"/>
      <c r="N243" s="12"/>
      <c r="O243" s="163"/>
      <c r="P243" s="163"/>
      <c r="Q243" s="12"/>
    </row>
    <row r="244" spans="12:28">
      <c r="L244" s="162"/>
      <c r="M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</row>
    <row r="245" spans="12:28">
      <c r="L245" s="164"/>
      <c r="M245" s="164"/>
      <c r="P245" s="163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</row>
    <row r="246" spans="13:28">
      <c r="M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</row>
    <row r="247" spans="13:28">
      <c r="M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</row>
    <row r="248" spans="13:28">
      <c r="M248" s="12"/>
      <c r="Q248" s="163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</row>
    <row r="249" spans="13:28">
      <c r="M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</row>
    <row r="250" spans="13:28">
      <c r="M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</row>
    <row r="251" spans="13:28">
      <c r="M251" s="12"/>
      <c r="Q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</row>
    <row r="252" spans="13:28">
      <c r="M252" s="12"/>
      <c r="Q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</row>
    <row r="253" spans="13:28">
      <c r="M253" s="12"/>
      <c r="Q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</row>
    <row r="254" spans="13:28">
      <c r="M254" s="12"/>
      <c r="Q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</row>
    <row r="255" spans="13:28">
      <c r="M255" s="12"/>
      <c r="Q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</row>
    <row r="256" spans="13:28">
      <c r="M256" s="12"/>
      <c r="Q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</row>
    <row r="257" spans="13:17">
      <c r="M257" s="12"/>
      <c r="Q257" s="12"/>
    </row>
    <row r="258" s="8" customFormat="1" spans="1:6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</row>
    <row r="259" s="8" customFormat="1" spans="1:6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</row>
    <row r="260" s="8" customFormat="1" spans="1:6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</row>
    <row r="261" s="8" customFormat="1" spans="1:6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</row>
    <row r="262" s="8" customFormat="1" spans="1:6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</row>
    <row r="263" s="8" customFormat="1" spans="1:6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</row>
    <row r="264" s="8" customFormat="1" spans="1:6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</row>
    <row r="265" s="8" customFormat="1" spans="1:6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</row>
    <row r="266" s="8" customFormat="1" spans="1:6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</row>
    <row r="267" s="8" customFormat="1" spans="1:6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</row>
    <row r="268" s="8" customFormat="1" spans="1:6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</row>
    <row r="269" s="8" customFormat="1" spans="1:6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</row>
    <row r="270" s="8" customFormat="1" spans="1:6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</row>
    <row r="271" s="8" customFormat="1" spans="1:6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</row>
    <row r="272" s="8" customFormat="1" spans="1:6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</row>
    <row r="273" s="8" customFormat="1" spans="1:6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</row>
    <row r="274" s="8" customFormat="1" spans="1:6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</row>
    <row r="275" s="8" customFormat="1" spans="1:6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</row>
    <row r="276" s="8" customFormat="1" spans="1:6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</row>
    <row r="277" s="8" customFormat="1" spans="1:6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</row>
    <row r="278" s="8" customFormat="1" spans="1:6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</row>
    <row r="279" s="8" customFormat="1" spans="1:6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</row>
    <row r="280" s="8" customFormat="1" spans="1:6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</row>
    <row r="281" s="8" customFormat="1" spans="1:6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</row>
    <row r="282" s="8" customFormat="1" spans="1:6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</row>
    <row r="283" s="8" customFormat="1" spans="1:6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</row>
    <row r="284" s="8" customFormat="1" spans="1:6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="8" customFormat="1" spans="1:6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</row>
    <row r="286" s="8" customFormat="1" spans="1:6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</row>
    <row r="287" s="8" customFormat="1" spans="1:6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</row>
    <row r="288" s="8" customFormat="1" spans="1:6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</row>
    <row r="289" s="8" customFormat="1" spans="1:6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</row>
    <row r="290" s="8" customFormat="1" spans="1:6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</row>
    <row r="291" s="8" customFormat="1" spans="1:6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</row>
    <row r="292" s="8" customFormat="1" spans="1:6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</row>
    <row r="293" s="8" customFormat="1" spans="1:6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</row>
    <row r="294" s="8" customFormat="1" spans="1:6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</row>
    <row r="295" s="8" customFormat="1" spans="1:6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</row>
    <row r="296" s="8" customFormat="1" spans="1:6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</row>
    <row r="297" s="8" customFormat="1" spans="1:6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</row>
    <row r="298" s="8" customFormat="1" spans="1:6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</row>
    <row r="299" s="8" customFormat="1" spans="1:6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</row>
    <row r="300" s="8" customFormat="1" spans="1:6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</row>
    <row r="301" s="8" customFormat="1" spans="1:6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</row>
    <row r="302" s="8" customFormat="1" spans="1:6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</row>
    <row r="303" s="8" customFormat="1" spans="1:6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</row>
    <row r="304" s="8" customFormat="1" spans="1:6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</row>
    <row r="305" s="8" customFormat="1" spans="1:6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</row>
    <row r="306" s="8" customFormat="1" spans="1:6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</row>
    <row r="307" s="8" customFormat="1" spans="1:6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</row>
    <row r="308" s="8" customFormat="1" spans="1:6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</row>
    <row r="309" s="8" customFormat="1" spans="1:6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</row>
    <row r="310" s="8" customFormat="1" spans="1:6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</row>
    <row r="311" s="8" customFormat="1" spans="1:6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</row>
    <row r="312" s="8" customFormat="1" spans="1:6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</row>
    <row r="313" s="8" customFormat="1" spans="1:6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</row>
    <row r="314" s="8" customFormat="1" spans="1:6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</row>
    <row r="315" s="8" customFormat="1" spans="1:6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</row>
    <row r="316" s="8" customFormat="1" spans="1:6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</row>
    <row r="317" s="8" customFormat="1" spans="1:6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</row>
    <row r="318" s="8" customFormat="1" spans="1:6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</row>
    <row r="319" s="8" customFormat="1" spans="1:6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</row>
    <row r="320" s="8" customFormat="1" spans="1:6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</row>
    <row r="321" s="8" customFormat="1" spans="1:6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</row>
    <row r="322" s="8" customFormat="1" spans="1:6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</row>
    <row r="323" s="8" customFormat="1" spans="1:6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</row>
    <row r="324" spans="13:17">
      <c r="M324" s="12"/>
      <c r="Q324" s="12"/>
    </row>
  </sheetData>
  <autoFilter ref="A8:Q229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9:B229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24"/>
  <sheetViews>
    <sheetView tabSelected="1" zoomScale="70" zoomScaleNormal="70" topLeftCell="A2" workbookViewId="0">
      <selection activeCell="A8" sqref="A8"/>
    </sheetView>
  </sheetViews>
  <sheetFormatPr defaultColWidth="9" defaultRowHeight="14.25"/>
  <cols>
    <col min="1" max="1" width="12.1416666666667" style="12" customWidth="1"/>
    <col min="2" max="2" width="27.425" style="12" customWidth="1"/>
    <col min="3" max="3" width="13.2833333333333" style="12" customWidth="1"/>
    <col min="4" max="4" width="19.2833333333333" style="12" customWidth="1"/>
    <col min="5" max="5" width="24.425" style="12" customWidth="1"/>
    <col min="6" max="6" width="20.425" style="12" customWidth="1"/>
    <col min="7" max="7" width="22.8583333333333" style="12" customWidth="1"/>
    <col min="8" max="8" width="18" style="13" customWidth="1"/>
    <col min="9" max="9" width="13.8583333333333" style="12" customWidth="1"/>
    <col min="10" max="11" width="12.8583333333333" style="12" customWidth="1"/>
    <col min="12" max="12" width="15.7083333333333" style="12" customWidth="1"/>
    <col min="13" max="13" width="12.1416666666667" style="11" customWidth="1"/>
    <col min="14" max="14" width="11.2833333333333" style="12" customWidth="1"/>
    <col min="15" max="15" width="16" style="12" customWidth="1"/>
    <col min="16" max="16" width="13.2833333333333" style="12" customWidth="1"/>
    <col min="17" max="17" width="12.5666666666667" style="11" customWidth="1"/>
    <col min="18" max="18" width="10.1416666666667" style="8" customWidth="1"/>
    <col min="19" max="16245" width="9.14166666666667" style="12"/>
    <col min="16246" max="16256" width="9" style="12"/>
    <col min="1628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5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5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5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24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6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18">
      <c r="A10" s="27">
        <v>1</v>
      </c>
      <c r="B10" s="28" t="s">
        <v>20</v>
      </c>
      <c r="C10" s="1" t="s">
        <v>21</v>
      </c>
      <c r="D10" s="28"/>
      <c r="E10" s="28" t="s">
        <v>22</v>
      </c>
      <c r="F10" s="28" t="s">
        <v>23</v>
      </c>
      <c r="G10" s="28" t="s">
        <v>24</v>
      </c>
      <c r="H10" s="29">
        <v>0</v>
      </c>
      <c r="I10" s="51"/>
      <c r="J10" s="52"/>
      <c r="K10" s="53">
        <f t="shared" ref="K10:K73" si="1">L10+M10</f>
        <v>0</v>
      </c>
      <c r="L10" s="54">
        <v>0</v>
      </c>
      <c r="M10" s="55"/>
      <c r="N10" s="51"/>
      <c r="O10" s="53">
        <f t="shared" ref="O10:O75" si="2">P10+Q10</f>
        <v>0</v>
      </c>
      <c r="P10" s="56">
        <v>0</v>
      </c>
      <c r="Q10" s="72"/>
      <c r="R10" s="8"/>
    </row>
    <row r="11" s="7" customFormat="1" ht="15" customHeight="1" spans="1:17">
      <c r="A11" s="30"/>
      <c r="B11" s="31" t="s">
        <v>20</v>
      </c>
      <c r="C11" s="30" t="s">
        <v>21</v>
      </c>
      <c r="D11" s="31"/>
      <c r="E11" s="31" t="s">
        <v>22</v>
      </c>
      <c r="F11" s="31" t="s">
        <v>200</v>
      </c>
      <c r="G11" s="31" t="s">
        <v>26</v>
      </c>
      <c r="H11" s="32">
        <v>54</v>
      </c>
      <c r="I11" s="57">
        <v>26</v>
      </c>
      <c r="J11" s="58">
        <v>26</v>
      </c>
      <c r="K11" s="59">
        <f t="shared" si="1"/>
        <v>52093.16</v>
      </c>
      <c r="L11" s="60">
        <v>52093.16</v>
      </c>
      <c r="M11" s="61"/>
      <c r="N11" s="57">
        <v>19</v>
      </c>
      <c r="O11" s="59">
        <f t="shared" si="2"/>
        <v>81602.2</v>
      </c>
      <c r="P11" s="59">
        <v>81602.2</v>
      </c>
      <c r="Q11" s="59"/>
    </row>
    <row r="12" s="8" customFormat="1" ht="15" customHeight="1" spans="1:18">
      <c r="A12" s="33">
        <v>2</v>
      </c>
      <c r="B12" s="34" t="s">
        <v>27</v>
      </c>
      <c r="C12" s="33" t="s">
        <v>21</v>
      </c>
      <c r="D12" s="34"/>
      <c r="E12" s="34" t="s">
        <v>28</v>
      </c>
      <c r="F12" s="34" t="s">
        <v>260</v>
      </c>
      <c r="G12" s="34" t="s">
        <v>24</v>
      </c>
      <c r="H12" s="35">
        <v>42</v>
      </c>
      <c r="I12" s="51">
        <v>30</v>
      </c>
      <c r="J12" s="52">
        <v>41</v>
      </c>
      <c r="K12" s="53">
        <f t="shared" si="1"/>
        <v>71763.18</v>
      </c>
      <c r="L12" s="53">
        <v>71763.18</v>
      </c>
      <c r="M12" s="62"/>
      <c r="N12" s="51">
        <v>36</v>
      </c>
      <c r="O12" s="53">
        <f t="shared" si="2"/>
        <v>181975.72</v>
      </c>
      <c r="P12" s="63">
        <v>181975.72</v>
      </c>
      <c r="Q12" s="63"/>
      <c r="R12" s="73"/>
    </row>
    <row r="13" s="7" customFormat="1" ht="15" customHeight="1" spans="1:17">
      <c r="A13" s="30"/>
      <c r="B13" s="31" t="s">
        <v>30</v>
      </c>
      <c r="C13" s="30" t="s">
        <v>21</v>
      </c>
      <c r="D13" s="31"/>
      <c r="E13" s="36" t="s">
        <v>28</v>
      </c>
      <c r="F13" s="37" t="s">
        <v>201</v>
      </c>
      <c r="G13" s="31" t="s">
        <v>32</v>
      </c>
      <c r="H13" s="32">
        <v>3</v>
      </c>
      <c r="I13" s="57">
        <v>2</v>
      </c>
      <c r="J13" s="58">
        <v>2</v>
      </c>
      <c r="K13" s="59">
        <f t="shared" si="1"/>
        <v>0</v>
      </c>
      <c r="L13" s="59">
        <v>0</v>
      </c>
      <c r="M13" s="59"/>
      <c r="N13" s="57">
        <v>1</v>
      </c>
      <c r="O13" s="59">
        <f t="shared" si="2"/>
        <v>0</v>
      </c>
      <c r="P13" s="59">
        <v>0</v>
      </c>
      <c r="Q13" s="59"/>
    </row>
    <row r="14" s="9" customFormat="1" ht="15" customHeight="1" spans="1:17">
      <c r="A14" s="33">
        <v>3</v>
      </c>
      <c r="B14" s="34" t="s">
        <v>33</v>
      </c>
      <c r="C14" s="33" t="s">
        <v>21</v>
      </c>
      <c r="D14" s="34"/>
      <c r="E14" s="34" t="s">
        <v>28</v>
      </c>
      <c r="F14" s="34" t="s">
        <v>350</v>
      </c>
      <c r="G14" s="34" t="s">
        <v>24</v>
      </c>
      <c r="H14" s="35">
        <v>27</v>
      </c>
      <c r="I14" s="51">
        <v>21</v>
      </c>
      <c r="J14" s="52">
        <v>28</v>
      </c>
      <c r="K14" s="53">
        <f t="shared" si="1"/>
        <v>47719.59</v>
      </c>
      <c r="L14" s="53">
        <v>47719.59</v>
      </c>
      <c r="M14" s="62"/>
      <c r="N14" s="51"/>
      <c r="O14" s="53">
        <f t="shared" si="2"/>
        <v>0</v>
      </c>
      <c r="P14" s="53">
        <v>0</v>
      </c>
      <c r="Q14" s="63"/>
    </row>
    <row r="15" s="7" customFormat="1" ht="13.9" customHeight="1" spans="1:17">
      <c r="A15" s="30"/>
      <c r="B15" s="31" t="s">
        <v>34</v>
      </c>
      <c r="C15" s="30" t="s">
        <v>21</v>
      </c>
      <c r="D15" s="31"/>
      <c r="E15" s="31" t="s">
        <v>28</v>
      </c>
      <c r="F15" s="31" t="s">
        <v>31</v>
      </c>
      <c r="G15" s="31" t="s">
        <v>32</v>
      </c>
      <c r="H15" s="32">
        <v>15</v>
      </c>
      <c r="I15" s="57">
        <v>11</v>
      </c>
      <c r="J15" s="58">
        <v>11</v>
      </c>
      <c r="K15" s="59">
        <f t="shared" si="1"/>
        <v>6221.7</v>
      </c>
      <c r="L15" s="59">
        <v>6221.7</v>
      </c>
      <c r="M15" s="59"/>
      <c r="N15" s="57"/>
      <c r="O15" s="59">
        <f t="shared" si="2"/>
        <v>2007</v>
      </c>
      <c r="P15" s="59">
        <v>2007</v>
      </c>
      <c r="Q15" s="59"/>
    </row>
    <row r="16" s="9" customFormat="1" ht="15" customHeight="1" spans="1:17">
      <c r="A16" s="33">
        <v>4</v>
      </c>
      <c r="B16" s="34" t="s">
        <v>35</v>
      </c>
      <c r="C16" s="33" t="s">
        <v>21</v>
      </c>
      <c r="D16" s="34"/>
      <c r="E16" s="34" t="s">
        <v>36</v>
      </c>
      <c r="F16" s="34" t="s">
        <v>261</v>
      </c>
      <c r="G16" s="34" t="s">
        <v>24</v>
      </c>
      <c r="H16" s="35">
        <v>82</v>
      </c>
      <c r="I16" s="51">
        <v>62</v>
      </c>
      <c r="J16" s="52">
        <v>79</v>
      </c>
      <c r="K16" s="53">
        <f t="shared" si="1"/>
        <v>150604.23</v>
      </c>
      <c r="L16" s="53">
        <v>150604.23</v>
      </c>
      <c r="M16" s="62"/>
      <c r="N16" s="51">
        <v>33</v>
      </c>
      <c r="O16" s="53">
        <f t="shared" si="2"/>
        <v>199920.17</v>
      </c>
      <c r="P16" s="53">
        <v>199920.17</v>
      </c>
      <c r="Q16" s="63"/>
    </row>
    <row r="17" s="7" customFormat="1" ht="15" customHeight="1" spans="1:17">
      <c r="A17" s="30"/>
      <c r="B17" s="31" t="s">
        <v>35</v>
      </c>
      <c r="C17" s="30" t="s">
        <v>21</v>
      </c>
      <c r="D17" s="31"/>
      <c r="E17" s="31" t="s">
        <v>36</v>
      </c>
      <c r="F17" s="31" t="s">
        <v>31</v>
      </c>
      <c r="G17" s="31" t="s">
        <v>37</v>
      </c>
      <c r="H17" s="32">
        <v>0</v>
      </c>
      <c r="I17" s="57"/>
      <c r="J17" s="58"/>
      <c r="K17" s="59">
        <f t="shared" si="1"/>
        <v>0</v>
      </c>
      <c r="L17" s="59">
        <v>0</v>
      </c>
      <c r="M17" s="59"/>
      <c r="N17" s="57"/>
      <c r="O17" s="59">
        <f t="shared" si="2"/>
        <v>0</v>
      </c>
      <c r="P17" s="59">
        <v>0</v>
      </c>
      <c r="Q17" s="59"/>
    </row>
    <row r="18" s="6" customFormat="1" ht="15" customHeight="1" spans="1:18">
      <c r="A18" s="1">
        <v>5</v>
      </c>
      <c r="B18" s="28" t="s">
        <v>38</v>
      </c>
      <c r="C18" s="1" t="s">
        <v>21</v>
      </c>
      <c r="D18" s="28"/>
      <c r="E18" s="28" t="s">
        <v>39</v>
      </c>
      <c r="F18" s="28" t="s">
        <v>23</v>
      </c>
      <c r="G18" s="28" t="s">
        <v>24</v>
      </c>
      <c r="H18" s="35">
        <v>0</v>
      </c>
      <c r="I18" s="51"/>
      <c r="J18" s="52"/>
      <c r="K18" s="53">
        <f t="shared" si="1"/>
        <v>0</v>
      </c>
      <c r="L18" s="53">
        <v>0</v>
      </c>
      <c r="M18" s="62"/>
      <c r="N18" s="51"/>
      <c r="O18" s="53">
        <f t="shared" si="2"/>
        <v>0</v>
      </c>
      <c r="P18" s="53">
        <v>0</v>
      </c>
      <c r="Q18" s="63"/>
      <c r="R18" s="8"/>
    </row>
    <row r="19" ht="15" customHeight="1" spans="1:17">
      <c r="A19" s="33">
        <v>6</v>
      </c>
      <c r="B19" s="34" t="s">
        <v>40</v>
      </c>
      <c r="C19" s="33" t="s">
        <v>21</v>
      </c>
      <c r="D19" s="34"/>
      <c r="E19" s="34" t="s">
        <v>39</v>
      </c>
      <c r="F19" s="34" t="s">
        <v>25</v>
      </c>
      <c r="G19" s="34" t="s">
        <v>24</v>
      </c>
      <c r="H19" s="35">
        <v>0</v>
      </c>
      <c r="I19" s="51"/>
      <c r="J19" s="52"/>
      <c r="K19" s="53">
        <f t="shared" si="1"/>
        <v>0</v>
      </c>
      <c r="L19" s="53">
        <v>0</v>
      </c>
      <c r="M19" s="62"/>
      <c r="N19" s="51"/>
      <c r="O19" s="53">
        <f t="shared" si="2"/>
        <v>0</v>
      </c>
      <c r="P19" s="53">
        <v>0</v>
      </c>
      <c r="Q19" s="63"/>
    </row>
    <row r="20" s="9" customFormat="1" ht="15" customHeight="1" spans="1:17">
      <c r="A20" s="33">
        <v>7</v>
      </c>
      <c r="B20" s="34" t="s">
        <v>41</v>
      </c>
      <c r="C20" s="33" t="s">
        <v>21</v>
      </c>
      <c r="D20" s="34"/>
      <c r="E20" s="34" t="s">
        <v>42</v>
      </c>
      <c r="F20" s="34" t="s">
        <v>262</v>
      </c>
      <c r="G20" s="34" t="s">
        <v>24</v>
      </c>
      <c r="H20" s="35">
        <v>63</v>
      </c>
      <c r="I20" s="51">
        <v>44</v>
      </c>
      <c r="J20" s="52">
        <v>49</v>
      </c>
      <c r="K20" s="53">
        <f t="shared" si="1"/>
        <v>87602.05</v>
      </c>
      <c r="L20" s="53">
        <v>87602.05</v>
      </c>
      <c r="M20" s="62"/>
      <c r="N20" s="51">
        <v>37</v>
      </c>
      <c r="O20" s="53">
        <f t="shared" si="2"/>
        <v>361884.75</v>
      </c>
      <c r="P20" s="53">
        <v>361884.75</v>
      </c>
      <c r="Q20" s="63"/>
    </row>
    <row r="21" s="7" customFormat="1" ht="15" customHeight="1" spans="1:17">
      <c r="A21" s="30"/>
      <c r="B21" s="31" t="s">
        <v>43</v>
      </c>
      <c r="C21" s="30" t="s">
        <v>21</v>
      </c>
      <c r="D21" s="31"/>
      <c r="E21" s="36" t="s">
        <v>42</v>
      </c>
      <c r="F21" s="37" t="s">
        <v>202</v>
      </c>
      <c r="G21" s="31" t="s">
        <v>32</v>
      </c>
      <c r="H21" s="32">
        <v>10</v>
      </c>
      <c r="I21" s="57">
        <v>3</v>
      </c>
      <c r="J21" s="58">
        <v>3</v>
      </c>
      <c r="K21" s="59">
        <f t="shared" si="1"/>
        <v>4137.3</v>
      </c>
      <c r="L21" s="59">
        <v>4137.3</v>
      </c>
      <c r="M21" s="59"/>
      <c r="N21" s="57">
        <v>4</v>
      </c>
      <c r="O21" s="59">
        <f t="shared" si="2"/>
        <v>10147.3</v>
      </c>
      <c r="P21" s="59">
        <v>10147.3</v>
      </c>
      <c r="Q21" s="59"/>
    </row>
    <row r="22" s="7" customFormat="1" ht="37.5" customHeight="1" spans="1:17">
      <c r="A22" s="30"/>
      <c r="B22" s="31" t="s">
        <v>43</v>
      </c>
      <c r="C22" s="30" t="s">
        <v>50</v>
      </c>
      <c r="D22" s="31" t="s">
        <v>203</v>
      </c>
      <c r="E22" s="31" t="s">
        <v>42</v>
      </c>
      <c r="F22" s="31" t="s">
        <v>204</v>
      </c>
      <c r="G22" s="31" t="s">
        <v>44</v>
      </c>
      <c r="H22" s="32">
        <v>15</v>
      </c>
      <c r="I22" s="57">
        <v>3</v>
      </c>
      <c r="J22" s="64">
        <v>3</v>
      </c>
      <c r="K22" s="59">
        <f t="shared" si="1"/>
        <v>6086.98</v>
      </c>
      <c r="L22" s="59">
        <v>6086.98</v>
      </c>
      <c r="M22" s="59"/>
      <c r="N22" s="57">
        <v>3</v>
      </c>
      <c r="O22" s="59">
        <f t="shared" si="2"/>
        <v>17766.38</v>
      </c>
      <c r="P22" s="59">
        <v>17766.38</v>
      </c>
      <c r="Q22" s="59"/>
    </row>
    <row r="23" ht="15" customHeight="1" spans="1:17">
      <c r="A23" s="33">
        <v>8</v>
      </c>
      <c r="B23" s="34" t="s">
        <v>45</v>
      </c>
      <c r="C23" s="33" t="s">
        <v>21</v>
      </c>
      <c r="D23" s="34"/>
      <c r="E23" s="34" t="s">
        <v>39</v>
      </c>
      <c r="F23" s="34" t="s">
        <v>29</v>
      </c>
      <c r="G23" s="34" t="s">
        <v>24</v>
      </c>
      <c r="H23" s="35">
        <v>0</v>
      </c>
      <c r="I23" s="51"/>
      <c r="J23" s="52"/>
      <c r="K23" s="53">
        <f t="shared" si="1"/>
        <v>0</v>
      </c>
      <c r="L23" s="53">
        <v>0</v>
      </c>
      <c r="M23" s="62"/>
      <c r="N23" s="51">
        <v>1</v>
      </c>
      <c r="O23" s="53">
        <f t="shared" si="2"/>
        <v>5765.71</v>
      </c>
      <c r="P23" s="53">
        <v>5765.71</v>
      </c>
      <c r="Q23" s="63"/>
    </row>
    <row r="24" s="7" customFormat="1" ht="31.5" customHeight="1" spans="1:17">
      <c r="A24" s="30"/>
      <c r="B24" s="31" t="s">
        <v>45</v>
      </c>
      <c r="C24" s="30" t="s">
        <v>21</v>
      </c>
      <c r="D24" s="31"/>
      <c r="E24" s="31" t="s">
        <v>205</v>
      </c>
      <c r="F24" s="31" t="s">
        <v>206</v>
      </c>
      <c r="G24" s="31" t="s">
        <v>37</v>
      </c>
      <c r="H24" s="32">
        <v>2</v>
      </c>
      <c r="I24" s="57">
        <v>2</v>
      </c>
      <c r="J24" s="58">
        <v>2</v>
      </c>
      <c r="K24" s="59">
        <f t="shared" si="1"/>
        <v>3411.9</v>
      </c>
      <c r="L24" s="59">
        <v>3411.9</v>
      </c>
      <c r="M24" s="59"/>
      <c r="N24" s="57"/>
      <c r="O24" s="59">
        <f t="shared" si="2"/>
        <v>5406</v>
      </c>
      <c r="P24" s="59">
        <v>5406</v>
      </c>
      <c r="Q24" s="59"/>
    </row>
    <row r="25" s="7" customFormat="1" ht="15" customHeight="1" spans="1:17">
      <c r="A25" s="30"/>
      <c r="B25" s="31" t="s">
        <v>45</v>
      </c>
      <c r="C25" s="30" t="s">
        <v>21</v>
      </c>
      <c r="D25" s="31"/>
      <c r="E25" s="31" t="s">
        <v>39</v>
      </c>
      <c r="F25" s="31" t="s">
        <v>29</v>
      </c>
      <c r="G25" s="31" t="s">
        <v>26</v>
      </c>
      <c r="H25" s="32">
        <v>0</v>
      </c>
      <c r="I25" s="57"/>
      <c r="J25" s="58"/>
      <c r="K25" s="59">
        <f t="shared" si="1"/>
        <v>0</v>
      </c>
      <c r="L25" s="59">
        <v>0</v>
      </c>
      <c r="M25" s="59"/>
      <c r="N25" s="57"/>
      <c r="O25" s="59">
        <f t="shared" si="2"/>
        <v>0</v>
      </c>
      <c r="P25" s="59">
        <v>0</v>
      </c>
      <c r="Q25" s="59"/>
    </row>
    <row r="26" s="7" customFormat="1" ht="15" customHeight="1" spans="1:17">
      <c r="A26" s="30">
        <v>9</v>
      </c>
      <c r="B26" s="31" t="s">
        <v>46</v>
      </c>
      <c r="C26" s="30" t="s">
        <v>21</v>
      </c>
      <c r="D26" s="31"/>
      <c r="E26" s="31" t="s">
        <v>47</v>
      </c>
      <c r="F26" s="31"/>
      <c r="G26" s="31" t="s">
        <v>32</v>
      </c>
      <c r="H26" s="32">
        <v>0</v>
      </c>
      <c r="I26" s="57"/>
      <c r="J26" s="58"/>
      <c r="K26" s="59">
        <f t="shared" si="1"/>
        <v>0</v>
      </c>
      <c r="L26" s="59">
        <v>0</v>
      </c>
      <c r="M26" s="59"/>
      <c r="N26" s="57"/>
      <c r="O26" s="59">
        <f t="shared" si="2"/>
        <v>0</v>
      </c>
      <c r="P26" s="59">
        <v>0</v>
      </c>
      <c r="Q26" s="59"/>
    </row>
    <row r="27" s="7" customFormat="1" ht="36.75" customHeight="1" spans="1:17">
      <c r="A27" s="1">
        <v>10</v>
      </c>
      <c r="B27" s="28" t="s">
        <v>48</v>
      </c>
      <c r="C27" s="1" t="s">
        <v>21</v>
      </c>
      <c r="D27" s="28"/>
      <c r="E27" s="38" t="s">
        <v>22</v>
      </c>
      <c r="F27" s="34" t="s">
        <v>328</v>
      </c>
      <c r="G27" s="39" t="s">
        <v>24</v>
      </c>
      <c r="H27" s="35">
        <v>38</v>
      </c>
      <c r="I27" s="51">
        <v>18</v>
      </c>
      <c r="J27" s="65">
        <v>19</v>
      </c>
      <c r="K27" s="53">
        <f t="shared" si="1"/>
        <v>25704.08</v>
      </c>
      <c r="L27" s="53">
        <v>25704.08</v>
      </c>
      <c r="M27" s="66"/>
      <c r="N27" s="51"/>
      <c r="O27" s="53">
        <f t="shared" si="2"/>
        <v>0</v>
      </c>
      <c r="P27" s="53">
        <v>0</v>
      </c>
      <c r="Q27" s="53"/>
    </row>
    <row r="28" s="7" customFormat="1" ht="15" customHeight="1" spans="1:17">
      <c r="A28" s="30"/>
      <c r="B28" s="31" t="s">
        <v>48</v>
      </c>
      <c r="C28" s="30" t="s">
        <v>21</v>
      </c>
      <c r="D28" s="31"/>
      <c r="E28" s="36" t="s">
        <v>22</v>
      </c>
      <c r="F28" s="37" t="s">
        <v>207</v>
      </c>
      <c r="G28" s="31" t="s">
        <v>32</v>
      </c>
      <c r="H28" s="32">
        <v>17</v>
      </c>
      <c r="I28" s="57">
        <v>6</v>
      </c>
      <c r="J28" s="58">
        <v>6</v>
      </c>
      <c r="K28" s="59">
        <f t="shared" si="1"/>
        <v>14929.22</v>
      </c>
      <c r="L28" s="59">
        <v>14929.22</v>
      </c>
      <c r="M28" s="59"/>
      <c r="N28" s="57"/>
      <c r="O28" s="59">
        <f t="shared" si="2"/>
        <v>0</v>
      </c>
      <c r="P28" s="59">
        <v>0</v>
      </c>
      <c r="Q28" s="59"/>
    </row>
    <row r="29" s="7" customFormat="1" ht="15" customHeight="1" spans="1:17">
      <c r="A29" s="30"/>
      <c r="B29" s="31" t="s">
        <v>48</v>
      </c>
      <c r="C29" s="30" t="s">
        <v>21</v>
      </c>
      <c r="D29" s="31"/>
      <c r="E29" s="31" t="s">
        <v>22</v>
      </c>
      <c r="F29" s="31" t="s">
        <v>263</v>
      </c>
      <c r="G29" s="31" t="s">
        <v>26</v>
      </c>
      <c r="H29" s="32">
        <v>51</v>
      </c>
      <c r="I29" s="57">
        <v>16</v>
      </c>
      <c r="J29" s="58">
        <v>16</v>
      </c>
      <c r="K29" s="59">
        <f t="shared" si="1"/>
        <v>27418.44</v>
      </c>
      <c r="L29" s="60">
        <v>27418.44</v>
      </c>
      <c r="M29" s="59"/>
      <c r="N29" s="57">
        <v>8</v>
      </c>
      <c r="O29" s="59">
        <f t="shared" si="2"/>
        <v>32846.61</v>
      </c>
      <c r="P29" s="59">
        <v>32846.61</v>
      </c>
      <c r="Q29" s="59"/>
    </row>
    <row r="30" ht="29.25" customHeight="1" spans="1:17">
      <c r="A30" s="40">
        <v>11</v>
      </c>
      <c r="B30" s="39" t="s">
        <v>49</v>
      </c>
      <c r="C30" s="40" t="s">
        <v>50</v>
      </c>
      <c r="D30" s="39" t="s">
        <v>51</v>
      </c>
      <c r="E30" s="39" t="s">
        <v>52</v>
      </c>
      <c r="F30" s="39" t="s">
        <v>23</v>
      </c>
      <c r="G30" s="39" t="s">
        <v>24</v>
      </c>
      <c r="H30" s="35">
        <v>0</v>
      </c>
      <c r="I30" s="51"/>
      <c r="J30" s="65"/>
      <c r="K30" s="53">
        <f t="shared" si="1"/>
        <v>0</v>
      </c>
      <c r="L30" s="53">
        <v>0</v>
      </c>
      <c r="M30" s="62"/>
      <c r="N30" s="51"/>
      <c r="O30" s="53">
        <f t="shared" si="2"/>
        <v>0</v>
      </c>
      <c r="P30" s="53">
        <v>0</v>
      </c>
      <c r="Q30" s="63"/>
    </row>
    <row r="31" ht="27.6" customHeight="1" spans="1:17">
      <c r="A31" s="33">
        <v>12</v>
      </c>
      <c r="B31" s="34" t="s">
        <v>53</v>
      </c>
      <c r="C31" s="33" t="s">
        <v>54</v>
      </c>
      <c r="D31" s="34" t="s">
        <v>55</v>
      </c>
      <c r="E31" s="34" t="s">
        <v>56</v>
      </c>
      <c r="F31" s="34" t="s">
        <v>329</v>
      </c>
      <c r="G31" s="34" t="s">
        <v>24</v>
      </c>
      <c r="H31" s="35">
        <v>24</v>
      </c>
      <c r="I31" s="51">
        <v>9</v>
      </c>
      <c r="J31" s="65">
        <v>15</v>
      </c>
      <c r="K31" s="53">
        <f t="shared" si="1"/>
        <v>21377.86</v>
      </c>
      <c r="L31" s="63">
        <v>21377.86</v>
      </c>
      <c r="M31" s="62"/>
      <c r="N31" s="51">
        <v>11</v>
      </c>
      <c r="O31" s="53">
        <f t="shared" si="2"/>
        <v>53477.07</v>
      </c>
      <c r="P31" s="53">
        <v>53477.07</v>
      </c>
      <c r="Q31" s="63"/>
    </row>
    <row r="32" s="7" customFormat="1" ht="27.75" customHeight="1" spans="1:17">
      <c r="A32" s="30"/>
      <c r="B32" s="31" t="s">
        <v>53</v>
      </c>
      <c r="C32" s="30" t="s">
        <v>54</v>
      </c>
      <c r="D32" s="31" t="s">
        <v>55</v>
      </c>
      <c r="E32" s="31" t="s">
        <v>56</v>
      </c>
      <c r="F32" s="31" t="s">
        <v>23</v>
      </c>
      <c r="G32" s="31" t="s">
        <v>32</v>
      </c>
      <c r="H32" s="32">
        <v>0</v>
      </c>
      <c r="I32" s="57"/>
      <c r="J32" s="58"/>
      <c r="K32" s="59">
        <f t="shared" si="1"/>
        <v>0</v>
      </c>
      <c r="L32" s="59">
        <v>0</v>
      </c>
      <c r="M32" s="59"/>
      <c r="N32" s="57"/>
      <c r="O32" s="59">
        <f t="shared" si="2"/>
        <v>0</v>
      </c>
      <c r="P32" s="59">
        <v>0</v>
      </c>
      <c r="Q32" s="59"/>
    </row>
    <row r="33" s="9" customFormat="1" ht="15" customHeight="1" spans="1:17">
      <c r="A33" s="33">
        <v>13</v>
      </c>
      <c r="B33" s="34" t="s">
        <v>57</v>
      </c>
      <c r="C33" s="33" t="s">
        <v>21</v>
      </c>
      <c r="D33" s="34"/>
      <c r="E33" s="34" t="s">
        <v>58</v>
      </c>
      <c r="F33" s="34" t="s">
        <v>264</v>
      </c>
      <c r="G33" s="34" t="s">
        <v>24</v>
      </c>
      <c r="H33" s="35">
        <v>29</v>
      </c>
      <c r="I33" s="51">
        <v>14</v>
      </c>
      <c r="J33" s="52">
        <v>18</v>
      </c>
      <c r="K33" s="53">
        <f t="shared" si="1"/>
        <v>33351.1</v>
      </c>
      <c r="L33" s="63">
        <v>33351.1</v>
      </c>
      <c r="M33" s="62"/>
      <c r="N33" s="51">
        <v>34</v>
      </c>
      <c r="O33" s="53">
        <f t="shared" si="2"/>
        <v>192794.36</v>
      </c>
      <c r="P33" s="63">
        <v>192794.36</v>
      </c>
      <c r="Q33" s="63"/>
    </row>
    <row r="34" s="7" customFormat="1" ht="15" customHeight="1" spans="1:17">
      <c r="A34" s="30"/>
      <c r="B34" s="31" t="s">
        <v>57</v>
      </c>
      <c r="C34" s="30" t="s">
        <v>21</v>
      </c>
      <c r="D34" s="31"/>
      <c r="E34" s="31" t="s">
        <v>58</v>
      </c>
      <c r="F34" s="31" t="s">
        <v>29</v>
      </c>
      <c r="G34" s="31" t="s">
        <v>44</v>
      </c>
      <c r="H34" s="32">
        <v>0</v>
      </c>
      <c r="I34" s="57"/>
      <c r="J34" s="58"/>
      <c r="K34" s="59">
        <f t="shared" si="1"/>
        <v>0</v>
      </c>
      <c r="L34" s="59">
        <v>0</v>
      </c>
      <c r="M34" s="59"/>
      <c r="N34" s="57"/>
      <c r="O34" s="59">
        <f t="shared" si="2"/>
        <v>0</v>
      </c>
      <c r="P34" s="59">
        <v>0</v>
      </c>
      <c r="Q34" s="59"/>
    </row>
    <row r="35" s="7" customFormat="1" ht="15" customHeight="1" spans="1:17">
      <c r="A35" s="30"/>
      <c r="B35" s="31" t="s">
        <v>57</v>
      </c>
      <c r="C35" s="30" t="s">
        <v>21</v>
      </c>
      <c r="D35" s="31"/>
      <c r="E35" s="36" t="s">
        <v>58</v>
      </c>
      <c r="F35" s="37" t="s">
        <v>208</v>
      </c>
      <c r="G35" s="31" t="s">
        <v>32</v>
      </c>
      <c r="H35" s="32">
        <v>0</v>
      </c>
      <c r="I35" s="57"/>
      <c r="J35" s="58"/>
      <c r="K35" s="59">
        <f t="shared" si="1"/>
        <v>0</v>
      </c>
      <c r="L35" s="59">
        <v>0</v>
      </c>
      <c r="M35" s="59"/>
      <c r="N35" s="57">
        <v>6</v>
      </c>
      <c r="O35" s="59">
        <f t="shared" si="2"/>
        <v>33242</v>
      </c>
      <c r="P35" s="59">
        <v>33242</v>
      </c>
      <c r="Q35" s="59"/>
    </row>
    <row r="36" s="9" customFormat="1" ht="15.75" customHeight="1" spans="1:17">
      <c r="A36" s="33">
        <v>14</v>
      </c>
      <c r="B36" s="34" t="s">
        <v>59</v>
      </c>
      <c r="C36" s="33" t="s">
        <v>21</v>
      </c>
      <c r="D36" s="34"/>
      <c r="E36" s="34" t="s">
        <v>60</v>
      </c>
      <c r="F36" s="34" t="s">
        <v>265</v>
      </c>
      <c r="G36" s="34" t="s">
        <v>24</v>
      </c>
      <c r="H36" s="35">
        <v>40</v>
      </c>
      <c r="I36" s="51">
        <v>22</v>
      </c>
      <c r="J36" s="52">
        <v>39</v>
      </c>
      <c r="K36" s="53">
        <f t="shared" si="1"/>
        <v>93457.98</v>
      </c>
      <c r="L36" s="63">
        <v>93457.98</v>
      </c>
      <c r="M36" s="62"/>
      <c r="N36" s="51">
        <v>10</v>
      </c>
      <c r="O36" s="53">
        <f t="shared" si="2"/>
        <v>119600.28</v>
      </c>
      <c r="P36" s="53">
        <v>119600.28</v>
      </c>
      <c r="Q36" s="63"/>
    </row>
    <row r="37" s="7" customFormat="1" ht="15" customHeight="1" spans="1:17">
      <c r="A37" s="30"/>
      <c r="B37" s="31" t="s">
        <v>59</v>
      </c>
      <c r="C37" s="30" t="s">
        <v>21</v>
      </c>
      <c r="D37" s="31"/>
      <c r="E37" s="31" t="s">
        <v>60</v>
      </c>
      <c r="F37" s="41" t="s">
        <v>209</v>
      </c>
      <c r="G37" s="31" t="s">
        <v>44</v>
      </c>
      <c r="H37" s="32">
        <v>4</v>
      </c>
      <c r="I37" s="57">
        <v>2</v>
      </c>
      <c r="J37" s="58">
        <v>2</v>
      </c>
      <c r="K37" s="59">
        <f t="shared" si="1"/>
        <v>3211.2</v>
      </c>
      <c r="L37" s="59">
        <v>3211.2</v>
      </c>
      <c r="M37" s="59"/>
      <c r="N37" s="57">
        <v>4</v>
      </c>
      <c r="O37" s="59">
        <f t="shared" si="2"/>
        <v>13303.6</v>
      </c>
      <c r="P37" s="59">
        <v>13303.6</v>
      </c>
      <c r="Q37" s="59"/>
    </row>
    <row r="38" ht="15" customHeight="1" spans="1:17">
      <c r="A38" s="33">
        <v>15</v>
      </c>
      <c r="B38" s="34" t="s">
        <v>61</v>
      </c>
      <c r="C38" s="33" t="s">
        <v>21</v>
      </c>
      <c r="D38" s="34"/>
      <c r="E38" s="34" t="s">
        <v>39</v>
      </c>
      <c r="F38" s="34" t="s">
        <v>29</v>
      </c>
      <c r="G38" s="34" t="s">
        <v>24</v>
      </c>
      <c r="H38" s="35">
        <v>0</v>
      </c>
      <c r="I38" s="51"/>
      <c r="J38" s="52"/>
      <c r="K38" s="53">
        <f t="shared" si="1"/>
        <v>0</v>
      </c>
      <c r="L38" s="63">
        <v>0</v>
      </c>
      <c r="M38" s="62"/>
      <c r="N38" s="51">
        <v>4</v>
      </c>
      <c r="O38" s="53">
        <f t="shared" si="2"/>
        <v>66644.75</v>
      </c>
      <c r="P38" s="53">
        <v>66644.75</v>
      </c>
      <c r="Q38" s="63"/>
    </row>
    <row r="39" s="7" customFormat="1" ht="15.6" customHeight="1" spans="1:17">
      <c r="A39" s="30"/>
      <c r="B39" s="31" t="s">
        <v>61</v>
      </c>
      <c r="C39" s="30" t="s">
        <v>21</v>
      </c>
      <c r="D39" s="31"/>
      <c r="E39" s="31" t="s">
        <v>39</v>
      </c>
      <c r="F39" s="31" t="s">
        <v>320</v>
      </c>
      <c r="G39" s="31" t="s">
        <v>26</v>
      </c>
      <c r="H39" s="32">
        <v>22</v>
      </c>
      <c r="I39" s="57">
        <v>4</v>
      </c>
      <c r="J39" s="58">
        <v>4</v>
      </c>
      <c r="K39" s="59">
        <f t="shared" si="1"/>
        <v>8295.2</v>
      </c>
      <c r="L39" s="60">
        <v>8295.2</v>
      </c>
      <c r="M39" s="59"/>
      <c r="N39" s="57">
        <v>10</v>
      </c>
      <c r="O39" s="59">
        <f t="shared" si="2"/>
        <v>24684.99</v>
      </c>
      <c r="P39" s="59">
        <v>24684.99</v>
      </c>
      <c r="Q39" s="59"/>
    </row>
    <row r="40" s="9" customFormat="1" ht="15" customHeight="1" spans="1:17">
      <c r="A40" s="33">
        <v>16</v>
      </c>
      <c r="B40" s="34" t="s">
        <v>62</v>
      </c>
      <c r="C40" s="33" t="s">
        <v>21</v>
      </c>
      <c r="D40" s="34"/>
      <c r="E40" s="34" t="s">
        <v>63</v>
      </c>
      <c r="F40" s="34" t="s">
        <v>266</v>
      </c>
      <c r="G40" s="34" t="s">
        <v>24</v>
      </c>
      <c r="H40" s="35">
        <v>18</v>
      </c>
      <c r="I40" s="51">
        <v>7</v>
      </c>
      <c r="J40" s="52">
        <v>11</v>
      </c>
      <c r="K40" s="53">
        <f t="shared" si="1"/>
        <v>14197.95</v>
      </c>
      <c r="L40" s="63">
        <v>14197.95</v>
      </c>
      <c r="M40" s="62"/>
      <c r="N40" s="51">
        <v>12</v>
      </c>
      <c r="O40" s="53">
        <f t="shared" si="2"/>
        <v>90634.88</v>
      </c>
      <c r="P40" s="53">
        <v>90634.88</v>
      </c>
      <c r="Q40" s="74"/>
    </row>
    <row r="41" s="7" customFormat="1" ht="15" customHeight="1" spans="1:17">
      <c r="A41" s="30"/>
      <c r="B41" s="31" t="s">
        <v>62</v>
      </c>
      <c r="C41" s="30" t="s">
        <v>21</v>
      </c>
      <c r="D41" s="31"/>
      <c r="E41" s="36" t="s">
        <v>63</v>
      </c>
      <c r="F41" s="37" t="s">
        <v>210</v>
      </c>
      <c r="G41" s="31" t="s">
        <v>32</v>
      </c>
      <c r="H41" s="32">
        <v>19</v>
      </c>
      <c r="I41" s="57">
        <v>9</v>
      </c>
      <c r="J41" s="58">
        <v>9</v>
      </c>
      <c r="K41" s="59">
        <f t="shared" si="1"/>
        <v>20652.03</v>
      </c>
      <c r="L41" s="59">
        <v>20652.03</v>
      </c>
      <c r="M41" s="59"/>
      <c r="N41" s="57">
        <v>7</v>
      </c>
      <c r="O41" s="59">
        <f t="shared" si="2"/>
        <v>57702.6</v>
      </c>
      <c r="P41" s="67">
        <v>57702.6</v>
      </c>
      <c r="Q41" s="59"/>
    </row>
    <row r="42" ht="15" customHeight="1" spans="1:17">
      <c r="A42" s="33">
        <v>17</v>
      </c>
      <c r="B42" s="34" t="s">
        <v>64</v>
      </c>
      <c r="C42" s="33" t="s">
        <v>21</v>
      </c>
      <c r="D42" s="34"/>
      <c r="E42" s="34" t="s">
        <v>63</v>
      </c>
      <c r="F42" s="34" t="s">
        <v>267</v>
      </c>
      <c r="G42" s="34" t="s">
        <v>24</v>
      </c>
      <c r="H42" s="35">
        <v>41</v>
      </c>
      <c r="I42" s="51">
        <v>29</v>
      </c>
      <c r="J42" s="52">
        <v>33</v>
      </c>
      <c r="K42" s="53">
        <f t="shared" si="1"/>
        <v>63105.26</v>
      </c>
      <c r="L42" s="63">
        <v>63105.26</v>
      </c>
      <c r="M42" s="62"/>
      <c r="N42" s="51">
        <v>13</v>
      </c>
      <c r="O42" s="53">
        <f t="shared" si="2"/>
        <v>108977.66</v>
      </c>
      <c r="P42" s="53">
        <v>108977.66</v>
      </c>
      <c r="Q42" s="75"/>
    </row>
    <row r="43" s="7" customFormat="1" ht="14.45" customHeight="1" spans="1:17">
      <c r="A43" s="30"/>
      <c r="B43" s="31" t="s">
        <v>64</v>
      </c>
      <c r="C43" s="30" t="s">
        <v>21</v>
      </c>
      <c r="D43" s="31"/>
      <c r="E43" s="36" t="s">
        <v>63</v>
      </c>
      <c r="F43" s="37" t="s">
        <v>211</v>
      </c>
      <c r="G43" s="31" t="s">
        <v>32</v>
      </c>
      <c r="H43" s="32">
        <v>21</v>
      </c>
      <c r="I43" s="57">
        <v>4</v>
      </c>
      <c r="J43" s="58">
        <v>4</v>
      </c>
      <c r="K43" s="59">
        <f t="shared" si="1"/>
        <v>5516.4</v>
      </c>
      <c r="L43" s="59">
        <v>5516.4</v>
      </c>
      <c r="M43" s="59"/>
      <c r="N43" s="57">
        <v>13</v>
      </c>
      <c r="O43" s="59">
        <f t="shared" si="2"/>
        <v>105816.6</v>
      </c>
      <c r="P43" s="59">
        <v>105816.6</v>
      </c>
      <c r="Q43" s="59"/>
    </row>
    <row r="44" ht="15" customHeight="1" spans="1:17">
      <c r="A44" s="33">
        <v>18</v>
      </c>
      <c r="B44" s="34" t="s">
        <v>65</v>
      </c>
      <c r="C44" s="33" t="s">
        <v>21</v>
      </c>
      <c r="D44" s="34"/>
      <c r="E44" s="34" t="s">
        <v>39</v>
      </c>
      <c r="F44" s="34" t="s">
        <v>268</v>
      </c>
      <c r="G44" s="34" t="s">
        <v>24</v>
      </c>
      <c r="H44" s="35">
        <v>34</v>
      </c>
      <c r="I44" s="51">
        <v>14</v>
      </c>
      <c r="J44" s="52">
        <v>15</v>
      </c>
      <c r="K44" s="53">
        <f t="shared" si="1"/>
        <v>16361.18</v>
      </c>
      <c r="L44" s="63">
        <v>16361.18</v>
      </c>
      <c r="M44" s="62"/>
      <c r="N44" s="51">
        <v>9</v>
      </c>
      <c r="O44" s="53">
        <f t="shared" si="2"/>
        <v>30928.31</v>
      </c>
      <c r="P44" s="53">
        <v>30928.31</v>
      </c>
      <c r="Q44" s="63"/>
    </row>
    <row r="45" s="7" customFormat="1" ht="15" customHeight="1" spans="1:17">
      <c r="A45" s="30"/>
      <c r="B45" s="31" t="s">
        <v>65</v>
      </c>
      <c r="C45" s="30" t="s">
        <v>21</v>
      </c>
      <c r="D45" s="31"/>
      <c r="E45" s="31" t="s">
        <v>39</v>
      </c>
      <c r="F45" s="31" t="s">
        <v>212</v>
      </c>
      <c r="G45" s="31" t="s">
        <v>26</v>
      </c>
      <c r="H45" s="32">
        <v>39</v>
      </c>
      <c r="I45" s="57">
        <v>4</v>
      </c>
      <c r="J45" s="58">
        <v>4</v>
      </c>
      <c r="K45" s="59">
        <f t="shared" si="1"/>
        <v>7149.4</v>
      </c>
      <c r="L45" s="60">
        <v>7149.4</v>
      </c>
      <c r="M45" s="59"/>
      <c r="N45" s="57">
        <v>8</v>
      </c>
      <c r="O45" s="59">
        <f t="shared" si="2"/>
        <v>38335.94</v>
      </c>
      <c r="P45" s="68">
        <v>38335.94</v>
      </c>
      <c r="Q45" s="59"/>
    </row>
    <row r="46" s="9" customFormat="1" ht="15" customHeight="1" spans="1:17">
      <c r="A46" s="33">
        <v>19</v>
      </c>
      <c r="B46" s="34" t="s">
        <v>66</v>
      </c>
      <c r="C46" s="33" t="s">
        <v>21</v>
      </c>
      <c r="D46" s="34"/>
      <c r="E46" s="34" t="s">
        <v>67</v>
      </c>
      <c r="F46" s="34" t="s">
        <v>269</v>
      </c>
      <c r="G46" s="34" t="s">
        <v>24</v>
      </c>
      <c r="H46" s="35">
        <v>37</v>
      </c>
      <c r="I46" s="51">
        <v>35</v>
      </c>
      <c r="J46" s="52">
        <v>50</v>
      </c>
      <c r="K46" s="53">
        <f t="shared" si="1"/>
        <v>28426.5</v>
      </c>
      <c r="L46" s="63">
        <v>28426.5</v>
      </c>
      <c r="M46" s="62"/>
      <c r="N46" s="51">
        <v>21</v>
      </c>
      <c r="O46" s="53">
        <f t="shared" si="2"/>
        <v>60526.99</v>
      </c>
      <c r="P46" s="53">
        <v>60526.99</v>
      </c>
      <c r="Q46" s="63"/>
    </row>
    <row r="47" s="7" customFormat="1" ht="15" customHeight="1" spans="1:17">
      <c r="A47" s="30"/>
      <c r="B47" s="31" t="s">
        <v>68</v>
      </c>
      <c r="C47" s="30" t="s">
        <v>21</v>
      </c>
      <c r="D47" s="31"/>
      <c r="E47" s="31" t="s">
        <v>67</v>
      </c>
      <c r="F47" s="31" t="s">
        <v>213</v>
      </c>
      <c r="G47" s="31" t="s">
        <v>44</v>
      </c>
      <c r="H47" s="32">
        <v>1</v>
      </c>
      <c r="I47" s="57"/>
      <c r="J47" s="58"/>
      <c r="K47" s="59">
        <f t="shared" si="1"/>
        <v>0</v>
      </c>
      <c r="L47" s="59">
        <v>0</v>
      </c>
      <c r="M47" s="59"/>
      <c r="N47" s="57">
        <v>3</v>
      </c>
      <c r="O47" s="59">
        <f t="shared" si="2"/>
        <v>2113.1</v>
      </c>
      <c r="P47" s="59">
        <v>2113.1</v>
      </c>
      <c r="Q47" s="59"/>
    </row>
    <row r="48" ht="15" customHeight="1" spans="1:17">
      <c r="A48" s="33">
        <v>20</v>
      </c>
      <c r="B48" s="34" t="s">
        <v>69</v>
      </c>
      <c r="C48" s="33" t="s">
        <v>21</v>
      </c>
      <c r="D48" s="34"/>
      <c r="E48" s="34" t="s">
        <v>39</v>
      </c>
      <c r="F48" s="34" t="s">
        <v>29</v>
      </c>
      <c r="G48" s="34" t="s">
        <v>24</v>
      </c>
      <c r="H48" s="35">
        <v>0</v>
      </c>
      <c r="I48" s="51"/>
      <c r="J48" s="52"/>
      <c r="K48" s="53">
        <f t="shared" si="1"/>
        <v>0</v>
      </c>
      <c r="L48" s="63">
        <v>0</v>
      </c>
      <c r="M48" s="62"/>
      <c r="N48" s="51">
        <v>1</v>
      </c>
      <c r="O48" s="53">
        <f t="shared" si="2"/>
        <v>25176.75</v>
      </c>
      <c r="P48" s="53">
        <v>25176.75</v>
      </c>
      <c r="Q48" s="63"/>
    </row>
    <row r="49" s="7" customFormat="1" ht="15.6" customHeight="1" spans="1:17">
      <c r="A49" s="30"/>
      <c r="B49" s="31" t="s">
        <v>69</v>
      </c>
      <c r="C49" s="30" t="s">
        <v>21</v>
      </c>
      <c r="D49" s="31"/>
      <c r="E49" s="31" t="s">
        <v>39</v>
      </c>
      <c r="F49" s="31" t="s">
        <v>23</v>
      </c>
      <c r="G49" s="31" t="s">
        <v>26</v>
      </c>
      <c r="H49" s="32">
        <v>14</v>
      </c>
      <c r="I49" s="57">
        <v>1</v>
      </c>
      <c r="J49" s="58">
        <v>1</v>
      </c>
      <c r="K49" s="59">
        <f t="shared" si="1"/>
        <v>2609.1</v>
      </c>
      <c r="L49" s="59">
        <v>2609.1</v>
      </c>
      <c r="M49" s="59"/>
      <c r="N49" s="57">
        <v>5</v>
      </c>
      <c r="O49" s="59">
        <f t="shared" si="2"/>
        <v>9811.4</v>
      </c>
      <c r="P49" s="59">
        <v>9811.4</v>
      </c>
      <c r="Q49" s="59"/>
    </row>
    <row r="50" ht="15" customHeight="1" spans="1:17">
      <c r="A50" s="33">
        <v>21</v>
      </c>
      <c r="B50" s="34" t="s">
        <v>70</v>
      </c>
      <c r="C50" s="33" t="s">
        <v>21</v>
      </c>
      <c r="D50" s="34"/>
      <c r="E50" s="34" t="s">
        <v>39</v>
      </c>
      <c r="F50" s="34" t="s">
        <v>31</v>
      </c>
      <c r="G50" s="34" t="s">
        <v>24</v>
      </c>
      <c r="H50" s="35">
        <v>0</v>
      </c>
      <c r="I50" s="51"/>
      <c r="J50" s="52"/>
      <c r="K50" s="53">
        <f t="shared" si="1"/>
        <v>0</v>
      </c>
      <c r="L50" s="63">
        <v>0</v>
      </c>
      <c r="M50" s="62"/>
      <c r="N50" s="51">
        <v>3</v>
      </c>
      <c r="O50" s="53">
        <f t="shared" si="2"/>
        <v>28754.44</v>
      </c>
      <c r="P50" s="53">
        <v>28754.44</v>
      </c>
      <c r="Q50" s="63"/>
    </row>
    <row r="51" s="7" customFormat="1" ht="13.9" customHeight="1" spans="1:17">
      <c r="A51" s="30"/>
      <c r="B51" s="31" t="s">
        <v>70</v>
      </c>
      <c r="C51" s="30" t="s">
        <v>21</v>
      </c>
      <c r="D51" s="31"/>
      <c r="E51" s="31" t="s">
        <v>39</v>
      </c>
      <c r="F51" s="31" t="s">
        <v>23</v>
      </c>
      <c r="G51" s="31" t="s">
        <v>26</v>
      </c>
      <c r="H51" s="32">
        <v>13</v>
      </c>
      <c r="I51" s="57">
        <v>6</v>
      </c>
      <c r="J51" s="58">
        <v>6</v>
      </c>
      <c r="K51" s="59">
        <f t="shared" si="1"/>
        <v>11930.2</v>
      </c>
      <c r="L51" s="60">
        <v>11930.2</v>
      </c>
      <c r="M51" s="59"/>
      <c r="N51" s="57">
        <v>7</v>
      </c>
      <c r="O51" s="59">
        <f t="shared" si="2"/>
        <v>10711.7</v>
      </c>
      <c r="P51" s="59">
        <v>10711.7</v>
      </c>
      <c r="Q51" s="59"/>
    </row>
    <row r="52" spans="1:17">
      <c r="A52" s="1">
        <v>22</v>
      </c>
      <c r="B52" s="28" t="s">
        <v>71</v>
      </c>
      <c r="C52" s="1" t="s">
        <v>21</v>
      </c>
      <c r="D52" s="28"/>
      <c r="E52" s="28" t="s">
        <v>39</v>
      </c>
      <c r="F52" s="34" t="s">
        <v>270</v>
      </c>
      <c r="G52" s="28" t="s">
        <v>24</v>
      </c>
      <c r="H52" s="35">
        <v>31</v>
      </c>
      <c r="I52" s="51">
        <v>24</v>
      </c>
      <c r="J52" s="52">
        <v>30</v>
      </c>
      <c r="K52" s="53">
        <f t="shared" si="1"/>
        <v>44810.51</v>
      </c>
      <c r="L52" s="63">
        <v>44810.51</v>
      </c>
      <c r="M52" s="62"/>
      <c r="N52" s="51"/>
      <c r="O52" s="53">
        <f t="shared" si="2"/>
        <v>14481.55</v>
      </c>
      <c r="P52" s="63">
        <v>14481.55</v>
      </c>
      <c r="Q52" s="63"/>
    </row>
    <row r="53" s="7" customFormat="1" ht="13.9" customHeight="1" spans="1:17">
      <c r="A53" s="30"/>
      <c r="B53" s="31" t="s">
        <v>71</v>
      </c>
      <c r="C53" s="30" t="s">
        <v>21</v>
      </c>
      <c r="D53" s="31"/>
      <c r="E53" s="31" t="s">
        <v>39</v>
      </c>
      <c r="F53" s="31" t="s">
        <v>214</v>
      </c>
      <c r="G53" s="31" t="s">
        <v>26</v>
      </c>
      <c r="H53" s="32">
        <v>22</v>
      </c>
      <c r="I53" s="57">
        <v>6</v>
      </c>
      <c r="J53" s="58">
        <v>6</v>
      </c>
      <c r="K53" s="59">
        <f t="shared" si="1"/>
        <v>9834.3</v>
      </c>
      <c r="L53" s="60">
        <v>9834.3</v>
      </c>
      <c r="M53" s="59"/>
      <c r="N53" s="57">
        <v>6</v>
      </c>
      <c r="O53" s="59">
        <f t="shared" si="2"/>
        <v>31502.73</v>
      </c>
      <c r="P53" s="59">
        <v>31502.73</v>
      </c>
      <c r="Q53" s="59"/>
    </row>
    <row r="54" ht="15" customHeight="1" spans="1:17">
      <c r="A54" s="33">
        <v>23</v>
      </c>
      <c r="B54" s="34" t="s">
        <v>72</v>
      </c>
      <c r="C54" s="33" t="s">
        <v>21</v>
      </c>
      <c r="D54" s="34"/>
      <c r="E54" s="34" t="s">
        <v>39</v>
      </c>
      <c r="F54" s="34" t="s">
        <v>23</v>
      </c>
      <c r="G54" s="34" t="s">
        <v>24</v>
      </c>
      <c r="H54" s="35">
        <v>11</v>
      </c>
      <c r="I54" s="51"/>
      <c r="J54" s="52"/>
      <c r="K54" s="53">
        <f t="shared" si="1"/>
        <v>0</v>
      </c>
      <c r="L54" s="63">
        <v>0</v>
      </c>
      <c r="M54" s="62"/>
      <c r="N54" s="51">
        <v>2</v>
      </c>
      <c r="O54" s="53">
        <f t="shared" si="2"/>
        <v>14364.9</v>
      </c>
      <c r="P54" s="53">
        <v>14364.9</v>
      </c>
      <c r="Q54" s="63"/>
    </row>
    <row r="55" s="7" customFormat="1" ht="15" customHeight="1" spans="1:17">
      <c r="A55" s="30"/>
      <c r="B55" s="31" t="s">
        <v>72</v>
      </c>
      <c r="C55" s="30" t="s">
        <v>21</v>
      </c>
      <c r="D55" s="31"/>
      <c r="E55" s="31" t="s">
        <v>39</v>
      </c>
      <c r="F55" s="31" t="s">
        <v>29</v>
      </c>
      <c r="G55" s="31" t="s">
        <v>26</v>
      </c>
      <c r="H55" s="32">
        <v>0</v>
      </c>
      <c r="I55" s="57"/>
      <c r="J55" s="58"/>
      <c r="K55" s="59">
        <f t="shared" si="1"/>
        <v>0</v>
      </c>
      <c r="L55" s="59">
        <v>0</v>
      </c>
      <c r="M55" s="59"/>
      <c r="N55" s="57"/>
      <c r="O55" s="59">
        <f t="shared" si="2"/>
        <v>0</v>
      </c>
      <c r="P55" s="59">
        <v>0</v>
      </c>
      <c r="Q55" s="59"/>
    </row>
    <row r="56" ht="15" customHeight="1" spans="1:17">
      <c r="A56" s="33">
        <v>24</v>
      </c>
      <c r="B56" s="34" t="s">
        <v>73</v>
      </c>
      <c r="C56" s="33" t="s">
        <v>21</v>
      </c>
      <c r="D56" s="34"/>
      <c r="E56" s="34" t="s">
        <v>39</v>
      </c>
      <c r="F56" s="34" t="s">
        <v>29</v>
      </c>
      <c r="G56" s="34" t="s">
        <v>24</v>
      </c>
      <c r="H56" s="35">
        <v>0</v>
      </c>
      <c r="I56" s="51"/>
      <c r="J56" s="52"/>
      <c r="K56" s="53">
        <f t="shared" si="1"/>
        <v>0</v>
      </c>
      <c r="L56" s="63">
        <v>0</v>
      </c>
      <c r="M56" s="62"/>
      <c r="N56" s="51"/>
      <c r="O56" s="53">
        <f t="shared" si="2"/>
        <v>0</v>
      </c>
      <c r="P56" s="53">
        <v>0</v>
      </c>
      <c r="Q56" s="63"/>
    </row>
    <row r="57" s="9" customFormat="1" ht="15" customHeight="1" spans="1:17">
      <c r="A57" s="33">
        <v>25</v>
      </c>
      <c r="B57" s="34" t="s">
        <v>74</v>
      </c>
      <c r="C57" s="33" t="s">
        <v>21</v>
      </c>
      <c r="D57" s="34"/>
      <c r="E57" s="34" t="s">
        <v>56</v>
      </c>
      <c r="F57" s="34" t="s">
        <v>271</v>
      </c>
      <c r="G57" s="34" t="s">
        <v>24</v>
      </c>
      <c r="H57" s="35">
        <v>67</v>
      </c>
      <c r="I57" s="51">
        <v>46</v>
      </c>
      <c r="J57" s="52">
        <v>52</v>
      </c>
      <c r="K57" s="53">
        <f t="shared" si="1"/>
        <v>81748.41</v>
      </c>
      <c r="L57" s="63">
        <v>81748.41</v>
      </c>
      <c r="M57" s="62"/>
      <c r="N57" s="51">
        <v>24</v>
      </c>
      <c r="O57" s="53">
        <f t="shared" si="2"/>
        <v>177852.91</v>
      </c>
      <c r="P57" s="53">
        <v>177852.91</v>
      </c>
      <c r="Q57" s="63"/>
    </row>
    <row r="58" s="7" customFormat="1" ht="15" customHeight="1" spans="1:17">
      <c r="A58" s="30"/>
      <c r="B58" s="31" t="s">
        <v>74</v>
      </c>
      <c r="C58" s="30" t="s">
        <v>21</v>
      </c>
      <c r="D58" s="31"/>
      <c r="E58" s="36" t="s">
        <v>39</v>
      </c>
      <c r="F58" s="37" t="s">
        <v>215</v>
      </c>
      <c r="G58" s="31" t="s">
        <v>32</v>
      </c>
      <c r="H58" s="32">
        <v>16</v>
      </c>
      <c r="I58" s="57">
        <v>3</v>
      </c>
      <c r="J58" s="58">
        <v>3</v>
      </c>
      <c r="K58" s="59">
        <f t="shared" si="1"/>
        <v>7225.2</v>
      </c>
      <c r="L58" s="59">
        <v>7225.2</v>
      </c>
      <c r="M58" s="59"/>
      <c r="N58" s="57">
        <v>2</v>
      </c>
      <c r="O58" s="59">
        <f t="shared" si="2"/>
        <v>4315.8</v>
      </c>
      <c r="P58" s="59">
        <v>4315.8</v>
      </c>
      <c r="Q58" s="59"/>
    </row>
    <row r="59" s="7" customFormat="1" ht="15" customHeight="1" spans="1:17">
      <c r="A59" s="30">
        <v>26</v>
      </c>
      <c r="B59" s="31" t="s">
        <v>75</v>
      </c>
      <c r="C59" s="30" t="s">
        <v>21</v>
      </c>
      <c r="D59" s="31"/>
      <c r="E59" s="31" t="s">
        <v>76</v>
      </c>
      <c r="F59" s="41" t="s">
        <v>216</v>
      </c>
      <c r="G59" s="31" t="s">
        <v>44</v>
      </c>
      <c r="H59" s="32">
        <v>0</v>
      </c>
      <c r="I59" s="57"/>
      <c r="J59" s="58"/>
      <c r="K59" s="59">
        <f t="shared" si="1"/>
        <v>0</v>
      </c>
      <c r="L59" s="59">
        <v>0</v>
      </c>
      <c r="M59" s="59"/>
      <c r="N59" s="57"/>
      <c r="O59" s="59">
        <f t="shared" si="2"/>
        <v>0</v>
      </c>
      <c r="P59" s="59">
        <v>0</v>
      </c>
      <c r="Q59" s="59"/>
    </row>
    <row r="60" s="7" customFormat="1" ht="15" customHeight="1" spans="1:17">
      <c r="A60" s="30"/>
      <c r="B60" s="31" t="s">
        <v>75</v>
      </c>
      <c r="C60" s="30" t="s">
        <v>21</v>
      </c>
      <c r="D60" s="31"/>
      <c r="E60" s="31" t="s">
        <v>58</v>
      </c>
      <c r="F60" s="37" t="s">
        <v>321</v>
      </c>
      <c r="G60" s="31" t="s">
        <v>32</v>
      </c>
      <c r="H60" s="32">
        <v>21</v>
      </c>
      <c r="I60" s="57">
        <v>15</v>
      </c>
      <c r="J60" s="58">
        <v>15</v>
      </c>
      <c r="K60" s="59">
        <f t="shared" si="1"/>
        <v>32137.85</v>
      </c>
      <c r="L60" s="59">
        <v>32137.85</v>
      </c>
      <c r="M60" s="59"/>
      <c r="N60" s="57">
        <v>4</v>
      </c>
      <c r="O60" s="59">
        <f t="shared" si="2"/>
        <v>59052.8</v>
      </c>
      <c r="P60" s="59">
        <v>59052.8</v>
      </c>
      <c r="Q60" s="59"/>
    </row>
    <row r="61" s="10" customFormat="1" spans="1:18">
      <c r="A61" s="42">
        <v>27</v>
      </c>
      <c r="B61" s="43" t="s">
        <v>77</v>
      </c>
      <c r="C61" s="44" t="s">
        <v>21</v>
      </c>
      <c r="D61" s="43"/>
      <c r="E61" s="43" t="s">
        <v>78</v>
      </c>
      <c r="F61" s="43"/>
      <c r="G61" s="43" t="s">
        <v>24</v>
      </c>
      <c r="H61" s="45">
        <v>0</v>
      </c>
      <c r="I61" s="69"/>
      <c r="J61" s="52"/>
      <c r="K61" s="53">
        <f t="shared" si="1"/>
        <v>0</v>
      </c>
      <c r="L61" s="63">
        <v>0</v>
      </c>
      <c r="M61" s="70"/>
      <c r="N61" s="52">
        <v>1</v>
      </c>
      <c r="O61" s="53">
        <f t="shared" si="2"/>
        <v>17688.04</v>
      </c>
      <c r="P61" s="3">
        <v>17688.04</v>
      </c>
      <c r="Q61" s="76"/>
      <c r="R61" s="77"/>
    </row>
    <row r="62" s="10" customFormat="1" spans="1:18">
      <c r="A62" s="42">
        <v>28</v>
      </c>
      <c r="B62" s="43" t="s">
        <v>79</v>
      </c>
      <c r="C62" s="44" t="s">
        <v>54</v>
      </c>
      <c r="D62" s="43" t="s">
        <v>80</v>
      </c>
      <c r="E62" s="43" t="s">
        <v>39</v>
      </c>
      <c r="F62" s="43" t="s">
        <v>23</v>
      </c>
      <c r="G62" s="43" t="s">
        <v>24</v>
      </c>
      <c r="H62" s="45">
        <v>0</v>
      </c>
      <c r="I62" s="69"/>
      <c r="J62" s="52"/>
      <c r="K62" s="53">
        <f t="shared" si="1"/>
        <v>0</v>
      </c>
      <c r="L62" s="63">
        <v>0</v>
      </c>
      <c r="M62" s="70"/>
      <c r="N62" s="52"/>
      <c r="O62" s="53">
        <f t="shared" si="2"/>
        <v>0</v>
      </c>
      <c r="P62" s="3">
        <v>0</v>
      </c>
      <c r="Q62" s="76"/>
      <c r="R62" s="77"/>
    </row>
    <row r="63" s="10" customFormat="1" spans="1:18">
      <c r="A63" s="42">
        <v>29</v>
      </c>
      <c r="B63" s="43" t="s">
        <v>81</v>
      </c>
      <c r="C63" s="44" t="s">
        <v>21</v>
      </c>
      <c r="D63" s="43"/>
      <c r="E63" s="43" t="s">
        <v>36</v>
      </c>
      <c r="F63" s="34" t="s">
        <v>272</v>
      </c>
      <c r="G63" s="43" t="s">
        <v>24</v>
      </c>
      <c r="H63" s="45">
        <v>43</v>
      </c>
      <c r="I63" s="52">
        <v>26</v>
      </c>
      <c r="J63" s="52">
        <v>29</v>
      </c>
      <c r="K63" s="53">
        <f t="shared" si="1"/>
        <v>44383.3</v>
      </c>
      <c r="L63" s="63">
        <v>44383.3</v>
      </c>
      <c r="M63" s="62"/>
      <c r="N63" s="52">
        <v>7</v>
      </c>
      <c r="O63" s="53">
        <f t="shared" si="2"/>
        <v>81767.64</v>
      </c>
      <c r="P63" s="3">
        <v>81767.64</v>
      </c>
      <c r="Q63" s="76"/>
      <c r="R63" s="77"/>
    </row>
    <row r="64" s="9" customFormat="1" ht="24.75" customHeight="1" spans="1:17">
      <c r="A64" s="40">
        <v>30</v>
      </c>
      <c r="B64" s="39" t="s">
        <v>82</v>
      </c>
      <c r="C64" s="40" t="s">
        <v>54</v>
      </c>
      <c r="D64" s="39" t="s">
        <v>83</v>
      </c>
      <c r="E64" s="39" t="s">
        <v>39</v>
      </c>
      <c r="F64" s="34" t="s">
        <v>273</v>
      </c>
      <c r="G64" s="39" t="s">
        <v>24</v>
      </c>
      <c r="H64" s="35">
        <v>39</v>
      </c>
      <c r="I64" s="51">
        <v>26</v>
      </c>
      <c r="J64" s="52">
        <v>27</v>
      </c>
      <c r="K64" s="53">
        <f t="shared" si="1"/>
        <v>66011.04</v>
      </c>
      <c r="L64" s="63">
        <v>66011.04</v>
      </c>
      <c r="M64" s="62"/>
      <c r="N64" s="51">
        <v>12</v>
      </c>
      <c r="O64" s="53">
        <f t="shared" si="2"/>
        <v>114676.64</v>
      </c>
      <c r="P64" s="53">
        <v>114676.64</v>
      </c>
      <c r="Q64" s="63"/>
    </row>
    <row r="65" ht="15" customHeight="1" spans="1:17">
      <c r="A65" s="33">
        <v>31</v>
      </c>
      <c r="B65" s="34" t="s">
        <v>84</v>
      </c>
      <c r="C65" s="33" t="s">
        <v>21</v>
      </c>
      <c r="D65" s="34"/>
      <c r="E65" s="34" t="s">
        <v>39</v>
      </c>
      <c r="F65" s="34" t="s">
        <v>274</v>
      </c>
      <c r="G65" s="34" t="s">
        <v>24</v>
      </c>
      <c r="H65" s="35">
        <v>34</v>
      </c>
      <c r="I65" s="51">
        <v>31</v>
      </c>
      <c r="J65" s="52">
        <v>39</v>
      </c>
      <c r="K65" s="53">
        <f t="shared" si="1"/>
        <v>90718.12</v>
      </c>
      <c r="L65" s="63">
        <v>90718.12</v>
      </c>
      <c r="M65" s="62"/>
      <c r="N65" s="51">
        <v>16</v>
      </c>
      <c r="O65" s="53">
        <f t="shared" si="2"/>
        <v>84508.99</v>
      </c>
      <c r="P65" s="53">
        <v>84508.99</v>
      </c>
      <c r="Q65" s="63"/>
    </row>
    <row r="66" s="7" customFormat="1" ht="15" customHeight="1" spans="1:17">
      <c r="A66" s="30"/>
      <c r="B66" s="31" t="s">
        <v>84</v>
      </c>
      <c r="C66" s="30" t="s">
        <v>21</v>
      </c>
      <c r="D66" s="31"/>
      <c r="E66" s="31" t="s">
        <v>39</v>
      </c>
      <c r="F66" s="31" t="s">
        <v>217</v>
      </c>
      <c r="G66" s="31" t="s">
        <v>26</v>
      </c>
      <c r="H66" s="32">
        <v>19</v>
      </c>
      <c r="I66" s="57">
        <v>4</v>
      </c>
      <c r="J66" s="58">
        <v>4</v>
      </c>
      <c r="K66" s="59">
        <f t="shared" si="1"/>
        <v>10436.4</v>
      </c>
      <c r="L66" s="60">
        <v>10436.4</v>
      </c>
      <c r="M66" s="59"/>
      <c r="N66" s="57">
        <v>8</v>
      </c>
      <c r="O66" s="59">
        <f t="shared" si="2"/>
        <v>31841.19</v>
      </c>
      <c r="P66" s="59">
        <v>31841.19</v>
      </c>
      <c r="Q66" s="59"/>
    </row>
    <row r="67" s="9" customFormat="1" ht="15" customHeight="1" spans="1:17">
      <c r="A67" s="33">
        <v>32</v>
      </c>
      <c r="B67" s="34" t="s">
        <v>85</v>
      </c>
      <c r="C67" s="33" t="s">
        <v>21</v>
      </c>
      <c r="D67" s="34"/>
      <c r="E67" s="34" t="s">
        <v>39</v>
      </c>
      <c r="F67" s="34" t="s">
        <v>29</v>
      </c>
      <c r="G67" s="34" t="s">
        <v>24</v>
      </c>
      <c r="H67" s="35">
        <v>0</v>
      </c>
      <c r="I67" s="51"/>
      <c r="J67" s="52"/>
      <c r="K67" s="53">
        <f t="shared" si="1"/>
        <v>0</v>
      </c>
      <c r="L67" s="53">
        <v>0</v>
      </c>
      <c r="M67" s="62"/>
      <c r="N67" s="51"/>
      <c r="O67" s="53">
        <f t="shared" si="2"/>
        <v>12282.19</v>
      </c>
      <c r="P67" s="53">
        <v>12282.19</v>
      </c>
      <c r="Q67" s="63"/>
    </row>
    <row r="68" s="7" customFormat="1" ht="15.6" customHeight="1" spans="1:17">
      <c r="A68" s="30"/>
      <c r="B68" s="31" t="s">
        <v>85</v>
      </c>
      <c r="C68" s="30" t="s">
        <v>21</v>
      </c>
      <c r="D68" s="31"/>
      <c r="E68" s="31" t="s">
        <v>39</v>
      </c>
      <c r="F68" s="31" t="s">
        <v>23</v>
      </c>
      <c r="G68" s="31" t="s">
        <v>26</v>
      </c>
      <c r="H68" s="32">
        <v>0</v>
      </c>
      <c r="I68" s="57"/>
      <c r="J68" s="58"/>
      <c r="K68" s="59">
        <f t="shared" si="1"/>
        <v>0</v>
      </c>
      <c r="L68" s="59">
        <v>0</v>
      </c>
      <c r="M68" s="59"/>
      <c r="N68" s="57"/>
      <c r="O68" s="59">
        <f t="shared" si="2"/>
        <v>0</v>
      </c>
      <c r="P68" s="59">
        <v>0</v>
      </c>
      <c r="Q68" s="59"/>
    </row>
    <row r="69" s="7" customFormat="1" ht="15.6" customHeight="1" spans="1:17">
      <c r="A69" s="30">
        <v>33</v>
      </c>
      <c r="B69" s="31" t="s">
        <v>340</v>
      </c>
      <c r="C69" s="30" t="s">
        <v>21</v>
      </c>
      <c r="D69" s="31"/>
      <c r="E69" s="31" t="s">
        <v>341</v>
      </c>
      <c r="F69" s="31" t="s">
        <v>23</v>
      </c>
      <c r="G69" s="31" t="s">
        <v>37</v>
      </c>
      <c r="H69" s="32">
        <v>1</v>
      </c>
      <c r="I69" s="57"/>
      <c r="J69" s="58"/>
      <c r="K69" s="59">
        <f t="shared" si="1"/>
        <v>0</v>
      </c>
      <c r="L69" s="59">
        <v>0</v>
      </c>
      <c r="M69" s="59"/>
      <c r="N69" s="57"/>
      <c r="O69" s="59"/>
      <c r="P69" s="59"/>
      <c r="Q69" s="59"/>
    </row>
    <row r="70" s="9" customFormat="1" ht="25.5" spans="1:17">
      <c r="A70" s="33">
        <v>34</v>
      </c>
      <c r="B70" s="34" t="s">
        <v>86</v>
      </c>
      <c r="C70" s="33" t="s">
        <v>54</v>
      </c>
      <c r="D70" s="34" t="s">
        <v>353</v>
      </c>
      <c r="E70" s="34" t="s">
        <v>39</v>
      </c>
      <c r="F70" s="34" t="s">
        <v>275</v>
      </c>
      <c r="G70" s="34" t="s">
        <v>24</v>
      </c>
      <c r="H70" s="35">
        <v>28</v>
      </c>
      <c r="I70" s="51">
        <v>14</v>
      </c>
      <c r="J70" s="52">
        <v>18</v>
      </c>
      <c r="K70" s="53">
        <f t="shared" si="1"/>
        <v>35891.8</v>
      </c>
      <c r="L70" s="53">
        <v>35891.8</v>
      </c>
      <c r="M70" s="62"/>
      <c r="N70" s="51">
        <v>7</v>
      </c>
      <c r="O70" s="53">
        <f t="shared" si="2"/>
        <v>32250.69</v>
      </c>
      <c r="P70" s="53">
        <v>32250.69</v>
      </c>
      <c r="Q70" s="63"/>
    </row>
    <row r="71" s="9" customFormat="1" ht="15" customHeight="1" spans="1:17">
      <c r="A71" s="33">
        <v>35</v>
      </c>
      <c r="B71" s="34" t="s">
        <v>88</v>
      </c>
      <c r="C71" s="33" t="s">
        <v>21</v>
      </c>
      <c r="D71" s="34"/>
      <c r="E71" s="34" t="s">
        <v>39</v>
      </c>
      <c r="F71" s="34" t="s">
        <v>276</v>
      </c>
      <c r="G71" s="34" t="s">
        <v>24</v>
      </c>
      <c r="H71" s="35">
        <v>25</v>
      </c>
      <c r="I71" s="51">
        <v>11</v>
      </c>
      <c r="J71" s="52">
        <v>11</v>
      </c>
      <c r="K71" s="53">
        <f t="shared" si="1"/>
        <v>23934.37</v>
      </c>
      <c r="L71" s="63">
        <v>23934.37</v>
      </c>
      <c r="M71" s="62"/>
      <c r="N71" s="51">
        <v>4</v>
      </c>
      <c r="O71" s="53">
        <f t="shared" si="2"/>
        <v>73408.12</v>
      </c>
      <c r="P71" s="53">
        <v>73408.12</v>
      </c>
      <c r="Q71" s="63"/>
    </row>
    <row r="72" s="7" customFormat="1" ht="15" customHeight="1" spans="1:17">
      <c r="A72" s="30"/>
      <c r="B72" s="31" t="s">
        <v>88</v>
      </c>
      <c r="C72" s="30" t="s">
        <v>21</v>
      </c>
      <c r="D72" s="31"/>
      <c r="E72" s="31" t="s">
        <v>39</v>
      </c>
      <c r="F72" s="31" t="s">
        <v>23</v>
      </c>
      <c r="G72" s="31" t="s">
        <v>26</v>
      </c>
      <c r="H72" s="32">
        <v>0</v>
      </c>
      <c r="I72" s="57"/>
      <c r="J72" s="58"/>
      <c r="K72" s="59">
        <f t="shared" si="1"/>
        <v>0</v>
      </c>
      <c r="L72" s="59">
        <v>0</v>
      </c>
      <c r="M72" s="59"/>
      <c r="N72" s="57">
        <v>1</v>
      </c>
      <c r="O72" s="59">
        <f t="shared" si="2"/>
        <v>3073.6</v>
      </c>
      <c r="P72" s="59">
        <v>3073.6</v>
      </c>
      <c r="Q72" s="59"/>
    </row>
    <row r="73" s="7" customFormat="1" ht="15" customHeight="1" spans="1:17">
      <c r="A73" s="1">
        <v>36</v>
      </c>
      <c r="B73" s="28" t="s">
        <v>330</v>
      </c>
      <c r="C73" s="1" t="s">
        <v>21</v>
      </c>
      <c r="D73" s="28"/>
      <c r="E73" s="34" t="s">
        <v>331</v>
      </c>
      <c r="F73" s="34" t="s">
        <v>332</v>
      </c>
      <c r="G73" s="34" t="s">
        <v>24</v>
      </c>
      <c r="H73" s="35">
        <v>42</v>
      </c>
      <c r="I73" s="51">
        <v>30</v>
      </c>
      <c r="J73" s="52">
        <v>43</v>
      </c>
      <c r="K73" s="53">
        <f t="shared" si="1"/>
        <v>97447.8</v>
      </c>
      <c r="L73" s="53">
        <v>97447.8</v>
      </c>
      <c r="M73" s="66"/>
      <c r="N73" s="51"/>
      <c r="O73" s="53">
        <f t="shared" si="2"/>
        <v>0</v>
      </c>
      <c r="P73" s="53">
        <v>0</v>
      </c>
      <c r="Q73" s="53"/>
    </row>
    <row r="74" s="7" customFormat="1" ht="15" customHeight="1" spans="1:17">
      <c r="A74" s="78"/>
      <c r="B74" s="79" t="s">
        <v>330</v>
      </c>
      <c r="C74" s="78" t="s">
        <v>21</v>
      </c>
      <c r="D74" s="79"/>
      <c r="E74" s="80" t="s">
        <v>331</v>
      </c>
      <c r="F74" s="80" t="s">
        <v>25</v>
      </c>
      <c r="G74" s="80" t="s">
        <v>32</v>
      </c>
      <c r="H74" s="81">
        <v>2</v>
      </c>
      <c r="I74" s="88"/>
      <c r="J74" s="89"/>
      <c r="K74" s="90"/>
      <c r="L74" s="90"/>
      <c r="M74" s="90"/>
      <c r="N74" s="88"/>
      <c r="O74" s="90"/>
      <c r="P74" s="90"/>
      <c r="Q74" s="90"/>
    </row>
    <row r="75" ht="15" customHeight="1" spans="1:17">
      <c r="A75" s="33">
        <v>37</v>
      </c>
      <c r="B75" s="34" t="s">
        <v>89</v>
      </c>
      <c r="C75" s="33" t="s">
        <v>21</v>
      </c>
      <c r="D75" s="34"/>
      <c r="E75" s="34" t="s">
        <v>90</v>
      </c>
      <c r="F75" s="34" t="s">
        <v>333</v>
      </c>
      <c r="G75" s="34" t="s">
        <v>24</v>
      </c>
      <c r="H75" s="35">
        <v>45</v>
      </c>
      <c r="I75" s="51">
        <v>33</v>
      </c>
      <c r="J75" s="52">
        <v>37</v>
      </c>
      <c r="K75" s="53">
        <f>L75+M75</f>
        <v>60349.41</v>
      </c>
      <c r="L75" s="63">
        <v>60349.41</v>
      </c>
      <c r="M75" s="62"/>
      <c r="N75" s="51">
        <v>21</v>
      </c>
      <c r="O75" s="53">
        <f t="shared" si="2"/>
        <v>115728.61</v>
      </c>
      <c r="P75" s="53">
        <v>115728.61</v>
      </c>
      <c r="Q75" s="63"/>
    </row>
    <row r="76" s="7" customFormat="1" ht="15" customHeight="1" spans="1:17">
      <c r="A76" s="30"/>
      <c r="B76" s="31" t="s">
        <v>91</v>
      </c>
      <c r="C76" s="30" t="s">
        <v>21</v>
      </c>
      <c r="D76" s="31"/>
      <c r="E76" s="31" t="s">
        <v>90</v>
      </c>
      <c r="F76" s="37" t="s">
        <v>322</v>
      </c>
      <c r="G76" s="31" t="s">
        <v>32</v>
      </c>
      <c r="H76" s="32">
        <v>20</v>
      </c>
      <c r="I76" s="57">
        <v>18</v>
      </c>
      <c r="J76" s="58">
        <v>18</v>
      </c>
      <c r="K76" s="59">
        <f>L76+M76</f>
        <v>25230.9</v>
      </c>
      <c r="L76" s="59">
        <v>25230.9</v>
      </c>
      <c r="M76" s="59"/>
      <c r="N76" s="57">
        <v>10</v>
      </c>
      <c r="O76" s="59">
        <f>P76+Q76</f>
        <v>22410.65</v>
      </c>
      <c r="P76" s="59">
        <v>22410.65</v>
      </c>
      <c r="Q76" s="59"/>
    </row>
    <row r="77" ht="15" customHeight="1" spans="1:17">
      <c r="A77" s="1">
        <v>38</v>
      </c>
      <c r="B77" s="28" t="s">
        <v>92</v>
      </c>
      <c r="C77" s="1" t="s">
        <v>21</v>
      </c>
      <c r="D77" s="28"/>
      <c r="E77" s="28" t="s">
        <v>22</v>
      </c>
      <c r="F77" s="34" t="s">
        <v>277</v>
      </c>
      <c r="G77" s="28" t="s">
        <v>24</v>
      </c>
      <c r="H77" s="35">
        <v>49</v>
      </c>
      <c r="I77" s="51">
        <v>35</v>
      </c>
      <c r="J77" s="52">
        <v>38</v>
      </c>
      <c r="K77" s="53">
        <f>L77+M77</f>
        <v>63295.82</v>
      </c>
      <c r="L77" s="63">
        <v>63295.82</v>
      </c>
      <c r="M77" s="62"/>
      <c r="N77" s="51">
        <v>8</v>
      </c>
      <c r="O77" s="53">
        <f>P77+Q77</f>
        <v>37948.84</v>
      </c>
      <c r="P77" s="53">
        <v>37948.84</v>
      </c>
      <c r="Q77" s="63"/>
    </row>
    <row r="78" ht="15" customHeight="1" spans="1:17">
      <c r="A78" s="82"/>
      <c r="B78" s="83" t="s">
        <v>92</v>
      </c>
      <c r="C78" s="82" t="s">
        <v>21</v>
      </c>
      <c r="D78" s="83"/>
      <c r="E78" s="83" t="s">
        <v>22</v>
      </c>
      <c r="F78" s="83" t="s">
        <v>25</v>
      </c>
      <c r="G78" s="83" t="s">
        <v>26</v>
      </c>
      <c r="H78" s="84">
        <v>2</v>
      </c>
      <c r="I78" s="91"/>
      <c r="J78" s="92"/>
      <c r="K78" s="93"/>
      <c r="L78" s="94"/>
      <c r="M78" s="94"/>
      <c r="N78" s="91"/>
      <c r="O78" s="93"/>
      <c r="P78" s="93"/>
      <c r="Q78" s="94"/>
    </row>
    <row r="79" s="9" customFormat="1" ht="15" customHeight="1" spans="1:17">
      <c r="A79" s="33">
        <v>39</v>
      </c>
      <c r="B79" s="34" t="s">
        <v>93</v>
      </c>
      <c r="C79" s="33" t="s">
        <v>21</v>
      </c>
      <c r="D79" s="34"/>
      <c r="E79" s="34" t="s">
        <v>63</v>
      </c>
      <c r="F79" s="34" t="s">
        <v>278</v>
      </c>
      <c r="G79" s="34" t="s">
        <v>24</v>
      </c>
      <c r="H79" s="35">
        <v>44</v>
      </c>
      <c r="I79" s="51">
        <v>20</v>
      </c>
      <c r="J79" s="52">
        <v>20</v>
      </c>
      <c r="K79" s="53">
        <f>L79+M79</f>
        <v>37394.44</v>
      </c>
      <c r="L79" s="63">
        <v>37394.44</v>
      </c>
      <c r="M79" s="62"/>
      <c r="N79" s="51">
        <v>31</v>
      </c>
      <c r="O79" s="53">
        <f t="shared" ref="O79:O146" si="3">P79+Q79</f>
        <v>271404.19</v>
      </c>
      <c r="P79" s="53">
        <v>271404.19</v>
      </c>
      <c r="Q79" s="63"/>
    </row>
    <row r="80" s="7" customFormat="1" ht="15" customHeight="1" spans="1:17">
      <c r="A80" s="30"/>
      <c r="B80" s="31" t="s">
        <v>93</v>
      </c>
      <c r="C80" s="30" t="s">
        <v>21</v>
      </c>
      <c r="D80" s="31"/>
      <c r="E80" s="31" t="s">
        <v>63</v>
      </c>
      <c r="F80" s="31" t="s">
        <v>31</v>
      </c>
      <c r="G80" s="31" t="s">
        <v>32</v>
      </c>
      <c r="H80" s="32">
        <v>0</v>
      </c>
      <c r="I80" s="57"/>
      <c r="J80" s="58"/>
      <c r="K80" s="59">
        <f>L80+M80</f>
        <v>0</v>
      </c>
      <c r="L80" s="59">
        <v>0</v>
      </c>
      <c r="M80" s="59"/>
      <c r="N80" s="57"/>
      <c r="O80" s="59">
        <f t="shared" si="3"/>
        <v>0</v>
      </c>
      <c r="P80" s="59">
        <v>0</v>
      </c>
      <c r="Q80" s="59"/>
    </row>
    <row r="81" ht="15" customHeight="1" spans="1:17">
      <c r="A81" s="33">
        <v>40</v>
      </c>
      <c r="B81" s="34" t="s">
        <v>94</v>
      </c>
      <c r="C81" s="33" t="s">
        <v>21</v>
      </c>
      <c r="D81" s="34"/>
      <c r="E81" s="34" t="s">
        <v>39</v>
      </c>
      <c r="F81" s="34" t="s">
        <v>279</v>
      </c>
      <c r="G81" s="34" t="s">
        <v>24</v>
      </c>
      <c r="H81" s="35">
        <v>47</v>
      </c>
      <c r="I81" s="51">
        <v>30</v>
      </c>
      <c r="J81" s="52">
        <v>31</v>
      </c>
      <c r="K81" s="53">
        <f>L81+M81</f>
        <v>76916.56</v>
      </c>
      <c r="L81" s="63">
        <v>76916.56</v>
      </c>
      <c r="M81" s="62"/>
      <c r="N81" s="51">
        <v>19</v>
      </c>
      <c r="O81" s="53">
        <f t="shared" si="3"/>
        <v>239530.49</v>
      </c>
      <c r="P81" s="63">
        <v>239530.49</v>
      </c>
      <c r="Q81" s="63"/>
    </row>
    <row r="82" s="7" customFormat="1" ht="15" customHeight="1" spans="1:17">
      <c r="A82" s="30"/>
      <c r="B82" s="31" t="s">
        <v>94</v>
      </c>
      <c r="C82" s="30" t="s">
        <v>21</v>
      </c>
      <c r="D82" s="31"/>
      <c r="E82" s="31" t="s">
        <v>39</v>
      </c>
      <c r="F82" s="31" t="s">
        <v>334</v>
      </c>
      <c r="G82" s="31" t="s">
        <v>44</v>
      </c>
      <c r="H82" s="32">
        <v>2</v>
      </c>
      <c r="I82" s="57">
        <v>1</v>
      </c>
      <c r="J82" s="58">
        <v>1</v>
      </c>
      <c r="K82" s="59">
        <f>L82+M82</f>
        <v>1842.3</v>
      </c>
      <c r="L82" s="59">
        <v>1842.3</v>
      </c>
      <c r="M82" s="59"/>
      <c r="N82" s="57">
        <v>1</v>
      </c>
      <c r="O82" s="59">
        <f t="shared" si="3"/>
        <v>5630.9</v>
      </c>
      <c r="P82" s="59">
        <v>5630.9</v>
      </c>
      <c r="Q82" s="59"/>
    </row>
    <row r="83" s="7" customFormat="1" ht="15" customHeight="1" spans="1:17">
      <c r="A83" s="30"/>
      <c r="B83" s="31" t="s">
        <v>94</v>
      </c>
      <c r="C83" s="30" t="s">
        <v>21</v>
      </c>
      <c r="D83" s="31"/>
      <c r="E83" s="31" t="s">
        <v>39</v>
      </c>
      <c r="F83" s="31" t="s">
        <v>218</v>
      </c>
      <c r="G83" s="31" t="s">
        <v>26</v>
      </c>
      <c r="H83" s="32">
        <v>30</v>
      </c>
      <c r="I83" s="57">
        <v>7</v>
      </c>
      <c r="J83" s="58">
        <v>7</v>
      </c>
      <c r="K83" s="59">
        <f>L83+M83</f>
        <v>11849.3</v>
      </c>
      <c r="L83" s="60">
        <v>11849.3</v>
      </c>
      <c r="M83" s="59"/>
      <c r="N83" s="57">
        <v>11</v>
      </c>
      <c r="O83" s="59">
        <f t="shared" si="3"/>
        <v>72156</v>
      </c>
      <c r="P83" s="59">
        <v>72156</v>
      </c>
      <c r="Q83" s="59"/>
    </row>
    <row r="84" s="7" customFormat="1" ht="15" customHeight="1" spans="1:17">
      <c r="A84" s="30"/>
      <c r="B84" s="31" t="s">
        <v>94</v>
      </c>
      <c r="C84" s="30" t="s">
        <v>21</v>
      </c>
      <c r="D84" s="31"/>
      <c r="E84" s="31" t="s">
        <v>22</v>
      </c>
      <c r="F84" s="31" t="s">
        <v>23</v>
      </c>
      <c r="G84" s="31" t="s">
        <v>32</v>
      </c>
      <c r="H84" s="32">
        <v>1</v>
      </c>
      <c r="I84" s="57"/>
      <c r="J84" s="58"/>
      <c r="K84" s="59"/>
      <c r="L84" s="59"/>
      <c r="M84" s="59"/>
      <c r="N84" s="57"/>
      <c r="O84" s="59">
        <f t="shared" si="3"/>
        <v>0</v>
      </c>
      <c r="P84" s="59">
        <v>0</v>
      </c>
      <c r="Q84" s="59"/>
    </row>
    <row r="85" s="7" customFormat="1" ht="15" customHeight="1" spans="1:17">
      <c r="A85" s="30"/>
      <c r="B85" s="31" t="s">
        <v>94</v>
      </c>
      <c r="C85" s="30" t="s">
        <v>21</v>
      </c>
      <c r="D85" s="31"/>
      <c r="E85" s="31" t="s">
        <v>39</v>
      </c>
      <c r="F85" s="31" t="s">
        <v>23</v>
      </c>
      <c r="G85" s="31" t="s">
        <v>37</v>
      </c>
      <c r="H85" s="32">
        <v>0</v>
      </c>
      <c r="I85" s="57"/>
      <c r="J85" s="58"/>
      <c r="K85" s="59">
        <f t="shared" ref="K85:K152" si="4">L85+M85</f>
        <v>0</v>
      </c>
      <c r="L85" s="59">
        <v>0</v>
      </c>
      <c r="M85" s="59"/>
      <c r="N85" s="57">
        <v>14</v>
      </c>
      <c r="O85" s="59">
        <f t="shared" si="3"/>
        <v>118711.08</v>
      </c>
      <c r="P85" s="59">
        <v>118711.08</v>
      </c>
      <c r="Q85" s="59"/>
    </row>
    <row r="86" s="7" customFormat="1" ht="15" customHeight="1" spans="1:17">
      <c r="A86" s="1">
        <v>41</v>
      </c>
      <c r="B86" s="28" t="s">
        <v>324</v>
      </c>
      <c r="C86" s="33" t="s">
        <v>21</v>
      </c>
      <c r="D86" s="28"/>
      <c r="E86" s="28" t="s">
        <v>39</v>
      </c>
      <c r="F86" s="28" t="s">
        <v>325</v>
      </c>
      <c r="G86" s="34" t="s">
        <v>24</v>
      </c>
      <c r="H86" s="35">
        <v>44</v>
      </c>
      <c r="I86" s="51">
        <v>35</v>
      </c>
      <c r="J86" s="52">
        <v>36</v>
      </c>
      <c r="K86" s="53">
        <f t="shared" si="4"/>
        <v>51998.87</v>
      </c>
      <c r="L86" s="53">
        <v>51998.87</v>
      </c>
      <c r="M86" s="66"/>
      <c r="N86" s="51"/>
      <c r="O86" s="53">
        <f t="shared" si="3"/>
        <v>0</v>
      </c>
      <c r="P86" s="53">
        <v>0</v>
      </c>
      <c r="Q86" s="53"/>
    </row>
    <row r="87" ht="15" customHeight="1" spans="1:17">
      <c r="A87" s="33">
        <v>42</v>
      </c>
      <c r="B87" s="34" t="s">
        <v>96</v>
      </c>
      <c r="C87" s="33" t="s">
        <v>21</v>
      </c>
      <c r="D87" s="34"/>
      <c r="E87" s="34" t="s">
        <v>63</v>
      </c>
      <c r="F87" s="34" t="s">
        <v>280</v>
      </c>
      <c r="G87" s="34" t="s">
        <v>24</v>
      </c>
      <c r="H87" s="35">
        <v>15</v>
      </c>
      <c r="I87" s="51">
        <v>12</v>
      </c>
      <c r="J87" s="52">
        <v>13</v>
      </c>
      <c r="K87" s="53">
        <f t="shared" si="4"/>
        <v>30079.43</v>
      </c>
      <c r="L87" s="63">
        <v>30079.43</v>
      </c>
      <c r="M87" s="62"/>
      <c r="N87" s="51">
        <v>28</v>
      </c>
      <c r="O87" s="53">
        <f t="shared" si="3"/>
        <v>168777.67</v>
      </c>
      <c r="P87" s="53">
        <v>168777.67</v>
      </c>
      <c r="Q87" s="63"/>
    </row>
    <row r="88" s="7" customFormat="1" ht="15" customHeight="1" spans="1:17">
      <c r="A88" s="30"/>
      <c r="B88" s="31" t="s">
        <v>96</v>
      </c>
      <c r="C88" s="30" t="s">
        <v>21</v>
      </c>
      <c r="D88" s="31"/>
      <c r="E88" s="36" t="s">
        <v>63</v>
      </c>
      <c r="F88" s="37" t="s">
        <v>219</v>
      </c>
      <c r="G88" s="31" t="s">
        <v>32</v>
      </c>
      <c r="H88" s="32">
        <v>28</v>
      </c>
      <c r="I88" s="57">
        <v>4</v>
      </c>
      <c r="J88" s="58">
        <v>4</v>
      </c>
      <c r="K88" s="59">
        <f t="shared" si="4"/>
        <v>33511.23</v>
      </c>
      <c r="L88" s="59">
        <v>33511.23</v>
      </c>
      <c r="M88" s="59"/>
      <c r="N88" s="57">
        <v>21</v>
      </c>
      <c r="O88" s="59">
        <f t="shared" si="3"/>
        <v>71469.69</v>
      </c>
      <c r="P88" s="95">
        <v>71469.69</v>
      </c>
      <c r="Q88" s="59"/>
    </row>
    <row r="89" s="6" customFormat="1" ht="15" customHeight="1" spans="1:18">
      <c r="A89" s="1">
        <v>43</v>
      </c>
      <c r="B89" s="28" t="s">
        <v>97</v>
      </c>
      <c r="C89" s="1" t="s">
        <v>21</v>
      </c>
      <c r="D89" s="28"/>
      <c r="E89" s="28" t="s">
        <v>63</v>
      </c>
      <c r="F89" s="28" t="s">
        <v>23</v>
      </c>
      <c r="G89" s="28" t="s">
        <v>24</v>
      </c>
      <c r="H89" s="35">
        <v>0</v>
      </c>
      <c r="I89" s="51">
        <v>1</v>
      </c>
      <c r="J89" s="52">
        <v>1</v>
      </c>
      <c r="K89" s="53">
        <f t="shared" si="4"/>
        <v>0</v>
      </c>
      <c r="L89" s="63">
        <v>0</v>
      </c>
      <c r="M89" s="62"/>
      <c r="N89" s="51"/>
      <c r="O89" s="53">
        <f t="shared" si="3"/>
        <v>1841</v>
      </c>
      <c r="P89" s="53">
        <v>1841</v>
      </c>
      <c r="Q89" s="63"/>
      <c r="R89" s="8"/>
    </row>
    <row r="90" s="7" customFormat="1" ht="15" customHeight="1" spans="1:17">
      <c r="A90" s="30"/>
      <c r="B90" s="31" t="s">
        <v>97</v>
      </c>
      <c r="C90" s="30" t="s">
        <v>21</v>
      </c>
      <c r="D90" s="31"/>
      <c r="E90" s="31" t="s">
        <v>63</v>
      </c>
      <c r="F90" s="31" t="s">
        <v>220</v>
      </c>
      <c r="G90" s="31" t="s">
        <v>26</v>
      </c>
      <c r="H90" s="32">
        <v>13</v>
      </c>
      <c r="I90" s="57">
        <v>4</v>
      </c>
      <c r="J90" s="58">
        <v>4</v>
      </c>
      <c r="K90" s="59">
        <f t="shared" si="4"/>
        <v>7283.48</v>
      </c>
      <c r="L90" s="60">
        <v>7283.48</v>
      </c>
      <c r="M90" s="59"/>
      <c r="N90" s="57">
        <v>9</v>
      </c>
      <c r="O90" s="59">
        <f t="shared" si="3"/>
        <v>14696.9</v>
      </c>
      <c r="P90" s="59">
        <v>14696.9</v>
      </c>
      <c r="Q90" s="59"/>
    </row>
    <row r="91" ht="15" customHeight="1" spans="1:17">
      <c r="A91" s="1">
        <v>44</v>
      </c>
      <c r="B91" s="28" t="s">
        <v>98</v>
      </c>
      <c r="C91" s="1" t="s">
        <v>21</v>
      </c>
      <c r="D91" s="28"/>
      <c r="E91" s="28" t="s">
        <v>22</v>
      </c>
      <c r="F91" s="34" t="s">
        <v>281</v>
      </c>
      <c r="G91" s="28" t="s">
        <v>24</v>
      </c>
      <c r="H91" s="35">
        <v>6</v>
      </c>
      <c r="I91" s="51">
        <v>5</v>
      </c>
      <c r="J91" s="52">
        <v>7</v>
      </c>
      <c r="K91" s="53">
        <f t="shared" si="4"/>
        <v>5601.31</v>
      </c>
      <c r="L91" s="63">
        <v>5601.31</v>
      </c>
      <c r="M91" s="62"/>
      <c r="N91" s="51">
        <v>8</v>
      </c>
      <c r="O91" s="53">
        <f t="shared" si="3"/>
        <v>31471.71</v>
      </c>
      <c r="P91" s="53">
        <v>31471.71</v>
      </c>
      <c r="Q91" s="63"/>
    </row>
    <row r="92" s="7" customFormat="1" ht="15" customHeight="1" spans="1:17">
      <c r="A92" s="30"/>
      <c r="B92" s="31" t="s">
        <v>98</v>
      </c>
      <c r="C92" s="30" t="s">
        <v>21</v>
      </c>
      <c r="D92" s="31"/>
      <c r="E92" s="31" t="s">
        <v>22</v>
      </c>
      <c r="F92" s="31" t="s">
        <v>23</v>
      </c>
      <c r="G92" s="31" t="s">
        <v>26</v>
      </c>
      <c r="H92" s="32">
        <v>0</v>
      </c>
      <c r="I92" s="57"/>
      <c r="J92" s="58"/>
      <c r="K92" s="59">
        <f t="shared" si="4"/>
        <v>0</v>
      </c>
      <c r="L92" s="59">
        <v>0</v>
      </c>
      <c r="M92" s="59"/>
      <c r="N92" s="57">
        <v>3</v>
      </c>
      <c r="O92" s="59">
        <f t="shared" si="3"/>
        <v>9605</v>
      </c>
      <c r="P92" s="59">
        <v>9605</v>
      </c>
      <c r="Q92" s="59"/>
    </row>
    <row r="93" s="6" customFormat="1" ht="15" customHeight="1" spans="1:18">
      <c r="A93" s="1">
        <v>45</v>
      </c>
      <c r="B93" s="28" t="s">
        <v>99</v>
      </c>
      <c r="C93" s="1" t="s">
        <v>21</v>
      </c>
      <c r="D93" s="28"/>
      <c r="E93" s="28" t="s">
        <v>63</v>
      </c>
      <c r="F93" s="34" t="s">
        <v>282</v>
      </c>
      <c r="G93" s="28" t="s">
        <v>24</v>
      </c>
      <c r="H93" s="35">
        <v>87</v>
      </c>
      <c r="I93" s="51">
        <v>69</v>
      </c>
      <c r="J93" s="52">
        <v>75</v>
      </c>
      <c r="K93" s="53">
        <f t="shared" si="4"/>
        <v>139214.99</v>
      </c>
      <c r="L93" s="63">
        <v>139214.99</v>
      </c>
      <c r="M93" s="62"/>
      <c r="N93" s="51">
        <v>50</v>
      </c>
      <c r="O93" s="53">
        <f t="shared" si="3"/>
        <v>252565.36</v>
      </c>
      <c r="P93" s="53">
        <v>252565.36</v>
      </c>
      <c r="Q93" s="63"/>
      <c r="R93" s="8"/>
    </row>
    <row r="94" s="7" customFormat="1" ht="15" customHeight="1" spans="1:17">
      <c r="A94" s="30"/>
      <c r="B94" s="31" t="s">
        <v>99</v>
      </c>
      <c r="C94" s="30" t="s">
        <v>21</v>
      </c>
      <c r="D94" s="31"/>
      <c r="E94" s="31" t="s">
        <v>63</v>
      </c>
      <c r="F94" s="31" t="s">
        <v>282</v>
      </c>
      <c r="G94" s="31" t="s">
        <v>32</v>
      </c>
      <c r="H94" s="32">
        <v>4</v>
      </c>
      <c r="I94" s="57">
        <v>1</v>
      </c>
      <c r="J94" s="58">
        <v>1</v>
      </c>
      <c r="K94" s="59">
        <f t="shared" si="4"/>
        <v>0</v>
      </c>
      <c r="L94" s="59">
        <v>0</v>
      </c>
      <c r="M94" s="59"/>
      <c r="N94" s="57"/>
      <c r="O94" s="59">
        <f t="shared" si="3"/>
        <v>0</v>
      </c>
      <c r="P94" s="59">
        <v>0</v>
      </c>
      <c r="Q94" s="59"/>
    </row>
    <row r="95" s="7" customFormat="1" ht="15" customHeight="1" spans="1:17">
      <c r="A95" s="30">
        <v>46</v>
      </c>
      <c r="B95" s="31" t="s">
        <v>100</v>
      </c>
      <c r="C95" s="30" t="s">
        <v>21</v>
      </c>
      <c r="D95" s="31"/>
      <c r="E95" s="31" t="s">
        <v>115</v>
      </c>
      <c r="F95" s="31" t="s">
        <v>221</v>
      </c>
      <c r="G95" s="31" t="s">
        <v>37</v>
      </c>
      <c r="H95" s="32">
        <v>27</v>
      </c>
      <c r="I95" s="57">
        <v>14</v>
      </c>
      <c r="J95" s="58">
        <v>14</v>
      </c>
      <c r="K95" s="59">
        <f t="shared" si="4"/>
        <v>32972.34</v>
      </c>
      <c r="L95" s="59">
        <v>32972.34</v>
      </c>
      <c r="M95" s="59"/>
      <c r="N95" s="57">
        <v>6</v>
      </c>
      <c r="O95" s="59">
        <f t="shared" si="3"/>
        <v>26751.13</v>
      </c>
      <c r="P95" s="96">
        <v>26751.13</v>
      </c>
      <c r="Q95" s="59"/>
    </row>
    <row r="96" s="9" customFormat="1" ht="15" customHeight="1" spans="1:17">
      <c r="A96" s="33">
        <v>47</v>
      </c>
      <c r="B96" s="34" t="s">
        <v>102</v>
      </c>
      <c r="C96" s="33" t="s">
        <v>21</v>
      </c>
      <c r="D96" s="34"/>
      <c r="E96" s="34" t="s">
        <v>103</v>
      </c>
      <c r="F96" s="34" t="s">
        <v>29</v>
      </c>
      <c r="G96" s="34" t="s">
        <v>24</v>
      </c>
      <c r="H96" s="35">
        <v>0</v>
      </c>
      <c r="I96" s="51"/>
      <c r="J96" s="52"/>
      <c r="K96" s="53">
        <f t="shared" si="4"/>
        <v>0</v>
      </c>
      <c r="L96" s="63">
        <v>0</v>
      </c>
      <c r="M96" s="62"/>
      <c r="N96" s="51"/>
      <c r="O96" s="53">
        <f t="shared" si="3"/>
        <v>3050.28</v>
      </c>
      <c r="P96" s="63">
        <v>3050.28</v>
      </c>
      <c r="Q96" s="63"/>
    </row>
    <row r="97" s="7" customFormat="1" ht="15" customHeight="1" spans="1:17">
      <c r="A97" s="30"/>
      <c r="B97" s="31" t="s">
        <v>102</v>
      </c>
      <c r="C97" s="30" t="s">
        <v>21</v>
      </c>
      <c r="D97" s="31"/>
      <c r="E97" s="31" t="s">
        <v>103</v>
      </c>
      <c r="F97" s="31" t="s">
        <v>23</v>
      </c>
      <c r="G97" s="31" t="s">
        <v>32</v>
      </c>
      <c r="H97" s="32">
        <v>0</v>
      </c>
      <c r="I97" s="57"/>
      <c r="J97" s="58"/>
      <c r="K97" s="59">
        <f t="shared" si="4"/>
        <v>0</v>
      </c>
      <c r="L97" s="59">
        <v>0</v>
      </c>
      <c r="M97" s="59"/>
      <c r="N97" s="57"/>
      <c r="O97" s="59">
        <f t="shared" si="3"/>
        <v>0</v>
      </c>
      <c r="P97" s="59">
        <v>0</v>
      </c>
      <c r="Q97" s="59"/>
    </row>
    <row r="98" s="9" customFormat="1" ht="15" customHeight="1" spans="1:17">
      <c r="A98" s="33">
        <v>48</v>
      </c>
      <c r="B98" s="34" t="s">
        <v>104</v>
      </c>
      <c r="C98" s="33" t="s">
        <v>21</v>
      </c>
      <c r="D98" s="34"/>
      <c r="E98" s="34" t="s">
        <v>39</v>
      </c>
      <c r="F98" s="34" t="s">
        <v>283</v>
      </c>
      <c r="G98" s="34" t="s">
        <v>24</v>
      </c>
      <c r="H98" s="35">
        <v>50</v>
      </c>
      <c r="I98" s="51">
        <v>39</v>
      </c>
      <c r="J98" s="52">
        <v>42</v>
      </c>
      <c r="K98" s="53">
        <f t="shared" si="4"/>
        <v>57130.38</v>
      </c>
      <c r="L98" s="63">
        <v>57130.38</v>
      </c>
      <c r="M98" s="62"/>
      <c r="N98" s="51">
        <v>25</v>
      </c>
      <c r="O98" s="53">
        <f t="shared" si="3"/>
        <v>166431.77</v>
      </c>
      <c r="P98" s="53">
        <v>166431.77</v>
      </c>
      <c r="Q98" s="63"/>
    </row>
    <row r="99" s="7" customFormat="1" ht="15" customHeight="1" spans="1:17">
      <c r="A99" s="30"/>
      <c r="B99" s="31" t="s">
        <v>104</v>
      </c>
      <c r="C99" s="30" t="s">
        <v>21</v>
      </c>
      <c r="D99" s="31"/>
      <c r="E99" s="31" t="s">
        <v>22</v>
      </c>
      <c r="F99" s="31" t="s">
        <v>23</v>
      </c>
      <c r="G99" s="31" t="s">
        <v>26</v>
      </c>
      <c r="H99" s="32">
        <v>0</v>
      </c>
      <c r="I99" s="57"/>
      <c r="J99" s="58"/>
      <c r="K99" s="59">
        <f t="shared" si="4"/>
        <v>0</v>
      </c>
      <c r="L99" s="59">
        <v>0</v>
      </c>
      <c r="M99" s="59"/>
      <c r="N99" s="57"/>
      <c r="O99" s="59">
        <f t="shared" si="3"/>
        <v>0</v>
      </c>
      <c r="P99" s="59">
        <v>0</v>
      </c>
      <c r="Q99" s="59"/>
    </row>
    <row r="100" s="7" customFormat="1" ht="15" customHeight="1" spans="1:17">
      <c r="A100" s="85">
        <v>49</v>
      </c>
      <c r="B100" s="86" t="s">
        <v>342</v>
      </c>
      <c r="C100" s="85" t="s">
        <v>21</v>
      </c>
      <c r="D100" s="86"/>
      <c r="E100" s="86" t="s">
        <v>22</v>
      </c>
      <c r="F100" s="86" t="s">
        <v>343</v>
      </c>
      <c r="G100" s="86" t="s">
        <v>24</v>
      </c>
      <c r="H100" s="87">
        <v>33</v>
      </c>
      <c r="I100" s="97">
        <v>22</v>
      </c>
      <c r="J100" s="98">
        <v>23</v>
      </c>
      <c r="K100" s="53">
        <f t="shared" si="4"/>
        <v>21885.33</v>
      </c>
      <c r="L100" s="63">
        <v>21885.33</v>
      </c>
      <c r="M100" s="66"/>
      <c r="N100" s="97"/>
      <c r="O100" s="53">
        <f t="shared" si="3"/>
        <v>0</v>
      </c>
      <c r="P100" s="53">
        <v>0</v>
      </c>
      <c r="Q100" s="66"/>
    </row>
    <row r="101" ht="15" customHeight="1" spans="1:17">
      <c r="A101" s="33">
        <v>50</v>
      </c>
      <c r="B101" s="34" t="s">
        <v>105</v>
      </c>
      <c r="C101" s="33" t="s">
        <v>21</v>
      </c>
      <c r="D101" s="33"/>
      <c r="E101" s="34" t="s">
        <v>78</v>
      </c>
      <c r="F101" s="34" t="s">
        <v>29</v>
      </c>
      <c r="G101" s="34" t="s">
        <v>24</v>
      </c>
      <c r="H101" s="35">
        <v>0</v>
      </c>
      <c r="I101" s="51"/>
      <c r="J101" s="52"/>
      <c r="K101" s="53">
        <f t="shared" si="4"/>
        <v>0</v>
      </c>
      <c r="L101" s="63">
        <v>0</v>
      </c>
      <c r="M101" s="62"/>
      <c r="N101" s="51"/>
      <c r="O101" s="53">
        <f t="shared" si="3"/>
        <v>0</v>
      </c>
      <c r="P101" s="53">
        <v>0</v>
      </c>
      <c r="Q101" s="63"/>
    </row>
    <row r="102" s="7" customFormat="1" ht="15" customHeight="1" spans="1:17">
      <c r="A102" s="30"/>
      <c r="B102" s="31" t="s">
        <v>105</v>
      </c>
      <c r="C102" s="30" t="s">
        <v>21</v>
      </c>
      <c r="D102" s="31"/>
      <c r="E102" s="31" t="s">
        <v>78</v>
      </c>
      <c r="F102" s="31" t="s">
        <v>23</v>
      </c>
      <c r="G102" s="31" t="s">
        <v>32</v>
      </c>
      <c r="H102" s="32">
        <v>0</v>
      </c>
      <c r="I102" s="57"/>
      <c r="J102" s="58"/>
      <c r="K102" s="59">
        <f t="shared" si="4"/>
        <v>0</v>
      </c>
      <c r="L102" s="59">
        <v>0</v>
      </c>
      <c r="M102" s="59"/>
      <c r="N102" s="57"/>
      <c r="O102" s="59">
        <f t="shared" si="3"/>
        <v>0</v>
      </c>
      <c r="P102" s="59">
        <v>0</v>
      </c>
      <c r="Q102" s="59"/>
    </row>
    <row r="103" s="7" customFormat="1" ht="15" customHeight="1" spans="1:17">
      <c r="A103" s="30"/>
      <c r="B103" s="31" t="s">
        <v>105</v>
      </c>
      <c r="C103" s="30" t="s">
        <v>21</v>
      </c>
      <c r="D103" s="31"/>
      <c r="E103" s="31" t="s">
        <v>78</v>
      </c>
      <c r="F103" s="31" t="s">
        <v>31</v>
      </c>
      <c r="G103" s="31" t="s">
        <v>44</v>
      </c>
      <c r="H103" s="32">
        <v>0</v>
      </c>
      <c r="I103" s="57"/>
      <c r="J103" s="58"/>
      <c r="K103" s="59">
        <f t="shared" si="4"/>
        <v>0</v>
      </c>
      <c r="L103" s="59">
        <v>0</v>
      </c>
      <c r="M103" s="59"/>
      <c r="N103" s="57"/>
      <c r="O103" s="59">
        <f t="shared" si="3"/>
        <v>0</v>
      </c>
      <c r="P103" s="59">
        <v>0</v>
      </c>
      <c r="Q103" s="59"/>
    </row>
    <row r="104" ht="15" customHeight="1" spans="1:17">
      <c r="A104" s="33">
        <v>51</v>
      </c>
      <c r="B104" s="34" t="s">
        <v>106</v>
      </c>
      <c r="C104" s="33" t="s">
        <v>21</v>
      </c>
      <c r="D104" s="34"/>
      <c r="E104" s="34" t="s">
        <v>63</v>
      </c>
      <c r="F104" s="34" t="s">
        <v>284</v>
      </c>
      <c r="G104" s="34" t="s">
        <v>24</v>
      </c>
      <c r="H104" s="35">
        <v>39</v>
      </c>
      <c r="I104" s="51">
        <v>23</v>
      </c>
      <c r="J104" s="52">
        <v>32</v>
      </c>
      <c r="K104" s="53">
        <f t="shared" si="4"/>
        <v>59536.1</v>
      </c>
      <c r="L104" s="63">
        <v>59536.1</v>
      </c>
      <c r="M104" s="62"/>
      <c r="N104" s="51">
        <v>8</v>
      </c>
      <c r="O104" s="53">
        <f t="shared" si="3"/>
        <v>58867.43</v>
      </c>
      <c r="P104" s="53">
        <v>58867.43</v>
      </c>
      <c r="Q104" s="63"/>
    </row>
    <row r="105" s="7" customFormat="1" ht="15" customHeight="1" spans="1:17">
      <c r="A105" s="30"/>
      <c r="B105" s="31" t="s">
        <v>106</v>
      </c>
      <c r="C105" s="30" t="s">
        <v>21</v>
      </c>
      <c r="D105" s="31"/>
      <c r="E105" s="36" t="s">
        <v>78</v>
      </c>
      <c r="F105" s="37" t="s">
        <v>222</v>
      </c>
      <c r="G105" s="31" t="s">
        <v>32</v>
      </c>
      <c r="H105" s="32">
        <v>5</v>
      </c>
      <c r="I105" s="57">
        <v>2</v>
      </c>
      <c r="J105" s="58">
        <v>2</v>
      </c>
      <c r="K105" s="59">
        <f t="shared" si="4"/>
        <v>6221.7</v>
      </c>
      <c r="L105" s="59">
        <v>6221.7</v>
      </c>
      <c r="M105" s="59"/>
      <c r="N105" s="57">
        <v>1</v>
      </c>
      <c r="O105" s="59">
        <f t="shared" si="3"/>
        <v>16224.5</v>
      </c>
      <c r="P105" s="99">
        <v>16224.5</v>
      </c>
      <c r="Q105" s="59"/>
    </row>
    <row r="106" s="7" customFormat="1" ht="15" customHeight="1" spans="1:17">
      <c r="A106" s="30"/>
      <c r="B106" s="31" t="s">
        <v>106</v>
      </c>
      <c r="C106" s="30" t="s">
        <v>21</v>
      </c>
      <c r="D106" s="31"/>
      <c r="E106" s="31" t="s">
        <v>78</v>
      </c>
      <c r="F106" s="31" t="s">
        <v>23</v>
      </c>
      <c r="G106" s="31" t="s">
        <v>44</v>
      </c>
      <c r="H106" s="32">
        <v>0</v>
      </c>
      <c r="I106" s="57"/>
      <c r="J106" s="58"/>
      <c r="K106" s="59">
        <f t="shared" si="4"/>
        <v>0</v>
      </c>
      <c r="L106" s="59">
        <v>0</v>
      </c>
      <c r="M106" s="59"/>
      <c r="N106" s="57"/>
      <c r="O106" s="59">
        <f t="shared" si="3"/>
        <v>0</v>
      </c>
      <c r="P106" s="59">
        <v>0</v>
      </c>
      <c r="Q106" s="59"/>
    </row>
    <row r="107" s="9" customFormat="1" ht="15" customHeight="1" spans="1:17">
      <c r="A107" s="33">
        <v>52</v>
      </c>
      <c r="B107" s="34" t="s">
        <v>107</v>
      </c>
      <c r="C107" s="33" t="s">
        <v>21</v>
      </c>
      <c r="D107" s="34"/>
      <c r="E107" s="34" t="s">
        <v>39</v>
      </c>
      <c r="F107" s="34" t="s">
        <v>31</v>
      </c>
      <c r="G107" s="34" t="s">
        <v>24</v>
      </c>
      <c r="H107" s="35">
        <v>0</v>
      </c>
      <c r="I107" s="51"/>
      <c r="J107" s="52"/>
      <c r="K107" s="53">
        <f t="shared" si="4"/>
        <v>0</v>
      </c>
      <c r="L107" s="63">
        <v>0</v>
      </c>
      <c r="M107" s="62"/>
      <c r="N107" s="51"/>
      <c r="O107" s="53">
        <f t="shared" si="3"/>
        <v>0</v>
      </c>
      <c r="P107" s="53">
        <v>0</v>
      </c>
      <c r="Q107" s="63"/>
    </row>
    <row r="108" s="9" customFormat="1" ht="15.75" customHeight="1" spans="1:17">
      <c r="A108" s="33">
        <v>53</v>
      </c>
      <c r="B108" s="34" t="s">
        <v>108</v>
      </c>
      <c r="C108" s="33" t="s">
        <v>21</v>
      </c>
      <c r="D108" s="34"/>
      <c r="E108" s="34" t="s">
        <v>39</v>
      </c>
      <c r="F108" s="34" t="s">
        <v>285</v>
      </c>
      <c r="G108" s="34" t="s">
        <v>24</v>
      </c>
      <c r="H108" s="35">
        <v>25</v>
      </c>
      <c r="I108" s="51">
        <v>16</v>
      </c>
      <c r="J108" s="52">
        <v>18</v>
      </c>
      <c r="K108" s="53">
        <f t="shared" si="4"/>
        <v>29965.65</v>
      </c>
      <c r="L108" s="63">
        <v>29965.65</v>
      </c>
      <c r="M108" s="62"/>
      <c r="N108" s="51">
        <v>8</v>
      </c>
      <c r="O108" s="53">
        <f t="shared" si="3"/>
        <v>81595.61</v>
      </c>
      <c r="P108" s="53">
        <v>81595.61</v>
      </c>
      <c r="Q108" s="63"/>
    </row>
    <row r="109" ht="15" customHeight="1" spans="1:17">
      <c r="A109" s="33">
        <v>54</v>
      </c>
      <c r="B109" s="34" t="s">
        <v>109</v>
      </c>
      <c r="C109" s="33" t="s">
        <v>21</v>
      </c>
      <c r="D109" s="34"/>
      <c r="E109" s="34" t="s">
        <v>52</v>
      </c>
      <c r="F109" s="34" t="s">
        <v>31</v>
      </c>
      <c r="G109" s="34" t="s">
        <v>110</v>
      </c>
      <c r="H109" s="35">
        <v>0</v>
      </c>
      <c r="I109" s="51"/>
      <c r="J109" s="52"/>
      <c r="K109" s="53">
        <f t="shared" si="4"/>
        <v>0</v>
      </c>
      <c r="L109" s="53">
        <v>0</v>
      </c>
      <c r="M109" s="62"/>
      <c r="N109" s="51">
        <v>1</v>
      </c>
      <c r="O109" s="53">
        <f t="shared" si="3"/>
        <v>0</v>
      </c>
      <c r="P109" s="53">
        <v>0</v>
      </c>
      <c r="Q109" s="63"/>
    </row>
    <row r="110" s="7" customFormat="1" ht="15" customHeight="1" spans="1:17">
      <c r="A110" s="30"/>
      <c r="B110" s="31" t="s">
        <v>109</v>
      </c>
      <c r="C110" s="30" t="s">
        <v>21</v>
      </c>
      <c r="D110" s="31"/>
      <c r="E110" s="31" t="s">
        <v>52</v>
      </c>
      <c r="F110" s="31" t="s">
        <v>31</v>
      </c>
      <c r="G110" s="31" t="s">
        <v>26</v>
      </c>
      <c r="H110" s="32">
        <v>0</v>
      </c>
      <c r="I110" s="57"/>
      <c r="J110" s="58"/>
      <c r="K110" s="59">
        <f t="shared" si="4"/>
        <v>0</v>
      </c>
      <c r="L110" s="59">
        <v>0</v>
      </c>
      <c r="M110" s="59"/>
      <c r="N110" s="57"/>
      <c r="O110" s="59">
        <f t="shared" si="3"/>
        <v>0</v>
      </c>
      <c r="P110" s="59">
        <v>0</v>
      </c>
      <c r="Q110" s="59"/>
    </row>
    <row r="111" ht="15" customHeight="1" spans="1:17">
      <c r="A111" s="33">
        <v>55</v>
      </c>
      <c r="B111" s="34" t="s">
        <v>111</v>
      </c>
      <c r="C111" s="33" t="s">
        <v>21</v>
      </c>
      <c r="D111" s="34"/>
      <c r="E111" s="34" t="s">
        <v>39</v>
      </c>
      <c r="F111" s="34" t="s">
        <v>25</v>
      </c>
      <c r="G111" s="34" t="s">
        <v>24</v>
      </c>
      <c r="H111" s="35">
        <v>0</v>
      </c>
      <c r="I111" s="51"/>
      <c r="J111" s="52"/>
      <c r="K111" s="53">
        <f t="shared" si="4"/>
        <v>0</v>
      </c>
      <c r="L111" s="53">
        <v>0</v>
      </c>
      <c r="M111" s="62"/>
      <c r="N111" s="51"/>
      <c r="O111" s="53">
        <f t="shared" si="3"/>
        <v>13710.83</v>
      </c>
      <c r="P111" s="53">
        <v>13710.83</v>
      </c>
      <c r="Q111" s="63"/>
    </row>
    <row r="112" s="7" customFormat="1" ht="15" customHeight="1" spans="1:17">
      <c r="A112" s="30"/>
      <c r="B112" s="31" t="s">
        <v>111</v>
      </c>
      <c r="C112" s="30" t="s">
        <v>21</v>
      </c>
      <c r="D112" s="31"/>
      <c r="E112" s="31" t="s">
        <v>39</v>
      </c>
      <c r="F112" s="31" t="s">
        <v>31</v>
      </c>
      <c r="G112" s="31" t="s">
        <v>26</v>
      </c>
      <c r="H112" s="32">
        <v>0</v>
      </c>
      <c r="I112" s="57"/>
      <c r="J112" s="58"/>
      <c r="K112" s="59">
        <f t="shared" si="4"/>
        <v>0</v>
      </c>
      <c r="L112" s="59">
        <v>0</v>
      </c>
      <c r="M112" s="59"/>
      <c r="N112" s="57"/>
      <c r="O112" s="59">
        <f t="shared" si="3"/>
        <v>0</v>
      </c>
      <c r="P112" s="59">
        <v>0</v>
      </c>
      <c r="Q112" s="59"/>
    </row>
    <row r="113" ht="15" customHeight="1" spans="1:17">
      <c r="A113" s="33">
        <v>56</v>
      </c>
      <c r="B113" s="34" t="s">
        <v>112</v>
      </c>
      <c r="C113" s="33" t="s">
        <v>21</v>
      </c>
      <c r="D113" s="34"/>
      <c r="E113" s="34" t="s">
        <v>39</v>
      </c>
      <c r="F113" s="34" t="s">
        <v>287</v>
      </c>
      <c r="G113" s="34" t="s">
        <v>24</v>
      </c>
      <c r="H113" s="35">
        <v>6</v>
      </c>
      <c r="I113" s="51"/>
      <c r="J113" s="52"/>
      <c r="K113" s="53">
        <f t="shared" si="4"/>
        <v>0</v>
      </c>
      <c r="L113" s="53">
        <v>0</v>
      </c>
      <c r="M113" s="62"/>
      <c r="N113" s="51"/>
      <c r="O113" s="53">
        <f t="shared" si="3"/>
        <v>0</v>
      </c>
      <c r="P113" s="53">
        <v>0</v>
      </c>
      <c r="Q113" s="63"/>
    </row>
    <row r="114" s="9" customFormat="1" ht="15" customHeight="1" spans="1:17">
      <c r="A114" s="33">
        <v>57</v>
      </c>
      <c r="B114" s="34" t="s">
        <v>113</v>
      </c>
      <c r="C114" s="33" t="s">
        <v>21</v>
      </c>
      <c r="D114" s="34"/>
      <c r="E114" s="34" t="s">
        <v>39</v>
      </c>
      <c r="F114" s="34" t="s">
        <v>288</v>
      </c>
      <c r="G114" s="34" t="s">
        <v>24</v>
      </c>
      <c r="H114" s="35">
        <v>34</v>
      </c>
      <c r="I114" s="51">
        <v>19</v>
      </c>
      <c r="J114" s="52">
        <v>21</v>
      </c>
      <c r="K114" s="53">
        <f t="shared" si="4"/>
        <v>22397.28</v>
      </c>
      <c r="L114" s="63">
        <v>22397.28</v>
      </c>
      <c r="M114" s="62"/>
      <c r="N114" s="51">
        <v>10</v>
      </c>
      <c r="O114" s="53">
        <f t="shared" si="3"/>
        <v>109578.7</v>
      </c>
      <c r="P114" s="53">
        <v>109578.7</v>
      </c>
      <c r="Q114" s="63"/>
    </row>
    <row r="115" s="9" customFormat="1" ht="15" customHeight="1" spans="1:17">
      <c r="A115" s="33">
        <v>58</v>
      </c>
      <c r="B115" s="34" t="s">
        <v>114</v>
      </c>
      <c r="C115" s="33" t="s">
        <v>21</v>
      </c>
      <c r="D115" s="34"/>
      <c r="E115" s="34" t="s">
        <v>39</v>
      </c>
      <c r="F115" s="34" t="s">
        <v>289</v>
      </c>
      <c r="G115" s="34" t="s">
        <v>24</v>
      </c>
      <c r="H115" s="35">
        <v>33</v>
      </c>
      <c r="I115" s="51">
        <v>25</v>
      </c>
      <c r="J115" s="52">
        <v>25</v>
      </c>
      <c r="K115" s="53">
        <f t="shared" si="4"/>
        <v>43234.65</v>
      </c>
      <c r="L115" s="63">
        <v>43234.65</v>
      </c>
      <c r="M115" s="62"/>
      <c r="N115" s="51">
        <v>8</v>
      </c>
      <c r="O115" s="53">
        <f t="shared" si="3"/>
        <v>81705.96</v>
      </c>
      <c r="P115" s="53">
        <v>81705.96</v>
      </c>
      <c r="Q115" s="63"/>
    </row>
    <row r="116" s="7" customFormat="1" ht="15" customHeight="1" spans="1:17">
      <c r="A116" s="30"/>
      <c r="B116" s="31" t="s">
        <v>114</v>
      </c>
      <c r="C116" s="30" t="s">
        <v>21</v>
      </c>
      <c r="D116" s="31"/>
      <c r="E116" s="31" t="s">
        <v>223</v>
      </c>
      <c r="F116" s="31" t="s">
        <v>224</v>
      </c>
      <c r="G116" s="31" t="s">
        <v>37</v>
      </c>
      <c r="H116" s="32">
        <v>19</v>
      </c>
      <c r="I116" s="57">
        <v>7</v>
      </c>
      <c r="J116" s="58">
        <v>7</v>
      </c>
      <c r="K116" s="59">
        <f t="shared" si="4"/>
        <v>14163.7</v>
      </c>
      <c r="L116" s="59">
        <v>14163.7</v>
      </c>
      <c r="M116" s="59"/>
      <c r="N116" s="57">
        <v>2</v>
      </c>
      <c r="O116" s="59">
        <f t="shared" si="3"/>
        <v>11122</v>
      </c>
      <c r="P116" s="59">
        <v>11122</v>
      </c>
      <c r="Q116" s="59"/>
    </row>
    <row r="117" s="7" customFormat="1" ht="15" customHeight="1" spans="1:17">
      <c r="A117" s="30"/>
      <c r="B117" s="31" t="s">
        <v>114</v>
      </c>
      <c r="C117" s="30" t="s">
        <v>21</v>
      </c>
      <c r="D117" s="31"/>
      <c r="E117" s="36" t="s">
        <v>117</v>
      </c>
      <c r="F117" s="37" t="s">
        <v>225</v>
      </c>
      <c r="G117" s="31" t="s">
        <v>32</v>
      </c>
      <c r="H117" s="32">
        <v>42</v>
      </c>
      <c r="I117" s="57">
        <v>30</v>
      </c>
      <c r="J117" s="58">
        <v>30</v>
      </c>
      <c r="K117" s="59">
        <f t="shared" si="4"/>
        <v>78694.74</v>
      </c>
      <c r="L117" s="59">
        <v>78694.74</v>
      </c>
      <c r="M117" s="59"/>
      <c r="N117" s="57">
        <v>13</v>
      </c>
      <c r="O117" s="59">
        <f t="shared" si="3"/>
        <v>64938.53</v>
      </c>
      <c r="P117" s="95">
        <v>64938.53</v>
      </c>
      <c r="Q117" s="59"/>
    </row>
    <row r="118" ht="15" customHeight="1" spans="1:17">
      <c r="A118" s="33">
        <v>59</v>
      </c>
      <c r="B118" s="34" t="s">
        <v>116</v>
      </c>
      <c r="C118" s="33" t="s">
        <v>21</v>
      </c>
      <c r="D118" s="34"/>
      <c r="E118" s="34" t="s">
        <v>39</v>
      </c>
      <c r="F118" s="34" t="s">
        <v>290</v>
      </c>
      <c r="G118" s="34" t="s">
        <v>24</v>
      </c>
      <c r="H118" s="35">
        <v>17</v>
      </c>
      <c r="I118" s="51">
        <v>12</v>
      </c>
      <c r="J118" s="52">
        <v>13</v>
      </c>
      <c r="K118" s="53">
        <f t="shared" si="4"/>
        <v>21423.99</v>
      </c>
      <c r="L118" s="63">
        <v>21423.99</v>
      </c>
      <c r="M118" s="62"/>
      <c r="N118" s="51">
        <v>19</v>
      </c>
      <c r="O118" s="53">
        <f t="shared" si="3"/>
        <v>190941.03</v>
      </c>
      <c r="P118" s="63">
        <v>190941.03</v>
      </c>
      <c r="Q118" s="63"/>
    </row>
    <row r="119" s="7" customFormat="1" ht="12.75" customHeight="1" spans="1:17">
      <c r="A119" s="30"/>
      <c r="B119" s="31" t="s">
        <v>116</v>
      </c>
      <c r="C119" s="30" t="s">
        <v>21</v>
      </c>
      <c r="D119" s="31"/>
      <c r="E119" s="31" t="s">
        <v>226</v>
      </c>
      <c r="F119" s="31" t="s">
        <v>227</v>
      </c>
      <c r="G119" s="31" t="s">
        <v>37</v>
      </c>
      <c r="H119" s="32">
        <v>82</v>
      </c>
      <c r="I119" s="57">
        <v>46</v>
      </c>
      <c r="J119" s="58">
        <v>46</v>
      </c>
      <c r="K119" s="59">
        <f t="shared" si="4"/>
        <v>66441.36</v>
      </c>
      <c r="L119" s="59">
        <v>66441.36</v>
      </c>
      <c r="M119" s="59"/>
      <c r="N119" s="57">
        <v>25</v>
      </c>
      <c r="O119" s="59">
        <f t="shared" si="3"/>
        <v>126534.04</v>
      </c>
      <c r="P119" s="100">
        <v>126534.04</v>
      </c>
      <c r="Q119" s="102"/>
    </row>
    <row r="120" s="7" customFormat="1" ht="15" customHeight="1" spans="1:17">
      <c r="A120" s="30"/>
      <c r="B120" s="31" t="s">
        <v>118</v>
      </c>
      <c r="C120" s="30" t="s">
        <v>21</v>
      </c>
      <c r="D120" s="31"/>
      <c r="E120" s="36" t="s">
        <v>117</v>
      </c>
      <c r="F120" s="37" t="s">
        <v>228</v>
      </c>
      <c r="G120" s="31" t="s">
        <v>32</v>
      </c>
      <c r="H120" s="32">
        <v>48</v>
      </c>
      <c r="I120" s="57">
        <v>27</v>
      </c>
      <c r="J120" s="58">
        <v>27</v>
      </c>
      <c r="K120" s="59">
        <f t="shared" si="4"/>
        <v>79027.01</v>
      </c>
      <c r="L120" s="59">
        <v>79027.01</v>
      </c>
      <c r="M120" s="59"/>
      <c r="N120" s="57">
        <v>34</v>
      </c>
      <c r="O120" s="59">
        <f t="shared" si="3"/>
        <v>179187.9</v>
      </c>
      <c r="P120" s="99">
        <v>179187.9</v>
      </c>
      <c r="Q120" s="59"/>
    </row>
    <row r="121" s="6" customFormat="1" ht="15" customHeight="1" spans="1:18">
      <c r="A121" s="1">
        <v>60</v>
      </c>
      <c r="B121" s="28" t="s">
        <v>119</v>
      </c>
      <c r="C121" s="1" t="s">
        <v>21</v>
      </c>
      <c r="D121" s="28"/>
      <c r="E121" s="28" t="s">
        <v>39</v>
      </c>
      <c r="F121" s="28" t="s">
        <v>23</v>
      </c>
      <c r="G121" s="28" t="s">
        <v>24</v>
      </c>
      <c r="H121" s="35">
        <v>0</v>
      </c>
      <c r="I121" s="51"/>
      <c r="J121" s="52"/>
      <c r="K121" s="53">
        <f t="shared" si="4"/>
        <v>0</v>
      </c>
      <c r="L121" s="63">
        <v>0</v>
      </c>
      <c r="M121" s="62"/>
      <c r="N121" s="51"/>
      <c r="O121" s="53">
        <f t="shared" si="3"/>
        <v>0</v>
      </c>
      <c r="P121" s="53">
        <v>0</v>
      </c>
      <c r="Q121" s="63"/>
      <c r="R121" s="8"/>
    </row>
    <row r="122" s="7" customFormat="1" ht="15" customHeight="1" spans="1:17">
      <c r="A122" s="30"/>
      <c r="B122" s="31" t="s">
        <v>119</v>
      </c>
      <c r="C122" s="30" t="s">
        <v>21</v>
      </c>
      <c r="D122" s="31"/>
      <c r="E122" s="31" t="s">
        <v>36</v>
      </c>
      <c r="F122" s="31" t="s">
        <v>229</v>
      </c>
      <c r="G122" s="31" t="s">
        <v>37</v>
      </c>
      <c r="H122" s="32">
        <v>21</v>
      </c>
      <c r="I122" s="57">
        <v>15</v>
      </c>
      <c r="J122" s="58">
        <v>15</v>
      </c>
      <c r="K122" s="59">
        <f t="shared" si="4"/>
        <v>53075.7</v>
      </c>
      <c r="L122" s="59">
        <v>53075.7</v>
      </c>
      <c r="M122" s="59"/>
      <c r="N122" s="57">
        <v>8</v>
      </c>
      <c r="O122" s="59">
        <f t="shared" si="3"/>
        <v>39341.82</v>
      </c>
      <c r="P122" s="101">
        <v>39341.82</v>
      </c>
      <c r="Q122" s="103"/>
    </row>
    <row r="123" s="7" customFormat="1" ht="15" customHeight="1" spans="1:17">
      <c r="A123" s="30"/>
      <c r="B123" s="31" t="s">
        <v>119</v>
      </c>
      <c r="C123" s="30" t="s">
        <v>21</v>
      </c>
      <c r="D123" s="31"/>
      <c r="E123" s="31" t="s">
        <v>39</v>
      </c>
      <c r="F123" s="31" t="s">
        <v>230</v>
      </c>
      <c r="G123" s="31" t="s">
        <v>26</v>
      </c>
      <c r="H123" s="32">
        <v>15</v>
      </c>
      <c r="I123" s="57">
        <v>4</v>
      </c>
      <c r="J123" s="58">
        <v>4</v>
      </c>
      <c r="K123" s="59">
        <f t="shared" si="4"/>
        <v>9834.3</v>
      </c>
      <c r="L123" s="60">
        <v>9834.3</v>
      </c>
      <c r="M123" s="59"/>
      <c r="N123" s="57">
        <v>6</v>
      </c>
      <c r="O123" s="59">
        <f t="shared" si="3"/>
        <v>20746.8</v>
      </c>
      <c r="P123" s="59">
        <v>20746.8</v>
      </c>
      <c r="Q123" s="59"/>
    </row>
    <row r="124" ht="15" customHeight="1" spans="1:17">
      <c r="A124" s="1">
        <v>61</v>
      </c>
      <c r="B124" s="28" t="s">
        <v>120</v>
      </c>
      <c r="C124" s="1" t="s">
        <v>50</v>
      </c>
      <c r="D124" s="28" t="s">
        <v>121</v>
      </c>
      <c r="E124" s="28" t="s">
        <v>22</v>
      </c>
      <c r="F124" s="34" t="s">
        <v>291</v>
      </c>
      <c r="G124" s="28" t="s">
        <v>24</v>
      </c>
      <c r="H124" s="35">
        <v>28</v>
      </c>
      <c r="I124" s="51">
        <v>22</v>
      </c>
      <c r="J124" s="52">
        <v>32</v>
      </c>
      <c r="K124" s="53">
        <f t="shared" si="4"/>
        <v>94137.41</v>
      </c>
      <c r="L124" s="63">
        <v>94137.41</v>
      </c>
      <c r="M124" s="62"/>
      <c r="N124" s="51">
        <v>9</v>
      </c>
      <c r="O124" s="53">
        <f t="shared" si="3"/>
        <v>68889.98</v>
      </c>
      <c r="P124" s="53">
        <v>68889.98</v>
      </c>
      <c r="Q124" s="63"/>
    </row>
    <row r="125" s="7" customFormat="1" ht="15" customHeight="1" spans="1:17">
      <c r="A125" s="30"/>
      <c r="B125" s="31" t="s">
        <v>120</v>
      </c>
      <c r="C125" s="30" t="s">
        <v>50</v>
      </c>
      <c r="D125" s="31" t="s">
        <v>121</v>
      </c>
      <c r="E125" s="31" t="s">
        <v>39</v>
      </c>
      <c r="F125" s="31" t="s">
        <v>231</v>
      </c>
      <c r="G125" s="31" t="s">
        <v>37</v>
      </c>
      <c r="H125" s="32">
        <v>7</v>
      </c>
      <c r="I125" s="57">
        <v>10</v>
      </c>
      <c r="J125" s="58">
        <v>10</v>
      </c>
      <c r="K125" s="59">
        <f t="shared" si="4"/>
        <v>78038.19</v>
      </c>
      <c r="L125" s="59">
        <v>78038.19</v>
      </c>
      <c r="M125" s="59"/>
      <c r="N125" s="57">
        <v>10</v>
      </c>
      <c r="O125" s="59">
        <f t="shared" si="3"/>
        <v>42390.88</v>
      </c>
      <c r="P125" s="59">
        <v>42390.88</v>
      </c>
      <c r="Q125" s="59"/>
    </row>
    <row r="126" s="7" customFormat="1" ht="15" customHeight="1" spans="1:17">
      <c r="A126" s="30"/>
      <c r="B126" s="31" t="s">
        <v>120</v>
      </c>
      <c r="C126" s="30" t="s">
        <v>50</v>
      </c>
      <c r="D126" s="31" t="s">
        <v>122</v>
      </c>
      <c r="E126" s="31" t="s">
        <v>39</v>
      </c>
      <c r="F126" s="31" t="s">
        <v>232</v>
      </c>
      <c r="G126" s="31" t="s">
        <v>26</v>
      </c>
      <c r="H126" s="32">
        <v>9</v>
      </c>
      <c r="I126" s="57">
        <v>6</v>
      </c>
      <c r="J126" s="58">
        <v>6</v>
      </c>
      <c r="K126" s="59">
        <f t="shared" si="4"/>
        <v>11162</v>
      </c>
      <c r="L126" s="60">
        <v>11162</v>
      </c>
      <c r="M126" s="59"/>
      <c r="N126" s="57">
        <v>9</v>
      </c>
      <c r="O126" s="59">
        <f t="shared" si="3"/>
        <v>23124.49</v>
      </c>
      <c r="P126" s="59">
        <v>23124.49</v>
      </c>
      <c r="Q126" s="59"/>
    </row>
    <row r="127" ht="30.75" customHeight="1" spans="1:17">
      <c r="A127" s="33">
        <v>62</v>
      </c>
      <c r="B127" s="34" t="s">
        <v>339</v>
      </c>
      <c r="C127" s="33" t="s">
        <v>21</v>
      </c>
      <c r="D127" s="34" t="s">
        <v>124</v>
      </c>
      <c r="E127" s="34" t="s">
        <v>39</v>
      </c>
      <c r="F127" s="34" t="s">
        <v>292</v>
      </c>
      <c r="G127" s="34" t="s">
        <v>24</v>
      </c>
      <c r="H127" s="35">
        <v>39</v>
      </c>
      <c r="I127" s="51">
        <v>24</v>
      </c>
      <c r="J127" s="65">
        <v>30</v>
      </c>
      <c r="K127" s="53">
        <f t="shared" si="4"/>
        <v>38193.45</v>
      </c>
      <c r="L127" s="63">
        <v>38193.45</v>
      </c>
      <c r="M127" s="62"/>
      <c r="N127" s="51">
        <v>20</v>
      </c>
      <c r="O127" s="53">
        <f t="shared" si="3"/>
        <v>149085.49</v>
      </c>
      <c r="P127" s="53">
        <v>149085.49</v>
      </c>
      <c r="Q127" s="63"/>
    </row>
    <row r="128" s="7" customFormat="1" ht="15" customHeight="1" spans="1:17">
      <c r="A128" s="30"/>
      <c r="B128" s="31" t="s">
        <v>123</v>
      </c>
      <c r="C128" s="30" t="s">
        <v>21</v>
      </c>
      <c r="D128" s="31"/>
      <c r="E128" s="31" t="s">
        <v>39</v>
      </c>
      <c r="F128" s="31" t="s">
        <v>29</v>
      </c>
      <c r="G128" s="31" t="s">
        <v>37</v>
      </c>
      <c r="H128" s="32">
        <v>0</v>
      </c>
      <c r="I128" s="57"/>
      <c r="J128" s="58"/>
      <c r="K128" s="59">
        <f t="shared" si="4"/>
        <v>0</v>
      </c>
      <c r="L128" s="59">
        <v>0</v>
      </c>
      <c r="M128" s="59"/>
      <c r="N128" s="57"/>
      <c r="O128" s="59">
        <f t="shared" si="3"/>
        <v>0</v>
      </c>
      <c r="P128" s="59">
        <v>0</v>
      </c>
      <c r="Q128" s="59"/>
    </row>
    <row r="129" s="7" customFormat="1" ht="15" customHeight="1" spans="1:17">
      <c r="A129" s="30"/>
      <c r="B129" s="31" t="s">
        <v>123</v>
      </c>
      <c r="C129" s="30" t="s">
        <v>21</v>
      </c>
      <c r="D129" s="31"/>
      <c r="E129" s="31" t="s">
        <v>39</v>
      </c>
      <c r="F129" s="31" t="s">
        <v>29</v>
      </c>
      <c r="G129" s="31" t="s">
        <v>26</v>
      </c>
      <c r="H129" s="32">
        <v>0</v>
      </c>
      <c r="I129" s="57"/>
      <c r="J129" s="58"/>
      <c r="K129" s="59">
        <f t="shared" si="4"/>
        <v>0</v>
      </c>
      <c r="L129" s="59">
        <v>0</v>
      </c>
      <c r="M129" s="59"/>
      <c r="N129" s="57"/>
      <c r="O129" s="59">
        <f t="shared" si="3"/>
        <v>0</v>
      </c>
      <c r="P129" s="59">
        <v>0</v>
      </c>
      <c r="Q129" s="59"/>
    </row>
    <row r="130" ht="15" customHeight="1" spans="1:17">
      <c r="A130" s="33">
        <v>63</v>
      </c>
      <c r="B130" s="34" t="s">
        <v>125</v>
      </c>
      <c r="C130" s="33" t="s">
        <v>21</v>
      </c>
      <c r="D130" s="34"/>
      <c r="E130" s="34" t="s">
        <v>39</v>
      </c>
      <c r="F130" s="34"/>
      <c r="G130" s="34" t="s">
        <v>24</v>
      </c>
      <c r="H130" s="35">
        <v>8</v>
      </c>
      <c r="I130" s="51"/>
      <c r="J130" s="52"/>
      <c r="K130" s="53">
        <f t="shared" si="4"/>
        <v>0</v>
      </c>
      <c r="L130" s="63">
        <v>0</v>
      </c>
      <c r="M130" s="62"/>
      <c r="N130" s="51"/>
      <c r="O130" s="53">
        <f t="shared" si="3"/>
        <v>0</v>
      </c>
      <c r="P130" s="53">
        <v>0</v>
      </c>
      <c r="Q130" s="63"/>
    </row>
    <row r="131" ht="15" customHeight="1" spans="1:17">
      <c r="A131" s="104"/>
      <c r="B131" s="80" t="s">
        <v>125</v>
      </c>
      <c r="C131" s="104" t="s">
        <v>21</v>
      </c>
      <c r="D131" s="80"/>
      <c r="E131" s="80" t="s">
        <v>39</v>
      </c>
      <c r="F131" s="80" t="s">
        <v>354</v>
      </c>
      <c r="G131" s="80" t="s">
        <v>26</v>
      </c>
      <c r="H131" s="81">
        <v>5</v>
      </c>
      <c r="I131" s="88"/>
      <c r="J131" s="89"/>
      <c r="K131" s="90"/>
      <c r="L131" s="111"/>
      <c r="M131" s="111"/>
      <c r="N131" s="88"/>
      <c r="O131" s="90"/>
      <c r="P131" s="90"/>
      <c r="Q131" s="111"/>
    </row>
    <row r="132" ht="15" customHeight="1" spans="1:17">
      <c r="A132" s="33">
        <v>64</v>
      </c>
      <c r="B132" s="34" t="s">
        <v>126</v>
      </c>
      <c r="C132" s="33" t="s">
        <v>21</v>
      </c>
      <c r="D132" s="34"/>
      <c r="E132" s="34" t="s">
        <v>39</v>
      </c>
      <c r="F132" s="34" t="s">
        <v>293</v>
      </c>
      <c r="G132" s="34" t="s">
        <v>24</v>
      </c>
      <c r="H132" s="35">
        <v>13</v>
      </c>
      <c r="I132" s="51">
        <v>6</v>
      </c>
      <c r="J132" s="52">
        <v>6</v>
      </c>
      <c r="K132" s="53">
        <f t="shared" si="4"/>
        <v>11470.38</v>
      </c>
      <c r="L132" s="63">
        <v>11470.38</v>
      </c>
      <c r="M132" s="62"/>
      <c r="N132" s="51">
        <v>14</v>
      </c>
      <c r="O132" s="53">
        <f t="shared" si="3"/>
        <v>65343.06</v>
      </c>
      <c r="P132" s="53">
        <v>65343.06</v>
      </c>
      <c r="Q132" s="63"/>
    </row>
    <row r="133" s="7" customFormat="1" ht="15" customHeight="1" spans="1:17">
      <c r="A133" s="30"/>
      <c r="B133" s="31" t="s">
        <v>126</v>
      </c>
      <c r="C133" s="30" t="s">
        <v>21</v>
      </c>
      <c r="D133" s="31"/>
      <c r="E133" s="31" t="s">
        <v>39</v>
      </c>
      <c r="F133" s="31" t="s">
        <v>29</v>
      </c>
      <c r="G133" s="31" t="s">
        <v>26</v>
      </c>
      <c r="H133" s="32">
        <v>0</v>
      </c>
      <c r="I133" s="57"/>
      <c r="J133" s="58"/>
      <c r="K133" s="59">
        <f t="shared" si="4"/>
        <v>0</v>
      </c>
      <c r="L133" s="59">
        <v>0</v>
      </c>
      <c r="M133" s="59"/>
      <c r="N133" s="57"/>
      <c r="O133" s="59">
        <f t="shared" si="3"/>
        <v>0</v>
      </c>
      <c r="P133" s="59">
        <v>0</v>
      </c>
      <c r="Q133" s="59"/>
    </row>
    <row r="134" s="9" customFormat="1" ht="15" customHeight="1" spans="1:17">
      <c r="A134" s="1">
        <v>65</v>
      </c>
      <c r="B134" s="28" t="s">
        <v>127</v>
      </c>
      <c r="C134" s="1" t="s">
        <v>21</v>
      </c>
      <c r="D134" s="28"/>
      <c r="E134" s="28" t="s">
        <v>39</v>
      </c>
      <c r="F134" s="34" t="s">
        <v>294</v>
      </c>
      <c r="G134" s="28" t="s">
        <v>24</v>
      </c>
      <c r="H134" s="35">
        <v>53</v>
      </c>
      <c r="I134" s="51">
        <v>43</v>
      </c>
      <c r="J134" s="52">
        <v>49</v>
      </c>
      <c r="K134" s="53">
        <f t="shared" si="4"/>
        <v>70240.32</v>
      </c>
      <c r="L134" s="63">
        <v>70240.32</v>
      </c>
      <c r="M134" s="62"/>
      <c r="N134" s="51">
        <v>9</v>
      </c>
      <c r="O134" s="53">
        <f t="shared" si="3"/>
        <v>51783.46</v>
      </c>
      <c r="P134" s="63">
        <v>51783.46</v>
      </c>
      <c r="Q134" s="63"/>
    </row>
    <row r="135" s="9" customFormat="1" ht="15" customHeight="1" spans="1:17">
      <c r="A135" s="78"/>
      <c r="B135" s="79" t="s">
        <v>127</v>
      </c>
      <c r="C135" s="78" t="s">
        <v>54</v>
      </c>
      <c r="D135" s="79" t="s">
        <v>351</v>
      </c>
      <c r="E135" s="79" t="s">
        <v>22</v>
      </c>
      <c r="F135" s="80" t="s">
        <v>352</v>
      </c>
      <c r="G135" s="79" t="s">
        <v>26</v>
      </c>
      <c r="H135" s="81">
        <v>19</v>
      </c>
      <c r="I135" s="88">
        <v>5</v>
      </c>
      <c r="J135" s="89">
        <v>5</v>
      </c>
      <c r="K135" s="59">
        <f t="shared" si="4"/>
        <v>8630.1</v>
      </c>
      <c r="L135" s="60">
        <v>8630.1</v>
      </c>
      <c r="M135" s="111"/>
      <c r="N135" s="88"/>
      <c r="O135" s="90"/>
      <c r="P135" s="111"/>
      <c r="Q135" s="111"/>
    </row>
    <row r="136" s="7" customFormat="1" ht="15" customHeight="1" spans="1:17">
      <c r="A136" s="30">
        <v>66</v>
      </c>
      <c r="B136" s="31" t="s">
        <v>128</v>
      </c>
      <c r="C136" s="30" t="s">
        <v>21</v>
      </c>
      <c r="D136" s="31"/>
      <c r="E136" s="31"/>
      <c r="F136" s="31" t="s">
        <v>23</v>
      </c>
      <c r="G136" s="31" t="s">
        <v>37</v>
      </c>
      <c r="H136" s="32">
        <v>0</v>
      </c>
      <c r="I136" s="57"/>
      <c r="J136" s="58"/>
      <c r="K136" s="59">
        <f t="shared" si="4"/>
        <v>0</v>
      </c>
      <c r="L136" s="59">
        <v>0</v>
      </c>
      <c r="M136" s="59"/>
      <c r="N136" s="57"/>
      <c r="O136" s="59">
        <f t="shared" si="3"/>
        <v>0</v>
      </c>
      <c r="P136" s="59">
        <v>0</v>
      </c>
      <c r="Q136" s="59"/>
    </row>
    <row r="137" s="7" customFormat="1" ht="15" customHeight="1" spans="1:17">
      <c r="A137" s="30"/>
      <c r="B137" s="31" t="s">
        <v>128</v>
      </c>
      <c r="C137" s="30" t="s">
        <v>21</v>
      </c>
      <c r="D137" s="31"/>
      <c r="E137" s="36" t="s">
        <v>63</v>
      </c>
      <c r="F137" s="37" t="s">
        <v>233</v>
      </c>
      <c r="G137" s="31" t="s">
        <v>32</v>
      </c>
      <c r="H137" s="32">
        <v>12</v>
      </c>
      <c r="I137" s="57">
        <v>14</v>
      </c>
      <c r="J137" s="58">
        <v>14</v>
      </c>
      <c r="K137" s="59">
        <f t="shared" si="4"/>
        <v>6021</v>
      </c>
      <c r="L137" s="59">
        <v>6021</v>
      </c>
      <c r="M137" s="59"/>
      <c r="N137" s="57">
        <v>14</v>
      </c>
      <c r="O137" s="59">
        <f t="shared" si="3"/>
        <v>36002.6</v>
      </c>
      <c r="P137" s="59">
        <v>36002.6</v>
      </c>
      <c r="Q137" s="59"/>
    </row>
    <row r="138" s="9" customFormat="1" ht="15" customHeight="1" spans="1:17">
      <c r="A138" s="1">
        <v>67</v>
      </c>
      <c r="B138" s="28" t="s">
        <v>129</v>
      </c>
      <c r="C138" s="1" t="s">
        <v>54</v>
      </c>
      <c r="D138" s="28" t="s">
        <v>80</v>
      </c>
      <c r="E138" s="28" t="s">
        <v>22</v>
      </c>
      <c r="F138" s="28" t="s">
        <v>29</v>
      </c>
      <c r="G138" s="28" t="s">
        <v>24</v>
      </c>
      <c r="H138" s="35">
        <v>0</v>
      </c>
      <c r="I138" s="51"/>
      <c r="J138" s="52"/>
      <c r="K138" s="53">
        <f t="shared" si="4"/>
        <v>0</v>
      </c>
      <c r="L138" s="53">
        <v>0</v>
      </c>
      <c r="M138" s="62"/>
      <c r="N138" s="51"/>
      <c r="O138" s="53">
        <f t="shared" si="3"/>
        <v>0</v>
      </c>
      <c r="P138" s="53">
        <v>0</v>
      </c>
      <c r="Q138" s="63"/>
    </row>
    <row r="139" ht="15" customHeight="1" spans="1:17">
      <c r="A139" s="33">
        <v>68</v>
      </c>
      <c r="B139" s="34" t="s">
        <v>130</v>
      </c>
      <c r="C139" s="33" t="s">
        <v>21</v>
      </c>
      <c r="D139" s="34"/>
      <c r="E139" s="34" t="s">
        <v>39</v>
      </c>
      <c r="F139" s="34" t="s">
        <v>295</v>
      </c>
      <c r="G139" s="34" t="s">
        <v>24</v>
      </c>
      <c r="H139" s="35">
        <v>28</v>
      </c>
      <c r="I139" s="51">
        <v>12</v>
      </c>
      <c r="J139" s="52">
        <v>13</v>
      </c>
      <c r="K139" s="53">
        <f t="shared" si="4"/>
        <v>23492.83</v>
      </c>
      <c r="L139" s="53">
        <v>23492.83</v>
      </c>
      <c r="M139" s="62"/>
      <c r="N139" s="51">
        <v>7</v>
      </c>
      <c r="O139" s="53">
        <f t="shared" si="3"/>
        <v>76871.18</v>
      </c>
      <c r="P139" s="53">
        <v>76871.18</v>
      </c>
      <c r="Q139" s="63"/>
    </row>
    <row r="140" s="7" customFormat="1" ht="15" customHeight="1" spans="1:17">
      <c r="A140" s="30"/>
      <c r="B140" s="31" t="s">
        <v>130</v>
      </c>
      <c r="C140" s="30" t="s">
        <v>21</v>
      </c>
      <c r="D140" s="31"/>
      <c r="E140" s="31" t="s">
        <v>39</v>
      </c>
      <c r="F140" s="31" t="s">
        <v>335</v>
      </c>
      <c r="G140" s="31" t="s">
        <v>26</v>
      </c>
      <c r="H140" s="32">
        <v>3</v>
      </c>
      <c r="I140" s="57">
        <v>2</v>
      </c>
      <c r="J140" s="58">
        <v>2</v>
      </c>
      <c r="K140" s="59">
        <f t="shared" si="4"/>
        <v>5367.3</v>
      </c>
      <c r="L140" s="112">
        <v>5367.3</v>
      </c>
      <c r="M140" s="59"/>
      <c r="N140" s="57">
        <v>3</v>
      </c>
      <c r="O140" s="59">
        <f t="shared" si="3"/>
        <v>7107.7</v>
      </c>
      <c r="P140" s="59">
        <v>7107.7</v>
      </c>
      <c r="Q140" s="59"/>
    </row>
    <row r="141" s="9" customFormat="1" ht="15" customHeight="1" spans="1:17">
      <c r="A141" s="33">
        <v>69</v>
      </c>
      <c r="B141" s="34" t="s">
        <v>131</v>
      </c>
      <c r="C141" s="33" t="s">
        <v>21</v>
      </c>
      <c r="D141" s="34"/>
      <c r="E141" s="34" t="s">
        <v>39</v>
      </c>
      <c r="F141" s="34" t="s">
        <v>296</v>
      </c>
      <c r="G141" s="34" t="s">
        <v>24</v>
      </c>
      <c r="H141" s="35">
        <v>34</v>
      </c>
      <c r="I141" s="51">
        <v>26</v>
      </c>
      <c r="J141" s="52">
        <v>27</v>
      </c>
      <c r="K141" s="53">
        <f t="shared" si="4"/>
        <v>27180.03</v>
      </c>
      <c r="L141" s="53">
        <v>27180.03</v>
      </c>
      <c r="M141" s="62"/>
      <c r="N141" s="51">
        <v>15</v>
      </c>
      <c r="O141" s="53">
        <f t="shared" si="3"/>
        <v>89240.55</v>
      </c>
      <c r="P141" s="53">
        <v>89240.55</v>
      </c>
      <c r="Q141" s="63"/>
    </row>
    <row r="142" s="7" customFormat="1" ht="15" customHeight="1" spans="1:17">
      <c r="A142" s="30"/>
      <c r="B142" s="31" t="s">
        <v>131</v>
      </c>
      <c r="C142" s="30" t="s">
        <v>21</v>
      </c>
      <c r="D142" s="31"/>
      <c r="E142" s="31" t="s">
        <v>39</v>
      </c>
      <c r="F142" s="31" t="s">
        <v>23</v>
      </c>
      <c r="G142" s="31" t="s">
        <v>26</v>
      </c>
      <c r="H142" s="32">
        <v>0</v>
      </c>
      <c r="I142" s="57"/>
      <c r="J142" s="58"/>
      <c r="K142" s="59">
        <f t="shared" si="4"/>
        <v>0</v>
      </c>
      <c r="L142" s="59">
        <v>0</v>
      </c>
      <c r="M142" s="59"/>
      <c r="N142" s="57"/>
      <c r="O142" s="59">
        <f t="shared" si="3"/>
        <v>0</v>
      </c>
      <c r="P142" s="59">
        <v>0</v>
      </c>
      <c r="Q142" s="59"/>
    </row>
    <row r="143" ht="14.45" customHeight="1" spans="1:17">
      <c r="A143" s="33">
        <v>70</v>
      </c>
      <c r="B143" s="34" t="s">
        <v>132</v>
      </c>
      <c r="C143" s="33" t="s">
        <v>50</v>
      </c>
      <c r="D143" s="34" t="s">
        <v>133</v>
      </c>
      <c r="E143" s="34" t="s">
        <v>39</v>
      </c>
      <c r="F143" s="34" t="s">
        <v>297</v>
      </c>
      <c r="G143" s="34" t="s">
        <v>24</v>
      </c>
      <c r="H143" s="35">
        <v>63</v>
      </c>
      <c r="I143" s="51">
        <v>48</v>
      </c>
      <c r="J143" s="52">
        <v>50</v>
      </c>
      <c r="K143" s="53">
        <f t="shared" si="4"/>
        <v>75198.1</v>
      </c>
      <c r="L143" s="63">
        <v>75198.1</v>
      </c>
      <c r="M143" s="62"/>
      <c r="N143" s="51">
        <v>16</v>
      </c>
      <c r="O143" s="53">
        <f t="shared" si="3"/>
        <v>85867.92</v>
      </c>
      <c r="P143" s="53">
        <v>85867.92</v>
      </c>
      <c r="Q143" s="63"/>
    </row>
    <row r="144" s="7" customFormat="1" ht="14.45" customHeight="1" spans="1:17">
      <c r="A144" s="30">
        <v>71</v>
      </c>
      <c r="B144" s="31" t="s">
        <v>134</v>
      </c>
      <c r="C144" s="30" t="s">
        <v>21</v>
      </c>
      <c r="D144" s="31"/>
      <c r="E144" s="31" t="s">
        <v>115</v>
      </c>
      <c r="F144" s="31" t="s">
        <v>31</v>
      </c>
      <c r="G144" s="31" t="s">
        <v>37</v>
      </c>
      <c r="H144" s="32">
        <v>0</v>
      </c>
      <c r="I144" s="57"/>
      <c r="J144" s="58"/>
      <c r="K144" s="59">
        <f t="shared" si="4"/>
        <v>0</v>
      </c>
      <c r="L144" s="59">
        <v>0</v>
      </c>
      <c r="M144" s="59"/>
      <c r="N144" s="57"/>
      <c r="O144" s="59">
        <f t="shared" si="3"/>
        <v>0</v>
      </c>
      <c r="P144" s="59">
        <v>0</v>
      </c>
      <c r="Q144" s="59"/>
    </row>
    <row r="145" s="9" customFormat="1" ht="15" customHeight="1" spans="1:17">
      <c r="A145" s="33">
        <v>72</v>
      </c>
      <c r="B145" s="34" t="s">
        <v>135</v>
      </c>
      <c r="C145" s="33" t="s">
        <v>21</v>
      </c>
      <c r="D145" s="34"/>
      <c r="E145" s="34" t="s">
        <v>39</v>
      </c>
      <c r="F145" s="34" t="s">
        <v>298</v>
      </c>
      <c r="G145" s="34" t="s">
        <v>24</v>
      </c>
      <c r="H145" s="35">
        <v>35</v>
      </c>
      <c r="I145" s="51">
        <v>20</v>
      </c>
      <c r="J145" s="52">
        <v>25</v>
      </c>
      <c r="K145" s="53">
        <f t="shared" si="4"/>
        <v>60608.99</v>
      </c>
      <c r="L145" s="53">
        <v>60608.99</v>
      </c>
      <c r="M145" s="62"/>
      <c r="N145" s="51">
        <v>15</v>
      </c>
      <c r="O145" s="53">
        <f t="shared" si="3"/>
        <v>42451.57</v>
      </c>
      <c r="P145" s="53">
        <v>42451.57</v>
      </c>
      <c r="Q145" s="63"/>
    </row>
    <row r="146" s="7" customFormat="1" ht="15" customHeight="1" spans="1:17">
      <c r="A146" s="30"/>
      <c r="B146" s="31" t="s">
        <v>135</v>
      </c>
      <c r="C146" s="30" t="s">
        <v>21</v>
      </c>
      <c r="D146" s="31"/>
      <c r="E146" s="31" t="s">
        <v>39</v>
      </c>
      <c r="F146" s="31" t="s">
        <v>234</v>
      </c>
      <c r="G146" s="31" t="s">
        <v>26</v>
      </c>
      <c r="H146" s="32">
        <v>20</v>
      </c>
      <c r="I146" s="57">
        <v>7</v>
      </c>
      <c r="J146" s="58">
        <v>8</v>
      </c>
      <c r="K146" s="59">
        <f t="shared" si="4"/>
        <v>13484.2</v>
      </c>
      <c r="L146" s="60">
        <v>13484.2</v>
      </c>
      <c r="M146" s="59"/>
      <c r="N146" s="57">
        <v>2</v>
      </c>
      <c r="O146" s="59">
        <f t="shared" si="3"/>
        <v>13670.6</v>
      </c>
      <c r="P146" s="59">
        <v>13670.6</v>
      </c>
      <c r="Q146" s="59"/>
    </row>
    <row r="147" ht="15" customHeight="1" spans="1:17">
      <c r="A147" s="33">
        <v>73</v>
      </c>
      <c r="B147" s="34" t="s">
        <v>136</v>
      </c>
      <c r="C147" s="33" t="s">
        <v>21</v>
      </c>
      <c r="D147" s="34"/>
      <c r="E147" s="34" t="s">
        <v>137</v>
      </c>
      <c r="F147" s="34" t="s">
        <v>299</v>
      </c>
      <c r="G147" s="34" t="s">
        <v>24</v>
      </c>
      <c r="H147" s="35">
        <v>54</v>
      </c>
      <c r="I147" s="51">
        <v>40</v>
      </c>
      <c r="J147" s="52">
        <v>49</v>
      </c>
      <c r="K147" s="53">
        <f t="shared" si="4"/>
        <v>109908</v>
      </c>
      <c r="L147" s="53">
        <v>109908</v>
      </c>
      <c r="M147" s="62"/>
      <c r="N147" s="51">
        <v>19</v>
      </c>
      <c r="O147" s="53">
        <f t="shared" ref="O147:O210" si="5">P147+Q147</f>
        <v>84259.23</v>
      </c>
      <c r="P147" s="53">
        <v>84259.23</v>
      </c>
      <c r="Q147" s="63"/>
    </row>
    <row r="148" s="7" customFormat="1" ht="15" customHeight="1" spans="1:17">
      <c r="A148" s="30"/>
      <c r="B148" s="31" t="s">
        <v>136</v>
      </c>
      <c r="C148" s="30" t="s">
        <v>21</v>
      </c>
      <c r="D148" s="31"/>
      <c r="E148" s="31" t="s">
        <v>235</v>
      </c>
      <c r="F148" s="31" t="s">
        <v>236</v>
      </c>
      <c r="G148" s="31" t="s">
        <v>37</v>
      </c>
      <c r="H148" s="32">
        <v>31</v>
      </c>
      <c r="I148" s="57">
        <v>16</v>
      </c>
      <c r="J148" s="58">
        <v>16</v>
      </c>
      <c r="K148" s="59">
        <f t="shared" si="4"/>
        <v>40919.75</v>
      </c>
      <c r="L148" s="59">
        <v>40919.75</v>
      </c>
      <c r="M148" s="59"/>
      <c r="N148" s="57">
        <v>30</v>
      </c>
      <c r="O148" s="59">
        <f t="shared" si="5"/>
        <v>119557.88</v>
      </c>
      <c r="P148" s="59">
        <v>119557.88</v>
      </c>
      <c r="Q148" s="102"/>
    </row>
    <row r="149" ht="15" customHeight="1" spans="1:17">
      <c r="A149" s="33">
        <v>74</v>
      </c>
      <c r="B149" s="34" t="s">
        <v>139</v>
      </c>
      <c r="C149" s="33" t="s">
        <v>21</v>
      </c>
      <c r="D149" s="34"/>
      <c r="E149" s="34" t="s">
        <v>137</v>
      </c>
      <c r="F149" s="34" t="s">
        <v>300</v>
      </c>
      <c r="G149" s="34" t="s">
        <v>24</v>
      </c>
      <c r="H149" s="35">
        <v>53</v>
      </c>
      <c r="I149" s="51">
        <v>38</v>
      </c>
      <c r="J149" s="52">
        <v>55</v>
      </c>
      <c r="K149" s="53">
        <f t="shared" si="4"/>
        <v>97514.62</v>
      </c>
      <c r="L149" s="53">
        <v>97514.62</v>
      </c>
      <c r="M149" s="62"/>
      <c r="N149" s="51">
        <v>39</v>
      </c>
      <c r="O149" s="53">
        <f t="shared" si="5"/>
        <v>251092.84</v>
      </c>
      <c r="P149" s="63">
        <v>251092.84</v>
      </c>
      <c r="Q149" s="63"/>
    </row>
    <row r="150" s="7" customFormat="1" ht="15" customHeight="1" spans="1:17">
      <c r="A150" s="30"/>
      <c r="B150" s="31" t="s">
        <v>139</v>
      </c>
      <c r="C150" s="30" t="s">
        <v>21</v>
      </c>
      <c r="D150" s="31"/>
      <c r="E150" s="31" t="s">
        <v>235</v>
      </c>
      <c r="F150" s="31" t="s">
        <v>237</v>
      </c>
      <c r="G150" s="31" t="s">
        <v>37</v>
      </c>
      <c r="H150" s="32">
        <v>33</v>
      </c>
      <c r="I150" s="57">
        <v>19</v>
      </c>
      <c r="J150" s="58">
        <v>19</v>
      </c>
      <c r="K150" s="59">
        <f t="shared" si="4"/>
        <v>51848.1</v>
      </c>
      <c r="L150" s="59">
        <v>51848.1</v>
      </c>
      <c r="M150" s="59"/>
      <c r="N150" s="57">
        <v>11</v>
      </c>
      <c r="O150" s="59">
        <f t="shared" si="5"/>
        <v>37249.26</v>
      </c>
      <c r="P150" s="59">
        <v>37249.26</v>
      </c>
      <c r="Q150" s="102"/>
    </row>
    <row r="151" ht="28.9" customHeight="1" spans="1:18">
      <c r="A151" s="40">
        <v>75</v>
      </c>
      <c r="B151" s="39" t="s">
        <v>140</v>
      </c>
      <c r="C151" s="40" t="s">
        <v>54</v>
      </c>
      <c r="D151" s="39" t="s">
        <v>141</v>
      </c>
      <c r="E151" s="39" t="s">
        <v>39</v>
      </c>
      <c r="F151" s="34" t="s">
        <v>31</v>
      </c>
      <c r="G151" s="39" t="s">
        <v>24</v>
      </c>
      <c r="H151" s="35">
        <v>0</v>
      </c>
      <c r="I151" s="51"/>
      <c r="J151" s="52"/>
      <c r="K151" s="53">
        <f t="shared" si="4"/>
        <v>0</v>
      </c>
      <c r="L151" s="53">
        <v>0</v>
      </c>
      <c r="M151" s="66"/>
      <c r="N151" s="51"/>
      <c r="O151" s="53">
        <f>P151</f>
        <v>2497.3</v>
      </c>
      <c r="P151" s="63">
        <v>2497.3</v>
      </c>
      <c r="Q151" s="63"/>
      <c r="R151" s="73"/>
    </row>
    <row r="152" s="7" customFormat="1" ht="29.25" customHeight="1" spans="1:17">
      <c r="A152" s="105"/>
      <c r="B152" s="106" t="s">
        <v>140</v>
      </c>
      <c r="C152" s="105" t="s">
        <v>54</v>
      </c>
      <c r="D152" s="106" t="s">
        <v>141</v>
      </c>
      <c r="E152" s="106" t="s">
        <v>39</v>
      </c>
      <c r="F152" s="106" t="s">
        <v>238</v>
      </c>
      <c r="G152" s="106" t="s">
        <v>26</v>
      </c>
      <c r="H152" s="32">
        <v>27</v>
      </c>
      <c r="I152" s="57">
        <v>14</v>
      </c>
      <c r="J152" s="64">
        <v>14</v>
      </c>
      <c r="K152" s="59">
        <f t="shared" si="4"/>
        <v>23894.8</v>
      </c>
      <c r="L152" s="60">
        <v>23894.8</v>
      </c>
      <c r="M152" s="59"/>
      <c r="N152" s="57">
        <v>23</v>
      </c>
      <c r="O152" s="59">
        <f t="shared" si="5"/>
        <v>69329.16</v>
      </c>
      <c r="P152" s="59">
        <v>69329.16</v>
      </c>
      <c r="Q152" s="59"/>
    </row>
    <row r="153" ht="26.25" customHeight="1" spans="1:17">
      <c r="A153" s="33">
        <v>76</v>
      </c>
      <c r="B153" s="34" t="s">
        <v>142</v>
      </c>
      <c r="C153" s="33" t="s">
        <v>21</v>
      </c>
      <c r="D153" s="34"/>
      <c r="E153" s="34" t="s">
        <v>39</v>
      </c>
      <c r="F153" s="34" t="s">
        <v>301</v>
      </c>
      <c r="G153" s="34" t="s">
        <v>24</v>
      </c>
      <c r="H153" s="35">
        <v>15</v>
      </c>
      <c r="I153" s="51">
        <v>8</v>
      </c>
      <c r="J153" s="52">
        <v>8</v>
      </c>
      <c r="K153" s="53">
        <f t="shared" ref="K153:K216" si="6">L153+M153</f>
        <v>4948.05</v>
      </c>
      <c r="L153" s="53">
        <v>4948.05</v>
      </c>
      <c r="M153" s="62"/>
      <c r="N153" s="51">
        <v>17</v>
      </c>
      <c r="O153" s="53">
        <f t="shared" si="5"/>
        <v>125506.44</v>
      </c>
      <c r="P153" s="53">
        <v>125506.44</v>
      </c>
      <c r="Q153" s="63"/>
    </row>
    <row r="154" s="7" customFormat="1" ht="15" customHeight="1" spans="1:17">
      <c r="A154" s="30"/>
      <c r="B154" s="31" t="s">
        <v>142</v>
      </c>
      <c r="C154" s="30" t="s">
        <v>21</v>
      </c>
      <c r="D154" s="31"/>
      <c r="E154" s="31" t="s">
        <v>39</v>
      </c>
      <c r="F154" s="31" t="s">
        <v>239</v>
      </c>
      <c r="G154" s="31" t="s">
        <v>26</v>
      </c>
      <c r="H154" s="32">
        <v>10</v>
      </c>
      <c r="I154" s="57">
        <v>1</v>
      </c>
      <c r="J154" s="58">
        <v>1</v>
      </c>
      <c r="K154" s="59">
        <f t="shared" si="6"/>
        <v>1053.68</v>
      </c>
      <c r="L154" s="59">
        <v>1053.68</v>
      </c>
      <c r="M154" s="59"/>
      <c r="N154" s="57">
        <v>12</v>
      </c>
      <c r="O154" s="59">
        <f t="shared" si="5"/>
        <v>51571.22</v>
      </c>
      <c r="P154" s="113">
        <v>51571.22</v>
      </c>
      <c r="Q154" s="59"/>
    </row>
    <row r="155" ht="15" customHeight="1" spans="1:17">
      <c r="A155" s="33">
        <v>77</v>
      </c>
      <c r="B155" s="34" t="s">
        <v>143</v>
      </c>
      <c r="C155" s="33" t="s">
        <v>21</v>
      </c>
      <c r="D155" s="34"/>
      <c r="E155" s="34" t="s">
        <v>39</v>
      </c>
      <c r="F155" s="34" t="s">
        <v>302</v>
      </c>
      <c r="G155" s="34" t="s">
        <v>24</v>
      </c>
      <c r="H155" s="35">
        <v>26</v>
      </c>
      <c r="I155" s="51">
        <v>18</v>
      </c>
      <c r="J155" s="52">
        <v>19</v>
      </c>
      <c r="K155" s="53">
        <f t="shared" si="6"/>
        <v>17075.91</v>
      </c>
      <c r="L155" s="53">
        <v>17075.91</v>
      </c>
      <c r="M155" s="62"/>
      <c r="N155" s="51">
        <v>9</v>
      </c>
      <c r="O155" s="53">
        <f t="shared" si="5"/>
        <v>81343.2</v>
      </c>
      <c r="P155" s="53">
        <v>81343.2</v>
      </c>
      <c r="Q155" s="63"/>
    </row>
    <row r="156" s="9" customFormat="1" ht="15" customHeight="1" spans="1:17">
      <c r="A156" s="33">
        <v>78</v>
      </c>
      <c r="B156" s="34" t="s">
        <v>144</v>
      </c>
      <c r="C156" s="33" t="s">
        <v>21</v>
      </c>
      <c r="D156" s="34"/>
      <c r="E156" s="34" t="s">
        <v>145</v>
      </c>
      <c r="F156" s="34" t="s">
        <v>303</v>
      </c>
      <c r="G156" s="34" t="s">
        <v>24</v>
      </c>
      <c r="H156" s="35">
        <v>30</v>
      </c>
      <c r="I156" s="51">
        <v>14</v>
      </c>
      <c r="J156" s="52">
        <v>19</v>
      </c>
      <c r="K156" s="53">
        <f t="shared" si="6"/>
        <v>45925.13</v>
      </c>
      <c r="L156" s="53">
        <v>45925.13</v>
      </c>
      <c r="M156" s="62"/>
      <c r="N156" s="51">
        <v>20</v>
      </c>
      <c r="O156" s="53">
        <f t="shared" si="5"/>
        <v>67875.97</v>
      </c>
      <c r="P156" s="53">
        <v>67875.97</v>
      </c>
      <c r="Q156" s="63"/>
    </row>
    <row r="157" s="7" customFormat="1" ht="15" customHeight="1" spans="1:17">
      <c r="A157" s="30"/>
      <c r="B157" s="31" t="s">
        <v>144</v>
      </c>
      <c r="C157" s="30" t="s">
        <v>21</v>
      </c>
      <c r="D157" s="31"/>
      <c r="E157" s="36" t="s">
        <v>145</v>
      </c>
      <c r="F157" s="37" t="s">
        <v>240</v>
      </c>
      <c r="G157" s="31" t="s">
        <v>32</v>
      </c>
      <c r="H157" s="32">
        <v>11</v>
      </c>
      <c r="I157" s="57">
        <v>7</v>
      </c>
      <c r="J157" s="58">
        <v>7</v>
      </c>
      <c r="K157" s="59">
        <f t="shared" si="6"/>
        <v>7683.42</v>
      </c>
      <c r="L157" s="59">
        <v>7683.42</v>
      </c>
      <c r="M157" s="59"/>
      <c r="N157" s="57">
        <v>1</v>
      </c>
      <c r="O157" s="59">
        <f t="shared" si="5"/>
        <v>5557.6</v>
      </c>
      <c r="P157" s="59">
        <v>5557.6</v>
      </c>
      <c r="Q157" s="59"/>
    </row>
    <row r="158" ht="15" customHeight="1" spans="1:17">
      <c r="A158" s="1">
        <v>79</v>
      </c>
      <c r="B158" s="28" t="s">
        <v>146</v>
      </c>
      <c r="C158" s="1" t="s">
        <v>21</v>
      </c>
      <c r="D158" s="28"/>
      <c r="E158" s="28" t="s">
        <v>39</v>
      </c>
      <c r="F158" s="34" t="s">
        <v>29</v>
      </c>
      <c r="G158" s="28" t="s">
        <v>24</v>
      </c>
      <c r="H158" s="35">
        <v>0</v>
      </c>
      <c r="I158" s="51"/>
      <c r="J158" s="52"/>
      <c r="K158" s="53">
        <f t="shared" si="6"/>
        <v>0</v>
      </c>
      <c r="L158" s="53"/>
      <c r="M158" s="62"/>
      <c r="N158" s="51"/>
      <c r="O158" s="53">
        <f t="shared" si="5"/>
        <v>0</v>
      </c>
      <c r="P158" s="53">
        <v>0</v>
      </c>
      <c r="Q158" s="63"/>
    </row>
    <row r="159" s="7" customFormat="1" ht="15.75" customHeight="1" spans="1:17">
      <c r="A159" s="30"/>
      <c r="B159" s="31" t="s">
        <v>146</v>
      </c>
      <c r="C159" s="30" t="s">
        <v>21</v>
      </c>
      <c r="D159" s="31"/>
      <c r="E159" s="31" t="s">
        <v>39</v>
      </c>
      <c r="F159" s="31" t="s">
        <v>29</v>
      </c>
      <c r="G159" s="31" t="s">
        <v>37</v>
      </c>
      <c r="H159" s="32">
        <v>0</v>
      </c>
      <c r="I159" s="57"/>
      <c r="J159" s="58"/>
      <c r="K159" s="59">
        <f t="shared" si="6"/>
        <v>0</v>
      </c>
      <c r="L159" s="59">
        <v>0</v>
      </c>
      <c r="M159" s="59"/>
      <c r="N159" s="57"/>
      <c r="O159" s="59">
        <f t="shared" si="5"/>
        <v>0</v>
      </c>
      <c r="P159" s="59">
        <v>0</v>
      </c>
      <c r="Q159" s="59"/>
    </row>
    <row r="160" s="7" customFormat="1" ht="15" customHeight="1" spans="1:17">
      <c r="A160" s="30"/>
      <c r="B160" s="31" t="s">
        <v>146</v>
      </c>
      <c r="C160" s="30" t="s">
        <v>21</v>
      </c>
      <c r="D160" s="31"/>
      <c r="E160" s="31"/>
      <c r="F160" s="31" t="s">
        <v>29</v>
      </c>
      <c r="G160" s="31" t="s">
        <v>26</v>
      </c>
      <c r="H160" s="32">
        <v>24</v>
      </c>
      <c r="I160" s="57">
        <v>9</v>
      </c>
      <c r="J160" s="58">
        <v>9</v>
      </c>
      <c r="K160" s="59">
        <f t="shared" si="6"/>
        <v>13647.6</v>
      </c>
      <c r="L160" s="60">
        <v>13647.6</v>
      </c>
      <c r="M160" s="59"/>
      <c r="N160" s="57">
        <v>7</v>
      </c>
      <c r="O160" s="59">
        <f t="shared" si="5"/>
        <v>21962.4</v>
      </c>
      <c r="P160" s="59">
        <v>21962.4</v>
      </c>
      <c r="Q160" s="59"/>
    </row>
    <row r="161" ht="15" customHeight="1" spans="1:18">
      <c r="A161" s="1">
        <v>80</v>
      </c>
      <c r="B161" s="28" t="s">
        <v>147</v>
      </c>
      <c r="C161" s="1" t="s">
        <v>21</v>
      </c>
      <c r="D161" s="28"/>
      <c r="E161" s="28" t="s">
        <v>39</v>
      </c>
      <c r="F161" s="34" t="s">
        <v>304</v>
      </c>
      <c r="G161" s="28" t="s">
        <v>24</v>
      </c>
      <c r="H161" s="35">
        <v>20</v>
      </c>
      <c r="I161" s="51">
        <v>16</v>
      </c>
      <c r="J161" s="52">
        <v>19</v>
      </c>
      <c r="K161" s="53">
        <f t="shared" si="6"/>
        <v>34627.44</v>
      </c>
      <c r="L161" s="63">
        <v>34627.44</v>
      </c>
      <c r="M161" s="62"/>
      <c r="N161" s="51">
        <v>7</v>
      </c>
      <c r="O161" s="53">
        <f t="shared" si="5"/>
        <v>52046.79</v>
      </c>
      <c r="P161" s="53">
        <v>52046.79</v>
      </c>
      <c r="Q161" s="63"/>
      <c r="R161" s="73"/>
    </row>
    <row r="162" s="7" customFormat="1" ht="15" customHeight="1" spans="1:17">
      <c r="A162" s="30"/>
      <c r="B162" s="31" t="s">
        <v>147</v>
      </c>
      <c r="C162" s="30" t="s">
        <v>21</v>
      </c>
      <c r="D162" s="31"/>
      <c r="E162" s="31" t="s">
        <v>39</v>
      </c>
      <c r="F162" s="31" t="s">
        <v>148</v>
      </c>
      <c r="G162" s="31" t="s">
        <v>37</v>
      </c>
      <c r="H162" s="32">
        <v>0</v>
      </c>
      <c r="I162" s="57"/>
      <c r="J162" s="58"/>
      <c r="K162" s="59">
        <f t="shared" si="6"/>
        <v>0</v>
      </c>
      <c r="L162" s="59">
        <v>0</v>
      </c>
      <c r="M162" s="59"/>
      <c r="N162" s="57"/>
      <c r="O162" s="59">
        <f t="shared" si="5"/>
        <v>0</v>
      </c>
      <c r="P162" s="59">
        <v>0</v>
      </c>
      <c r="Q162" s="59"/>
    </row>
    <row r="163" s="7" customFormat="1" ht="15" customHeight="1" spans="1:17">
      <c r="A163" s="30"/>
      <c r="B163" s="31" t="s">
        <v>147</v>
      </c>
      <c r="C163" s="30" t="s">
        <v>21</v>
      </c>
      <c r="D163" s="31"/>
      <c r="E163" s="31" t="s">
        <v>39</v>
      </c>
      <c r="F163" s="31" t="s">
        <v>241</v>
      </c>
      <c r="G163" s="31" t="s">
        <v>26</v>
      </c>
      <c r="H163" s="32">
        <v>39</v>
      </c>
      <c r="I163" s="57">
        <v>16</v>
      </c>
      <c r="J163" s="58">
        <v>16</v>
      </c>
      <c r="K163" s="59">
        <f t="shared" si="6"/>
        <v>22796.7</v>
      </c>
      <c r="L163" s="60">
        <v>22796.7</v>
      </c>
      <c r="M163" s="59"/>
      <c r="N163" s="57">
        <v>10</v>
      </c>
      <c r="O163" s="59">
        <f t="shared" si="5"/>
        <v>23756.41</v>
      </c>
      <c r="P163" s="59">
        <v>23756.41</v>
      </c>
      <c r="Q163" s="59"/>
    </row>
    <row r="164" ht="15" customHeight="1" spans="1:17">
      <c r="A164" s="33">
        <v>81</v>
      </c>
      <c r="B164" s="34" t="s">
        <v>149</v>
      </c>
      <c r="C164" s="33" t="s">
        <v>21</v>
      </c>
      <c r="D164" s="34"/>
      <c r="E164" s="34" t="s">
        <v>150</v>
      </c>
      <c r="F164" s="34" t="s">
        <v>305</v>
      </c>
      <c r="G164" s="34" t="s">
        <v>24</v>
      </c>
      <c r="H164" s="35">
        <v>36</v>
      </c>
      <c r="I164" s="51">
        <v>25</v>
      </c>
      <c r="J164" s="52">
        <v>37</v>
      </c>
      <c r="K164" s="53">
        <f t="shared" si="6"/>
        <v>79557.67</v>
      </c>
      <c r="L164" s="53">
        <v>79557.67</v>
      </c>
      <c r="M164" s="62"/>
      <c r="N164" s="51">
        <v>21</v>
      </c>
      <c r="O164" s="53">
        <f t="shared" si="5"/>
        <v>61463.75</v>
      </c>
      <c r="P164" s="53">
        <v>61463.75</v>
      </c>
      <c r="Q164" s="63"/>
    </row>
    <row r="165" s="7" customFormat="1" ht="29.25" customHeight="1" spans="1:17">
      <c r="A165" s="30"/>
      <c r="B165" s="31" t="s">
        <v>151</v>
      </c>
      <c r="C165" s="30" t="s">
        <v>21</v>
      </c>
      <c r="D165" s="31"/>
      <c r="E165" s="41" t="s">
        <v>150</v>
      </c>
      <c r="F165" s="41" t="s">
        <v>242</v>
      </c>
      <c r="G165" s="31" t="s">
        <v>44</v>
      </c>
      <c r="H165" s="32">
        <v>8</v>
      </c>
      <c r="I165" s="57">
        <v>3</v>
      </c>
      <c r="J165" s="58">
        <v>3</v>
      </c>
      <c r="K165" s="59">
        <f t="shared" si="6"/>
        <v>3411.9</v>
      </c>
      <c r="L165" s="59">
        <v>3411.9</v>
      </c>
      <c r="M165" s="59"/>
      <c r="N165" s="57">
        <v>6</v>
      </c>
      <c r="O165" s="59">
        <f t="shared" si="5"/>
        <v>15168.68</v>
      </c>
      <c r="P165" s="59">
        <v>15168.68</v>
      </c>
      <c r="Q165" s="59"/>
    </row>
    <row r="166" s="7" customFormat="1" customHeight="1" spans="1:17">
      <c r="A166" s="30"/>
      <c r="B166" s="31" t="s">
        <v>151</v>
      </c>
      <c r="C166" s="30" t="s">
        <v>21</v>
      </c>
      <c r="D166" s="31"/>
      <c r="E166" s="31" t="s">
        <v>150</v>
      </c>
      <c r="F166" s="31" t="s">
        <v>23</v>
      </c>
      <c r="G166" s="31" t="s">
        <v>37</v>
      </c>
      <c r="H166" s="32">
        <v>0</v>
      </c>
      <c r="I166" s="57"/>
      <c r="J166" s="58"/>
      <c r="K166" s="59">
        <f t="shared" si="6"/>
        <v>0</v>
      </c>
      <c r="L166" s="59">
        <v>0</v>
      </c>
      <c r="M166" s="59"/>
      <c r="N166" s="57"/>
      <c r="O166" s="59">
        <f t="shared" si="5"/>
        <v>0</v>
      </c>
      <c r="P166" s="59">
        <v>0</v>
      </c>
      <c r="Q166" s="59"/>
    </row>
    <row r="167" ht="15" customHeight="1" spans="1:17">
      <c r="A167" s="33">
        <v>82</v>
      </c>
      <c r="B167" s="34" t="s">
        <v>152</v>
      </c>
      <c r="C167" s="33" t="s">
        <v>21</v>
      </c>
      <c r="D167" s="34"/>
      <c r="E167" s="34" t="s">
        <v>39</v>
      </c>
      <c r="F167" s="34" t="s">
        <v>306</v>
      </c>
      <c r="G167" s="34" t="s">
        <v>24</v>
      </c>
      <c r="H167" s="35">
        <v>34</v>
      </c>
      <c r="I167" s="51">
        <v>24</v>
      </c>
      <c r="J167" s="52">
        <v>25</v>
      </c>
      <c r="K167" s="53">
        <f t="shared" si="6"/>
        <v>21107.19</v>
      </c>
      <c r="L167" s="53">
        <v>21107.19</v>
      </c>
      <c r="M167" s="62"/>
      <c r="N167" s="51">
        <v>6</v>
      </c>
      <c r="O167" s="53">
        <f t="shared" si="5"/>
        <v>59397.3</v>
      </c>
      <c r="P167" s="53">
        <v>59397.3</v>
      </c>
      <c r="Q167" s="63"/>
    </row>
    <row r="168" ht="15" customHeight="1" spans="1:17">
      <c r="A168" s="30"/>
      <c r="B168" s="31" t="s">
        <v>152</v>
      </c>
      <c r="C168" s="30" t="s">
        <v>21</v>
      </c>
      <c r="D168" s="31"/>
      <c r="E168" s="31" t="s">
        <v>39</v>
      </c>
      <c r="F168" s="31" t="s">
        <v>31</v>
      </c>
      <c r="G168" s="31" t="s">
        <v>37</v>
      </c>
      <c r="H168" s="32">
        <v>0</v>
      </c>
      <c r="I168" s="57"/>
      <c r="J168" s="58"/>
      <c r="K168" s="59">
        <f t="shared" si="6"/>
        <v>0</v>
      </c>
      <c r="L168" s="59">
        <v>0</v>
      </c>
      <c r="M168" s="59"/>
      <c r="N168" s="57"/>
      <c r="O168" s="59">
        <f t="shared" si="5"/>
        <v>0</v>
      </c>
      <c r="P168" s="59">
        <v>0</v>
      </c>
      <c r="Q168" s="59"/>
    </row>
    <row r="169" ht="15" customHeight="1" spans="1:17">
      <c r="A169" s="30"/>
      <c r="B169" s="31" t="s">
        <v>152</v>
      </c>
      <c r="C169" s="30" t="s">
        <v>21</v>
      </c>
      <c r="D169" s="31"/>
      <c r="E169" s="31" t="s">
        <v>39</v>
      </c>
      <c r="F169" s="31" t="s">
        <v>243</v>
      </c>
      <c r="G169" s="31" t="s">
        <v>26</v>
      </c>
      <c r="H169" s="32">
        <v>30</v>
      </c>
      <c r="I169" s="57">
        <v>6</v>
      </c>
      <c r="J169" s="58">
        <v>6</v>
      </c>
      <c r="K169" s="59">
        <f t="shared" si="6"/>
        <v>10848.6</v>
      </c>
      <c r="L169" s="60">
        <v>10848.6</v>
      </c>
      <c r="M169" s="59"/>
      <c r="N169" s="57">
        <v>15</v>
      </c>
      <c r="O169" s="59">
        <f t="shared" si="5"/>
        <v>47574.6</v>
      </c>
      <c r="P169" s="59">
        <v>47574.6</v>
      </c>
      <c r="Q169" s="59"/>
    </row>
    <row r="170" ht="15" customHeight="1" spans="1:17">
      <c r="A170" s="30"/>
      <c r="B170" s="31" t="s">
        <v>152</v>
      </c>
      <c r="C170" s="30" t="s">
        <v>21</v>
      </c>
      <c r="D170" s="31"/>
      <c r="E170" s="36" t="s">
        <v>39</v>
      </c>
      <c r="F170" s="37" t="s">
        <v>244</v>
      </c>
      <c r="G170" s="36" t="s">
        <v>32</v>
      </c>
      <c r="H170" s="107">
        <v>12</v>
      </c>
      <c r="I170" s="57">
        <v>9</v>
      </c>
      <c r="J170" s="58">
        <v>9</v>
      </c>
      <c r="K170" s="59">
        <f t="shared" si="6"/>
        <v>12357.4</v>
      </c>
      <c r="L170" s="59">
        <v>12357.4</v>
      </c>
      <c r="M170" s="59"/>
      <c r="N170" s="57">
        <v>10</v>
      </c>
      <c r="O170" s="59">
        <f t="shared" si="5"/>
        <v>27475.2</v>
      </c>
      <c r="P170" s="59">
        <v>27475.2</v>
      </c>
      <c r="Q170" s="59"/>
    </row>
    <row r="171" ht="15" customHeight="1" spans="1:17">
      <c r="A171" s="33">
        <v>83</v>
      </c>
      <c r="B171" s="34" t="s">
        <v>156</v>
      </c>
      <c r="C171" s="33" t="s">
        <v>21</v>
      </c>
      <c r="D171" s="34"/>
      <c r="E171" s="34" t="s">
        <v>39</v>
      </c>
      <c r="F171" s="34" t="s">
        <v>157</v>
      </c>
      <c r="G171" s="34" t="s">
        <v>24</v>
      </c>
      <c r="H171" s="35">
        <v>0</v>
      </c>
      <c r="I171" s="51"/>
      <c r="J171" s="52"/>
      <c r="K171" s="53">
        <f t="shared" si="6"/>
        <v>0</v>
      </c>
      <c r="L171" s="53">
        <v>0</v>
      </c>
      <c r="M171" s="62"/>
      <c r="N171" s="51"/>
      <c r="O171" s="53">
        <f t="shared" si="5"/>
        <v>93703.2</v>
      </c>
      <c r="P171" s="53">
        <v>93703.2</v>
      </c>
      <c r="Q171" s="63"/>
    </row>
    <row r="172" ht="15" customHeight="1" spans="1:17">
      <c r="A172" s="33">
        <v>84</v>
      </c>
      <c r="B172" s="34" t="s">
        <v>158</v>
      </c>
      <c r="C172" s="33" t="s">
        <v>21</v>
      </c>
      <c r="D172" s="34"/>
      <c r="E172" s="34" t="s">
        <v>39</v>
      </c>
      <c r="F172" s="34" t="s">
        <v>307</v>
      </c>
      <c r="G172" s="34" t="s">
        <v>24</v>
      </c>
      <c r="H172" s="35">
        <v>39</v>
      </c>
      <c r="I172" s="51">
        <v>28</v>
      </c>
      <c r="J172" s="52">
        <v>33</v>
      </c>
      <c r="K172" s="53">
        <f t="shared" si="6"/>
        <v>41398.31</v>
      </c>
      <c r="L172" s="53">
        <v>41398.31</v>
      </c>
      <c r="M172" s="62"/>
      <c r="N172" s="51">
        <v>8</v>
      </c>
      <c r="O172" s="53">
        <f t="shared" si="5"/>
        <v>51916.43</v>
      </c>
      <c r="P172" s="53">
        <v>51916.43</v>
      </c>
      <c r="Q172" s="63"/>
    </row>
    <row r="173" ht="15" customHeight="1" spans="1:17">
      <c r="A173" s="33">
        <v>85</v>
      </c>
      <c r="B173" s="34" t="s">
        <v>160</v>
      </c>
      <c r="C173" s="33" t="s">
        <v>21</v>
      </c>
      <c r="D173" s="34"/>
      <c r="E173" s="34" t="s">
        <v>39</v>
      </c>
      <c r="F173" s="34" t="s">
        <v>29</v>
      </c>
      <c r="G173" s="34" t="s">
        <v>24</v>
      </c>
      <c r="H173" s="35">
        <v>0</v>
      </c>
      <c r="I173" s="51"/>
      <c r="J173" s="52"/>
      <c r="K173" s="53">
        <f t="shared" si="6"/>
        <v>0</v>
      </c>
      <c r="L173" s="53">
        <v>0</v>
      </c>
      <c r="M173" s="62"/>
      <c r="N173" s="51">
        <v>2</v>
      </c>
      <c r="O173" s="53">
        <f t="shared" si="5"/>
        <v>9197.74</v>
      </c>
      <c r="P173" s="53">
        <v>9197.74</v>
      </c>
      <c r="Q173" s="63"/>
    </row>
    <row r="174" ht="24.6" customHeight="1" spans="1:17">
      <c r="A174" s="40">
        <v>86</v>
      </c>
      <c r="B174" s="39" t="s">
        <v>161</v>
      </c>
      <c r="C174" s="40" t="s">
        <v>50</v>
      </c>
      <c r="D174" s="39" t="s">
        <v>162</v>
      </c>
      <c r="E174" s="39" t="s">
        <v>39</v>
      </c>
      <c r="F174" s="34" t="s">
        <v>163</v>
      </c>
      <c r="G174" s="39" t="s">
        <v>24</v>
      </c>
      <c r="H174" s="35">
        <v>0</v>
      </c>
      <c r="I174" s="51"/>
      <c r="J174" s="52"/>
      <c r="K174" s="53">
        <f t="shared" si="6"/>
        <v>0</v>
      </c>
      <c r="L174" s="53">
        <v>0</v>
      </c>
      <c r="M174" s="62"/>
      <c r="N174" s="51">
        <v>6</v>
      </c>
      <c r="O174" s="53">
        <f t="shared" si="5"/>
        <v>2425.27</v>
      </c>
      <c r="P174" s="53">
        <v>2425.27</v>
      </c>
      <c r="Q174" s="63"/>
    </row>
    <row r="175" ht="29.25" customHeight="1" spans="1:17">
      <c r="A175" s="105"/>
      <c r="B175" s="106" t="s">
        <v>161</v>
      </c>
      <c r="C175" s="105" t="s">
        <v>50</v>
      </c>
      <c r="D175" s="106" t="s">
        <v>162</v>
      </c>
      <c r="E175" s="106" t="s">
        <v>39</v>
      </c>
      <c r="F175" s="106" t="s">
        <v>31</v>
      </c>
      <c r="G175" s="106" t="s">
        <v>26</v>
      </c>
      <c r="H175" s="32">
        <v>0</v>
      </c>
      <c r="I175" s="57"/>
      <c r="J175" s="58"/>
      <c r="K175" s="59">
        <f t="shared" si="6"/>
        <v>0</v>
      </c>
      <c r="L175" s="59">
        <v>0</v>
      </c>
      <c r="M175" s="59"/>
      <c r="N175" s="57"/>
      <c r="O175" s="59">
        <f t="shared" si="5"/>
        <v>0</v>
      </c>
      <c r="P175" s="59">
        <v>0</v>
      </c>
      <c r="Q175" s="59"/>
    </row>
    <row r="176" ht="26.25" customHeight="1" spans="1:17">
      <c r="A176" s="108">
        <v>87</v>
      </c>
      <c r="B176" s="109" t="s">
        <v>164</v>
      </c>
      <c r="C176" s="108" t="s">
        <v>21</v>
      </c>
      <c r="D176" s="109"/>
      <c r="E176" s="109" t="s">
        <v>22</v>
      </c>
      <c r="F176" s="109" t="s">
        <v>29</v>
      </c>
      <c r="G176" s="109" t="s">
        <v>24</v>
      </c>
      <c r="H176" s="110">
        <v>0</v>
      </c>
      <c r="I176" s="51"/>
      <c r="J176" s="52"/>
      <c r="K176" s="53">
        <f t="shared" si="6"/>
        <v>0</v>
      </c>
      <c r="L176" s="114">
        <v>0</v>
      </c>
      <c r="M176" s="115"/>
      <c r="N176" s="51"/>
      <c r="O176" s="53">
        <f t="shared" si="5"/>
        <v>0</v>
      </c>
      <c r="P176" s="114">
        <v>0</v>
      </c>
      <c r="Q176" s="74"/>
    </row>
    <row r="177" ht="15.75" customHeight="1" spans="1:17">
      <c r="A177" s="33">
        <v>88</v>
      </c>
      <c r="B177" s="34" t="s">
        <v>165</v>
      </c>
      <c r="C177" s="33" t="s">
        <v>21</v>
      </c>
      <c r="D177" s="34"/>
      <c r="E177" s="34" t="s">
        <v>39</v>
      </c>
      <c r="F177" s="109" t="s">
        <v>29</v>
      </c>
      <c r="G177" s="34" t="s">
        <v>24</v>
      </c>
      <c r="H177" s="35">
        <v>0</v>
      </c>
      <c r="I177" s="51"/>
      <c r="J177" s="52"/>
      <c r="K177" s="53">
        <f t="shared" si="6"/>
        <v>0</v>
      </c>
      <c r="L177" s="53">
        <v>0</v>
      </c>
      <c r="M177" s="62"/>
      <c r="N177" s="51"/>
      <c r="O177" s="53">
        <f t="shared" si="5"/>
        <v>0</v>
      </c>
      <c r="P177" s="53">
        <v>0</v>
      </c>
      <c r="Q177" s="63"/>
    </row>
    <row r="178" ht="15" customHeight="1" spans="1:17">
      <c r="A178" s="33">
        <v>89</v>
      </c>
      <c r="B178" s="34" t="s">
        <v>166</v>
      </c>
      <c r="C178" s="33" t="s">
        <v>21</v>
      </c>
      <c r="D178" s="34"/>
      <c r="E178" s="34" t="s">
        <v>39</v>
      </c>
      <c r="F178" s="109" t="s">
        <v>29</v>
      </c>
      <c r="G178" s="34" t="s">
        <v>24</v>
      </c>
      <c r="H178" s="35">
        <v>0</v>
      </c>
      <c r="I178" s="51"/>
      <c r="J178" s="52"/>
      <c r="K178" s="53">
        <f t="shared" si="6"/>
        <v>0</v>
      </c>
      <c r="L178" s="53">
        <v>0</v>
      </c>
      <c r="M178" s="62"/>
      <c r="N178" s="51">
        <v>3</v>
      </c>
      <c r="O178" s="53">
        <f t="shared" si="5"/>
        <v>24694.77</v>
      </c>
      <c r="P178" s="53">
        <v>24694.77</v>
      </c>
      <c r="Q178" s="63"/>
    </row>
    <row r="179" ht="15" customHeight="1" spans="1:17">
      <c r="A179" s="30"/>
      <c r="B179" s="31" t="s">
        <v>166</v>
      </c>
      <c r="C179" s="30" t="s">
        <v>21</v>
      </c>
      <c r="D179" s="31"/>
      <c r="E179" s="31" t="s">
        <v>39</v>
      </c>
      <c r="F179" s="31" t="s">
        <v>31</v>
      </c>
      <c r="G179" s="31" t="s">
        <v>26</v>
      </c>
      <c r="H179" s="32">
        <v>0</v>
      </c>
      <c r="I179" s="57"/>
      <c r="J179" s="58"/>
      <c r="K179" s="59">
        <f t="shared" si="6"/>
        <v>0</v>
      </c>
      <c r="L179" s="59">
        <v>0</v>
      </c>
      <c r="M179" s="59"/>
      <c r="N179" s="57"/>
      <c r="O179" s="59">
        <f t="shared" si="5"/>
        <v>525.5</v>
      </c>
      <c r="P179" s="59">
        <v>525.5</v>
      </c>
      <c r="Q179" s="59"/>
    </row>
    <row r="180" ht="15" customHeight="1" spans="1:17">
      <c r="A180" s="1">
        <v>90</v>
      </c>
      <c r="B180" s="28" t="s">
        <v>167</v>
      </c>
      <c r="C180" s="1" t="s">
        <v>21</v>
      </c>
      <c r="D180" s="28"/>
      <c r="E180" s="28" t="s">
        <v>22</v>
      </c>
      <c r="F180" s="34" t="s">
        <v>308</v>
      </c>
      <c r="G180" s="28" t="s">
        <v>24</v>
      </c>
      <c r="H180" s="35">
        <v>3</v>
      </c>
      <c r="I180" s="51">
        <v>3</v>
      </c>
      <c r="J180" s="52">
        <v>4</v>
      </c>
      <c r="K180" s="53">
        <f t="shared" si="6"/>
        <v>7755.79</v>
      </c>
      <c r="L180" s="53">
        <v>7755.79</v>
      </c>
      <c r="M180" s="62"/>
      <c r="N180" s="51">
        <v>18</v>
      </c>
      <c r="O180" s="53">
        <f t="shared" si="5"/>
        <v>47952.15</v>
      </c>
      <c r="P180" s="63">
        <v>47952.15</v>
      </c>
      <c r="Q180" s="63"/>
    </row>
    <row r="181" ht="15" customHeight="1" spans="1:17">
      <c r="A181" s="30"/>
      <c r="B181" s="31" t="s">
        <v>167</v>
      </c>
      <c r="C181" s="30" t="s">
        <v>21</v>
      </c>
      <c r="D181" s="31"/>
      <c r="E181" s="31" t="s">
        <v>39</v>
      </c>
      <c r="F181" s="31" t="s">
        <v>245</v>
      </c>
      <c r="G181" s="31" t="s">
        <v>26</v>
      </c>
      <c r="H181" s="32">
        <v>4</v>
      </c>
      <c r="I181" s="57">
        <v>1</v>
      </c>
      <c r="J181" s="58">
        <v>1</v>
      </c>
      <c r="K181" s="59">
        <f t="shared" si="6"/>
        <v>1152.6</v>
      </c>
      <c r="L181" s="112">
        <v>1152.6</v>
      </c>
      <c r="M181" s="59"/>
      <c r="N181" s="57">
        <v>9</v>
      </c>
      <c r="O181" s="59">
        <f t="shared" si="5"/>
        <v>10757.6</v>
      </c>
      <c r="P181" s="59">
        <v>10757.6</v>
      </c>
      <c r="Q181" s="59"/>
    </row>
    <row r="182" ht="15" customHeight="1" spans="1:17">
      <c r="A182" s="30">
        <v>91</v>
      </c>
      <c r="B182" s="31" t="s">
        <v>168</v>
      </c>
      <c r="C182" s="30" t="s">
        <v>21</v>
      </c>
      <c r="D182" s="31"/>
      <c r="E182" s="31" t="s">
        <v>39</v>
      </c>
      <c r="F182" s="31" t="s">
        <v>246</v>
      </c>
      <c r="G182" s="31" t="s">
        <v>26</v>
      </c>
      <c r="H182" s="32">
        <v>20</v>
      </c>
      <c r="I182" s="57">
        <v>3</v>
      </c>
      <c r="J182" s="58">
        <v>3</v>
      </c>
      <c r="K182" s="59">
        <f t="shared" si="6"/>
        <v>4616.1</v>
      </c>
      <c r="L182" s="60">
        <v>4616.1</v>
      </c>
      <c r="M182" s="59"/>
      <c r="N182" s="57">
        <v>6</v>
      </c>
      <c r="O182" s="59">
        <f t="shared" si="5"/>
        <v>9837.2</v>
      </c>
      <c r="P182" s="59">
        <v>9837.2</v>
      </c>
      <c r="Q182" s="59"/>
    </row>
    <row r="183" ht="15" customHeight="1" spans="1:17">
      <c r="A183" s="1">
        <v>92</v>
      </c>
      <c r="B183" s="28" t="s">
        <v>169</v>
      </c>
      <c r="C183" s="1" t="s">
        <v>21</v>
      </c>
      <c r="D183" s="28"/>
      <c r="E183" s="28" t="s">
        <v>170</v>
      </c>
      <c r="F183" s="34" t="s">
        <v>309</v>
      </c>
      <c r="G183" s="28" t="s">
        <v>24</v>
      </c>
      <c r="H183" s="35">
        <v>21</v>
      </c>
      <c r="I183" s="51">
        <v>14</v>
      </c>
      <c r="J183" s="52">
        <v>16</v>
      </c>
      <c r="K183" s="53">
        <f t="shared" si="6"/>
        <v>12115.1</v>
      </c>
      <c r="L183" s="53">
        <v>12115.1</v>
      </c>
      <c r="M183" s="62"/>
      <c r="N183" s="51">
        <v>5</v>
      </c>
      <c r="O183" s="53">
        <f t="shared" si="5"/>
        <v>19548.96</v>
      </c>
      <c r="P183" s="63">
        <v>19548.96</v>
      </c>
      <c r="Q183" s="63"/>
    </row>
    <row r="184" s="7" customFormat="1" ht="15" customHeight="1" spans="1:17">
      <c r="A184" s="30"/>
      <c r="B184" s="31" t="s">
        <v>169</v>
      </c>
      <c r="C184" s="30" t="s">
        <v>21</v>
      </c>
      <c r="D184" s="31"/>
      <c r="E184" s="31" t="s">
        <v>170</v>
      </c>
      <c r="F184" s="31" t="s">
        <v>29</v>
      </c>
      <c r="G184" s="31" t="s">
        <v>37</v>
      </c>
      <c r="H184" s="32">
        <v>0</v>
      </c>
      <c r="I184" s="57"/>
      <c r="J184" s="58"/>
      <c r="K184" s="59">
        <f t="shared" si="6"/>
        <v>0</v>
      </c>
      <c r="L184" s="59">
        <v>0</v>
      </c>
      <c r="M184" s="59"/>
      <c r="N184" s="57"/>
      <c r="O184" s="59">
        <f t="shared" si="5"/>
        <v>0</v>
      </c>
      <c r="P184" s="59">
        <v>0</v>
      </c>
      <c r="Q184" s="59"/>
    </row>
    <row r="185" s="7" customFormat="1" ht="15" customHeight="1" spans="1:17">
      <c r="A185" s="30"/>
      <c r="B185" s="31" t="s">
        <v>169</v>
      </c>
      <c r="C185" s="30" t="s">
        <v>21</v>
      </c>
      <c r="D185" s="31"/>
      <c r="E185" s="36" t="s">
        <v>170</v>
      </c>
      <c r="F185" s="37" t="s">
        <v>247</v>
      </c>
      <c r="G185" s="31" t="s">
        <v>32</v>
      </c>
      <c r="H185" s="32">
        <v>36</v>
      </c>
      <c r="I185" s="57">
        <v>24</v>
      </c>
      <c r="J185" s="58">
        <v>24</v>
      </c>
      <c r="K185" s="59">
        <f t="shared" si="6"/>
        <v>33947.38</v>
      </c>
      <c r="L185" s="59">
        <v>33947.38</v>
      </c>
      <c r="M185" s="59"/>
      <c r="N185" s="57">
        <v>11</v>
      </c>
      <c r="O185" s="59">
        <f t="shared" si="5"/>
        <v>68773.59</v>
      </c>
      <c r="P185" s="59">
        <v>68773.59</v>
      </c>
      <c r="Q185" s="59"/>
    </row>
    <row r="186" s="7" customFormat="1" ht="15" customHeight="1" spans="1:17">
      <c r="A186" s="30">
        <v>93</v>
      </c>
      <c r="B186" s="31" t="s">
        <v>171</v>
      </c>
      <c r="C186" s="30" t="s">
        <v>21</v>
      </c>
      <c r="D186" s="31"/>
      <c r="E186" s="31" t="s">
        <v>39</v>
      </c>
      <c r="F186" s="31" t="s">
        <v>248</v>
      </c>
      <c r="G186" s="31" t="s">
        <v>37</v>
      </c>
      <c r="H186" s="32">
        <v>8</v>
      </c>
      <c r="I186" s="57">
        <v>4</v>
      </c>
      <c r="J186" s="58">
        <v>4</v>
      </c>
      <c r="K186" s="59">
        <f t="shared" si="6"/>
        <v>7982.64</v>
      </c>
      <c r="L186" s="59">
        <v>7982.64</v>
      </c>
      <c r="M186" s="59"/>
      <c r="N186" s="57">
        <v>6</v>
      </c>
      <c r="O186" s="59">
        <v>23434.17</v>
      </c>
      <c r="P186" s="59">
        <v>23434.17</v>
      </c>
      <c r="Q186" s="59"/>
    </row>
    <row r="187" s="7" customFormat="1" ht="15" customHeight="1" spans="1:17">
      <c r="A187" s="30"/>
      <c r="B187" s="31" t="s">
        <v>171</v>
      </c>
      <c r="C187" s="30" t="s">
        <v>21</v>
      </c>
      <c r="D187" s="31"/>
      <c r="E187" s="31" t="s">
        <v>39</v>
      </c>
      <c r="F187" s="31" t="s">
        <v>249</v>
      </c>
      <c r="G187" s="31" t="s">
        <v>26</v>
      </c>
      <c r="H187" s="32">
        <v>21</v>
      </c>
      <c r="I187" s="57">
        <v>10</v>
      </c>
      <c r="J187" s="58">
        <v>10</v>
      </c>
      <c r="K187" s="59">
        <f t="shared" si="6"/>
        <v>20829.2</v>
      </c>
      <c r="L187" s="60">
        <v>20829.2</v>
      </c>
      <c r="M187" s="59"/>
      <c r="N187" s="57">
        <v>5</v>
      </c>
      <c r="O187" s="59">
        <f t="shared" si="5"/>
        <v>9123.3</v>
      </c>
      <c r="P187" s="59">
        <v>9123.3</v>
      </c>
      <c r="Q187" s="59"/>
    </row>
    <row r="188" ht="24.75" customHeight="1" spans="1:17">
      <c r="A188" s="40">
        <v>94</v>
      </c>
      <c r="B188" s="39" t="s">
        <v>172</v>
      </c>
      <c r="C188" s="40" t="s">
        <v>50</v>
      </c>
      <c r="D188" s="39" t="s">
        <v>173</v>
      </c>
      <c r="E188" s="39" t="s">
        <v>39</v>
      </c>
      <c r="F188" s="39" t="s">
        <v>23</v>
      </c>
      <c r="G188" s="39" t="s">
        <v>24</v>
      </c>
      <c r="H188" s="35">
        <v>0</v>
      </c>
      <c r="I188" s="51"/>
      <c r="J188" s="52"/>
      <c r="K188" s="53">
        <f t="shared" si="6"/>
        <v>0</v>
      </c>
      <c r="L188" s="53">
        <v>0</v>
      </c>
      <c r="M188" s="62"/>
      <c r="N188" s="51">
        <v>3</v>
      </c>
      <c r="O188" s="53">
        <f t="shared" si="5"/>
        <v>21163.84</v>
      </c>
      <c r="P188" s="53">
        <v>21163.84</v>
      </c>
      <c r="Q188" s="63"/>
    </row>
    <row r="189" ht="24.75" customHeight="1" spans="1:17">
      <c r="A189" s="40">
        <v>95</v>
      </c>
      <c r="B189" s="39" t="s">
        <v>174</v>
      </c>
      <c r="C189" s="40" t="s">
        <v>21</v>
      </c>
      <c r="D189" s="39"/>
      <c r="E189" s="39" t="s">
        <v>39</v>
      </c>
      <c r="F189" s="34" t="s">
        <v>310</v>
      </c>
      <c r="G189" s="39" t="s">
        <v>24</v>
      </c>
      <c r="H189" s="35">
        <v>29</v>
      </c>
      <c r="I189" s="51">
        <v>23</v>
      </c>
      <c r="J189" s="52">
        <v>29</v>
      </c>
      <c r="K189" s="53">
        <f t="shared" si="6"/>
        <v>54719.43</v>
      </c>
      <c r="L189" s="53">
        <v>54719.43</v>
      </c>
      <c r="M189" s="62"/>
      <c r="N189" s="51">
        <v>4</v>
      </c>
      <c r="O189" s="53">
        <f t="shared" si="5"/>
        <v>26349.28</v>
      </c>
      <c r="P189" s="53">
        <v>26349.28</v>
      </c>
      <c r="Q189" s="63"/>
    </row>
    <row r="190" s="7" customFormat="1" ht="24.75" customHeight="1" spans="1:17">
      <c r="A190" s="105"/>
      <c r="B190" s="106" t="s">
        <v>174</v>
      </c>
      <c r="C190" s="105" t="s">
        <v>21</v>
      </c>
      <c r="D190" s="106"/>
      <c r="E190" s="106" t="s">
        <v>175</v>
      </c>
      <c r="F190" s="106" t="s">
        <v>23</v>
      </c>
      <c r="G190" s="106" t="s">
        <v>44</v>
      </c>
      <c r="H190" s="32">
        <v>0</v>
      </c>
      <c r="I190" s="57"/>
      <c r="J190" s="58"/>
      <c r="K190" s="59">
        <f t="shared" si="6"/>
        <v>0</v>
      </c>
      <c r="L190" s="59">
        <v>0</v>
      </c>
      <c r="M190" s="59"/>
      <c r="N190" s="57"/>
      <c r="O190" s="59">
        <f t="shared" si="5"/>
        <v>0</v>
      </c>
      <c r="P190" s="59">
        <v>0</v>
      </c>
      <c r="Q190" s="59"/>
    </row>
    <row r="191" s="9" customFormat="1" ht="38.45" customHeight="1" spans="1:17">
      <c r="A191" s="40">
        <v>96</v>
      </c>
      <c r="B191" s="39" t="s">
        <v>176</v>
      </c>
      <c r="C191" s="40" t="s">
        <v>21</v>
      </c>
      <c r="D191" s="39"/>
      <c r="E191" s="39" t="s">
        <v>39</v>
      </c>
      <c r="F191" s="39" t="s">
        <v>23</v>
      </c>
      <c r="G191" s="39" t="s">
        <v>24</v>
      </c>
      <c r="H191" s="35">
        <v>0</v>
      </c>
      <c r="I191" s="51"/>
      <c r="J191" s="52"/>
      <c r="K191" s="53">
        <f t="shared" si="6"/>
        <v>0</v>
      </c>
      <c r="L191" s="53">
        <v>0</v>
      </c>
      <c r="M191" s="62"/>
      <c r="N191" s="51"/>
      <c r="O191" s="53">
        <f t="shared" si="5"/>
        <v>0</v>
      </c>
      <c r="P191" s="53">
        <v>0</v>
      </c>
      <c r="Q191" s="63"/>
    </row>
    <row r="192" s="9" customFormat="1" ht="38.45" customHeight="1" spans="1:17">
      <c r="A192" s="33">
        <v>97</v>
      </c>
      <c r="B192" s="34" t="s">
        <v>177</v>
      </c>
      <c r="C192" s="33" t="s">
        <v>21</v>
      </c>
      <c r="D192" s="34"/>
      <c r="E192" s="34" t="s">
        <v>63</v>
      </c>
      <c r="F192" s="39" t="s">
        <v>23</v>
      </c>
      <c r="G192" s="34" t="s">
        <v>24</v>
      </c>
      <c r="H192" s="35">
        <v>0</v>
      </c>
      <c r="I192" s="51"/>
      <c r="J192" s="65"/>
      <c r="K192" s="53">
        <f t="shared" si="6"/>
        <v>0</v>
      </c>
      <c r="L192" s="53">
        <v>0</v>
      </c>
      <c r="M192" s="62"/>
      <c r="N192" s="51">
        <v>3</v>
      </c>
      <c r="O192" s="53">
        <f t="shared" si="5"/>
        <v>28305.81</v>
      </c>
      <c r="P192" s="53">
        <v>28305.81</v>
      </c>
      <c r="Q192" s="63"/>
    </row>
    <row r="193" s="7" customFormat="1" ht="15.75" customHeight="1" spans="1:17">
      <c r="A193" s="30"/>
      <c r="B193" s="31" t="s">
        <v>177</v>
      </c>
      <c r="C193" s="30" t="s">
        <v>21</v>
      </c>
      <c r="D193" s="31"/>
      <c r="E193" s="36" t="s">
        <v>58</v>
      </c>
      <c r="F193" s="37" t="s">
        <v>250</v>
      </c>
      <c r="G193" s="31" t="s">
        <v>32</v>
      </c>
      <c r="H193" s="32">
        <v>32</v>
      </c>
      <c r="I193" s="57">
        <v>14</v>
      </c>
      <c r="J193" s="58">
        <v>14</v>
      </c>
      <c r="K193" s="59">
        <f t="shared" si="6"/>
        <v>16597.89</v>
      </c>
      <c r="L193" s="59">
        <v>16597.89</v>
      </c>
      <c r="M193" s="59"/>
      <c r="N193" s="57">
        <v>3</v>
      </c>
      <c r="O193" s="59">
        <f t="shared" si="5"/>
        <v>21136.94</v>
      </c>
      <c r="P193" s="59">
        <v>21136.94</v>
      </c>
      <c r="Q193" s="59"/>
    </row>
    <row r="194" s="7" customFormat="1" ht="15.75" customHeight="1" spans="1:17">
      <c r="A194" s="30">
        <v>98</v>
      </c>
      <c r="B194" s="116" t="s">
        <v>326</v>
      </c>
      <c r="C194" s="117" t="s">
        <v>21</v>
      </c>
      <c r="D194" s="116"/>
      <c r="E194" s="116" t="s">
        <v>258</v>
      </c>
      <c r="F194" s="116" t="s">
        <v>327</v>
      </c>
      <c r="G194" s="116" t="s">
        <v>44</v>
      </c>
      <c r="H194" s="118">
        <v>20</v>
      </c>
      <c r="I194" s="57">
        <v>10</v>
      </c>
      <c r="J194" s="58">
        <v>10</v>
      </c>
      <c r="K194" s="59">
        <f t="shared" si="6"/>
        <v>11639.4</v>
      </c>
      <c r="L194" s="59">
        <v>11639.4</v>
      </c>
      <c r="M194" s="59"/>
      <c r="N194" s="57"/>
      <c r="O194" s="59">
        <f t="shared" si="5"/>
        <v>0</v>
      </c>
      <c r="P194" s="59">
        <v>0</v>
      </c>
      <c r="Q194" s="59"/>
    </row>
    <row r="195" ht="16.5" customHeight="1" spans="1:17">
      <c r="A195" s="33">
        <v>99</v>
      </c>
      <c r="B195" s="34" t="s">
        <v>178</v>
      </c>
      <c r="C195" s="33" t="s">
        <v>21</v>
      </c>
      <c r="D195" s="34"/>
      <c r="E195" s="34" t="s">
        <v>39</v>
      </c>
      <c r="F195" s="34" t="s">
        <v>311</v>
      </c>
      <c r="G195" s="34" t="s">
        <v>24</v>
      </c>
      <c r="H195" s="35">
        <v>44</v>
      </c>
      <c r="I195" s="51">
        <v>31</v>
      </c>
      <c r="J195" s="52">
        <v>34</v>
      </c>
      <c r="K195" s="53">
        <f t="shared" si="6"/>
        <v>50169.03</v>
      </c>
      <c r="L195" s="63">
        <v>50169.03</v>
      </c>
      <c r="M195" s="62"/>
      <c r="N195" s="51">
        <v>11</v>
      </c>
      <c r="O195" s="53">
        <f t="shared" si="5"/>
        <v>35734.68</v>
      </c>
      <c r="P195" s="53">
        <v>35734.68</v>
      </c>
      <c r="Q195" s="63"/>
    </row>
    <row r="196" s="7" customFormat="1" ht="16.5" customHeight="1" spans="1:17">
      <c r="A196" s="30"/>
      <c r="B196" s="31" t="s">
        <v>178</v>
      </c>
      <c r="C196" s="30" t="s">
        <v>21</v>
      </c>
      <c r="D196" s="31"/>
      <c r="E196" s="31" t="s">
        <v>39</v>
      </c>
      <c r="F196" s="31" t="s">
        <v>251</v>
      </c>
      <c r="G196" s="31" t="s">
        <v>26</v>
      </c>
      <c r="H196" s="32">
        <v>51</v>
      </c>
      <c r="I196" s="57">
        <v>24</v>
      </c>
      <c r="J196" s="58">
        <v>24</v>
      </c>
      <c r="K196" s="59">
        <f t="shared" si="6"/>
        <v>36390.12</v>
      </c>
      <c r="L196" s="60">
        <v>36390.12</v>
      </c>
      <c r="M196" s="59"/>
      <c r="N196" s="57">
        <v>12</v>
      </c>
      <c r="O196" s="59">
        <f t="shared" si="5"/>
        <v>31961.65</v>
      </c>
      <c r="P196" s="59">
        <v>31961.65</v>
      </c>
      <c r="Q196" s="59"/>
    </row>
    <row r="197" s="9" customFormat="1" ht="16.5" customHeight="1" spans="1:17">
      <c r="A197" s="33">
        <v>100</v>
      </c>
      <c r="B197" s="34" t="s">
        <v>179</v>
      </c>
      <c r="C197" s="33" t="s">
        <v>21</v>
      </c>
      <c r="D197" s="34"/>
      <c r="E197" s="34" t="s">
        <v>22</v>
      </c>
      <c r="F197" s="34" t="s">
        <v>312</v>
      </c>
      <c r="G197" s="34" t="s">
        <v>24</v>
      </c>
      <c r="H197" s="35">
        <v>86</v>
      </c>
      <c r="I197" s="51">
        <v>72</v>
      </c>
      <c r="J197" s="52">
        <v>77</v>
      </c>
      <c r="K197" s="53">
        <f t="shared" si="6"/>
        <v>176733.49</v>
      </c>
      <c r="L197" s="63">
        <v>176733.49</v>
      </c>
      <c r="M197" s="62"/>
      <c r="N197" s="51">
        <v>17</v>
      </c>
      <c r="O197" s="53">
        <f t="shared" si="5"/>
        <v>144628.77</v>
      </c>
      <c r="P197" s="53">
        <v>144628.77</v>
      </c>
      <c r="Q197" s="63"/>
    </row>
    <row r="198" s="9" customFormat="1" ht="16.5" customHeight="1" spans="1:17">
      <c r="A198" s="119"/>
      <c r="B198" s="120" t="s">
        <v>179</v>
      </c>
      <c r="C198" s="121" t="s">
        <v>21</v>
      </c>
      <c r="D198" s="120"/>
      <c r="E198" s="120" t="s">
        <v>22</v>
      </c>
      <c r="F198" s="120" t="s">
        <v>4</v>
      </c>
      <c r="G198" s="31" t="s">
        <v>37</v>
      </c>
      <c r="H198" s="84">
        <v>15</v>
      </c>
      <c r="I198" s="91">
        <v>11</v>
      </c>
      <c r="J198" s="92">
        <v>11</v>
      </c>
      <c r="K198" s="59">
        <f t="shared" si="6"/>
        <v>20516.9</v>
      </c>
      <c r="L198" s="93">
        <v>20516.9</v>
      </c>
      <c r="M198" s="94"/>
      <c r="N198" s="91"/>
      <c r="O198" s="59">
        <f t="shared" si="5"/>
        <v>0</v>
      </c>
      <c r="P198" s="93">
        <v>0</v>
      </c>
      <c r="Q198" s="94"/>
    </row>
    <row r="199" s="9" customFormat="1" ht="16.5" customHeight="1" spans="1:17">
      <c r="A199" s="121"/>
      <c r="B199" s="120" t="s">
        <v>179</v>
      </c>
      <c r="C199" s="121" t="s">
        <v>21</v>
      </c>
      <c r="D199" s="120"/>
      <c r="E199" s="120" t="s">
        <v>22</v>
      </c>
      <c r="F199" s="120" t="s">
        <v>252</v>
      </c>
      <c r="G199" s="120" t="s">
        <v>26</v>
      </c>
      <c r="H199" s="84">
        <v>44</v>
      </c>
      <c r="I199" s="91">
        <v>16</v>
      </c>
      <c r="J199" s="92">
        <v>16</v>
      </c>
      <c r="K199" s="59">
        <f t="shared" si="6"/>
        <v>43145.3</v>
      </c>
      <c r="L199" s="60">
        <v>43145.3</v>
      </c>
      <c r="M199" s="94"/>
      <c r="N199" s="91"/>
      <c r="O199" s="59">
        <f t="shared" si="5"/>
        <v>0</v>
      </c>
      <c r="P199" s="93">
        <v>0</v>
      </c>
      <c r="Q199" s="94"/>
    </row>
    <row r="200" ht="23.45" customHeight="1" spans="1:17">
      <c r="A200" s="40">
        <v>101</v>
      </c>
      <c r="B200" s="39" t="s">
        <v>181</v>
      </c>
      <c r="C200" s="40" t="s">
        <v>54</v>
      </c>
      <c r="D200" s="39" t="s">
        <v>182</v>
      </c>
      <c r="E200" s="39" t="s">
        <v>39</v>
      </c>
      <c r="F200" s="34" t="s">
        <v>313</v>
      </c>
      <c r="G200" s="39" t="s">
        <v>24</v>
      </c>
      <c r="H200" s="35">
        <v>53</v>
      </c>
      <c r="I200" s="51">
        <v>45</v>
      </c>
      <c r="J200" s="65">
        <v>45</v>
      </c>
      <c r="K200" s="53">
        <f t="shared" si="6"/>
        <v>50795.59</v>
      </c>
      <c r="L200" s="53">
        <v>50795.59</v>
      </c>
      <c r="M200" s="62"/>
      <c r="N200" s="51">
        <v>16</v>
      </c>
      <c r="O200" s="53">
        <f t="shared" si="5"/>
        <v>134803.05</v>
      </c>
      <c r="P200" s="63">
        <v>134803.05</v>
      </c>
      <c r="Q200" s="63"/>
    </row>
    <row r="201" s="7" customFormat="1" ht="27" customHeight="1" spans="1:17">
      <c r="A201" s="105"/>
      <c r="B201" s="106" t="s">
        <v>181</v>
      </c>
      <c r="C201" s="105" t="s">
        <v>54</v>
      </c>
      <c r="D201" s="106" t="s">
        <v>182</v>
      </c>
      <c r="E201" s="106" t="s">
        <v>39</v>
      </c>
      <c r="F201" s="106" t="s">
        <v>253</v>
      </c>
      <c r="G201" s="106" t="s">
        <v>26</v>
      </c>
      <c r="H201" s="32">
        <v>70</v>
      </c>
      <c r="I201" s="57">
        <v>39</v>
      </c>
      <c r="J201" s="64">
        <v>39</v>
      </c>
      <c r="K201" s="59">
        <f t="shared" si="6"/>
        <v>86187.14</v>
      </c>
      <c r="L201" s="60">
        <v>86187.14</v>
      </c>
      <c r="M201" s="59"/>
      <c r="N201" s="57">
        <v>30</v>
      </c>
      <c r="O201" s="59">
        <f t="shared" si="5"/>
        <v>80171.84</v>
      </c>
      <c r="P201" s="59">
        <v>80171.84</v>
      </c>
      <c r="Q201" s="59"/>
    </row>
    <row r="202" ht="27.75" customHeight="1" spans="1:17">
      <c r="A202" s="33">
        <v>102</v>
      </c>
      <c r="B202" s="34" t="s">
        <v>183</v>
      </c>
      <c r="C202" s="33" t="s">
        <v>21</v>
      </c>
      <c r="D202" s="34"/>
      <c r="E202" s="34" t="s">
        <v>184</v>
      </c>
      <c r="F202" s="34" t="s">
        <v>23</v>
      </c>
      <c r="G202" s="34" t="s">
        <v>24</v>
      </c>
      <c r="H202" s="35">
        <v>0</v>
      </c>
      <c r="I202" s="51"/>
      <c r="J202" s="52"/>
      <c r="K202" s="53">
        <f t="shared" si="6"/>
        <v>0</v>
      </c>
      <c r="L202" s="53">
        <v>0</v>
      </c>
      <c r="M202" s="62"/>
      <c r="N202" s="51">
        <v>1</v>
      </c>
      <c r="O202" s="53">
        <f t="shared" si="5"/>
        <v>41992.39</v>
      </c>
      <c r="P202" s="53">
        <v>41992.39</v>
      </c>
      <c r="Q202" s="63"/>
    </row>
    <row r="203" s="7" customFormat="1" ht="16.5" customHeight="1" spans="1:17">
      <c r="A203" s="30"/>
      <c r="B203" s="31" t="s">
        <v>183</v>
      </c>
      <c r="C203" s="30" t="s">
        <v>21</v>
      </c>
      <c r="D203" s="31"/>
      <c r="E203" s="31" t="s">
        <v>184</v>
      </c>
      <c r="F203" s="31" t="s">
        <v>23</v>
      </c>
      <c r="G203" s="31" t="s">
        <v>32</v>
      </c>
      <c r="H203" s="32">
        <v>0</v>
      </c>
      <c r="I203" s="57"/>
      <c r="J203" s="58"/>
      <c r="K203" s="59">
        <f t="shared" si="6"/>
        <v>0</v>
      </c>
      <c r="L203" s="59">
        <v>0</v>
      </c>
      <c r="M203" s="59"/>
      <c r="N203" s="57"/>
      <c r="O203" s="59">
        <f t="shared" si="5"/>
        <v>0</v>
      </c>
      <c r="P203" s="59">
        <v>0</v>
      </c>
      <c r="Q203" s="59"/>
    </row>
    <row r="204" s="7" customFormat="1" ht="16.5" customHeight="1" spans="1:17">
      <c r="A204" s="30">
        <v>103</v>
      </c>
      <c r="B204" s="31" t="s">
        <v>185</v>
      </c>
      <c r="C204" s="30" t="s">
        <v>21</v>
      </c>
      <c r="D204" s="31"/>
      <c r="E204" s="31" t="s">
        <v>22</v>
      </c>
      <c r="F204" s="31" t="s">
        <v>254</v>
      </c>
      <c r="G204" s="31" t="s">
        <v>26</v>
      </c>
      <c r="H204" s="32">
        <v>57</v>
      </c>
      <c r="I204" s="57">
        <v>25</v>
      </c>
      <c r="J204" s="58">
        <v>25</v>
      </c>
      <c r="K204" s="59">
        <f t="shared" si="6"/>
        <v>41916.61</v>
      </c>
      <c r="L204" s="60">
        <v>41916.61</v>
      </c>
      <c r="M204" s="59"/>
      <c r="N204" s="57">
        <v>14</v>
      </c>
      <c r="O204" s="59">
        <f t="shared" si="5"/>
        <v>43391.3</v>
      </c>
      <c r="P204" s="59">
        <v>43391.3</v>
      </c>
      <c r="Q204" s="59"/>
    </row>
    <row r="205" ht="16.5" customHeight="1" spans="1:17">
      <c r="A205" s="1">
        <v>104</v>
      </c>
      <c r="B205" s="28" t="s">
        <v>186</v>
      </c>
      <c r="C205" s="1" t="s">
        <v>21</v>
      </c>
      <c r="D205" s="28"/>
      <c r="E205" s="28" t="s">
        <v>39</v>
      </c>
      <c r="F205" s="28" t="s">
        <v>29</v>
      </c>
      <c r="G205" s="28" t="s">
        <v>24</v>
      </c>
      <c r="H205" s="35">
        <v>0</v>
      </c>
      <c r="I205" s="51"/>
      <c r="J205" s="52"/>
      <c r="K205" s="53">
        <f t="shared" si="6"/>
        <v>0</v>
      </c>
      <c r="L205" s="53">
        <v>0</v>
      </c>
      <c r="M205" s="62"/>
      <c r="N205" s="51">
        <v>1</v>
      </c>
      <c r="O205" s="53">
        <f t="shared" si="5"/>
        <v>17978.1</v>
      </c>
      <c r="P205" s="53">
        <v>17978.1</v>
      </c>
      <c r="Q205" s="63"/>
    </row>
    <row r="206" s="7" customFormat="1" ht="24" customHeight="1" spans="1:17">
      <c r="A206" s="30"/>
      <c r="B206" s="31" t="s">
        <v>186</v>
      </c>
      <c r="C206" s="30" t="s">
        <v>21</v>
      </c>
      <c r="D206" s="31"/>
      <c r="E206" s="31" t="s">
        <v>39</v>
      </c>
      <c r="F206" s="31" t="s">
        <v>255</v>
      </c>
      <c r="G206" s="31" t="s">
        <v>26</v>
      </c>
      <c r="H206" s="32">
        <v>46</v>
      </c>
      <c r="I206" s="57">
        <v>19</v>
      </c>
      <c r="J206" s="58">
        <v>19</v>
      </c>
      <c r="K206" s="59">
        <f t="shared" si="6"/>
        <v>55523.47</v>
      </c>
      <c r="L206" s="60">
        <v>55523.47</v>
      </c>
      <c r="M206" s="59"/>
      <c r="N206" s="57">
        <v>11</v>
      </c>
      <c r="O206" s="59">
        <f t="shared" si="5"/>
        <v>85265.33</v>
      </c>
      <c r="P206" s="59">
        <v>85265.33</v>
      </c>
      <c r="Q206" s="59"/>
    </row>
    <row r="207" ht="24.75" customHeight="1" spans="1:17">
      <c r="A207" s="33">
        <v>105</v>
      </c>
      <c r="B207" s="34" t="s">
        <v>187</v>
      </c>
      <c r="C207" s="33" t="s">
        <v>21</v>
      </c>
      <c r="D207" s="34"/>
      <c r="E207" s="34" t="s">
        <v>63</v>
      </c>
      <c r="F207" s="34" t="s">
        <v>314</v>
      </c>
      <c r="G207" s="34" t="s">
        <v>24</v>
      </c>
      <c r="H207" s="35">
        <v>16</v>
      </c>
      <c r="I207" s="51">
        <v>9</v>
      </c>
      <c r="J207" s="52">
        <v>9</v>
      </c>
      <c r="K207" s="53">
        <f t="shared" si="6"/>
        <v>18086.9</v>
      </c>
      <c r="L207" s="53">
        <v>18086.9</v>
      </c>
      <c r="M207" s="62"/>
      <c r="N207" s="51">
        <v>8</v>
      </c>
      <c r="O207" s="53">
        <f t="shared" si="5"/>
        <v>57061.29</v>
      </c>
      <c r="P207" s="53">
        <v>57061.29</v>
      </c>
      <c r="Q207" s="63"/>
    </row>
    <row r="208" s="7" customFormat="1" ht="16.9" customHeight="1" spans="1:17">
      <c r="A208" s="30"/>
      <c r="B208" s="31" t="s">
        <v>188</v>
      </c>
      <c r="C208" s="30" t="s">
        <v>21</v>
      </c>
      <c r="D208" s="31"/>
      <c r="E208" s="36" t="s">
        <v>63</v>
      </c>
      <c r="F208" s="37" t="s">
        <v>256</v>
      </c>
      <c r="G208" s="31" t="s">
        <v>32</v>
      </c>
      <c r="H208" s="32">
        <v>9</v>
      </c>
      <c r="I208" s="57">
        <v>5</v>
      </c>
      <c r="J208" s="58">
        <v>5</v>
      </c>
      <c r="K208" s="59">
        <f t="shared" si="6"/>
        <v>14513.5</v>
      </c>
      <c r="L208" s="59">
        <v>14513.5</v>
      </c>
      <c r="M208" s="59"/>
      <c r="N208" s="57">
        <v>6</v>
      </c>
      <c r="O208" s="59">
        <f t="shared" si="5"/>
        <v>42311.83</v>
      </c>
      <c r="P208" s="59">
        <v>42311.83</v>
      </c>
      <c r="Q208" s="59"/>
    </row>
    <row r="209" ht="16.9" customHeight="1" spans="1:17">
      <c r="A209" s="1">
        <v>106</v>
      </c>
      <c r="B209" s="28" t="s">
        <v>189</v>
      </c>
      <c r="C209" s="1" t="s">
        <v>21</v>
      </c>
      <c r="D209" s="28"/>
      <c r="E209" s="28" t="s">
        <v>39</v>
      </c>
      <c r="F209" s="34" t="s">
        <v>315</v>
      </c>
      <c r="G209" s="28" t="s">
        <v>24</v>
      </c>
      <c r="H209" s="35">
        <v>60</v>
      </c>
      <c r="I209" s="51">
        <v>43</v>
      </c>
      <c r="J209" s="52">
        <v>48</v>
      </c>
      <c r="K209" s="53">
        <f t="shared" si="6"/>
        <v>79534.32</v>
      </c>
      <c r="L209" s="63">
        <v>79534.32</v>
      </c>
      <c r="M209" s="62"/>
      <c r="N209" s="51">
        <v>3</v>
      </c>
      <c r="O209" s="53">
        <f t="shared" si="5"/>
        <v>39425.21</v>
      </c>
      <c r="P209" s="63">
        <v>39425.21</v>
      </c>
      <c r="Q209" s="63"/>
    </row>
    <row r="210" s="7" customFormat="1" ht="16.9" customHeight="1" spans="1:17">
      <c r="A210" s="30"/>
      <c r="B210" s="31" t="s">
        <v>189</v>
      </c>
      <c r="C210" s="30" t="s">
        <v>21</v>
      </c>
      <c r="D210" s="31"/>
      <c r="E210" s="31" t="s">
        <v>39</v>
      </c>
      <c r="F210" s="31" t="s">
        <v>257</v>
      </c>
      <c r="G210" s="31" t="s">
        <v>26</v>
      </c>
      <c r="H210" s="32">
        <v>21</v>
      </c>
      <c r="I210" s="57">
        <v>4</v>
      </c>
      <c r="J210" s="58">
        <v>4</v>
      </c>
      <c r="K210" s="59">
        <f t="shared" si="6"/>
        <v>12245.6</v>
      </c>
      <c r="L210" s="60">
        <v>12245.6</v>
      </c>
      <c r="M210" s="59"/>
      <c r="N210" s="57">
        <v>1</v>
      </c>
      <c r="O210" s="59">
        <f t="shared" si="5"/>
        <v>4226.2</v>
      </c>
      <c r="P210" s="59">
        <v>4226.2</v>
      </c>
      <c r="Q210" s="59"/>
    </row>
    <row r="211" s="7" customFormat="1" ht="16.9" customHeight="1" spans="1:17">
      <c r="A211" s="30"/>
      <c r="B211" s="31" t="s">
        <v>189</v>
      </c>
      <c r="C211" s="30" t="s">
        <v>21</v>
      </c>
      <c r="D211" s="31"/>
      <c r="E211" s="31" t="s">
        <v>39</v>
      </c>
      <c r="F211" s="31" t="s">
        <v>23</v>
      </c>
      <c r="G211" s="31" t="s">
        <v>44</v>
      </c>
      <c r="H211" s="32">
        <v>0</v>
      </c>
      <c r="I211" s="57"/>
      <c r="J211" s="58"/>
      <c r="K211" s="59">
        <f t="shared" si="6"/>
        <v>0</v>
      </c>
      <c r="L211" s="59">
        <v>0</v>
      </c>
      <c r="M211" s="59"/>
      <c r="N211" s="57"/>
      <c r="O211" s="59">
        <f t="shared" ref="O211:O226" si="7">P211+Q211</f>
        <v>0</v>
      </c>
      <c r="P211" s="59">
        <v>0</v>
      </c>
      <c r="Q211" s="59"/>
    </row>
    <row r="212" ht="24.6" customHeight="1" spans="1:17">
      <c r="A212" s="2">
        <v>107</v>
      </c>
      <c r="B212" s="122" t="s">
        <v>190</v>
      </c>
      <c r="C212" s="2" t="s">
        <v>54</v>
      </c>
      <c r="D212" s="122" t="s">
        <v>182</v>
      </c>
      <c r="E212" s="122" t="s">
        <v>39</v>
      </c>
      <c r="F212" s="122"/>
      <c r="G212" s="122" t="s">
        <v>24</v>
      </c>
      <c r="H212" s="35">
        <v>0</v>
      </c>
      <c r="I212" s="51"/>
      <c r="J212" s="52"/>
      <c r="K212" s="53">
        <f t="shared" si="6"/>
        <v>0</v>
      </c>
      <c r="L212" s="53">
        <v>0</v>
      </c>
      <c r="M212" s="62"/>
      <c r="N212" s="51"/>
      <c r="O212" s="53">
        <f t="shared" si="7"/>
        <v>0</v>
      </c>
      <c r="P212" s="53">
        <v>0</v>
      </c>
      <c r="Q212" s="63"/>
    </row>
    <row r="213" s="7" customFormat="1" ht="32.25" customHeight="1" spans="1:17">
      <c r="A213" s="105"/>
      <c r="B213" s="106" t="s">
        <v>190</v>
      </c>
      <c r="C213" s="105" t="s">
        <v>54</v>
      </c>
      <c r="D213" s="106" t="s">
        <v>182</v>
      </c>
      <c r="E213" s="106" t="s">
        <v>39</v>
      </c>
      <c r="F213" s="106" t="s">
        <v>31</v>
      </c>
      <c r="G213" s="106" t="s">
        <v>26</v>
      </c>
      <c r="H213" s="32">
        <v>0</v>
      </c>
      <c r="I213" s="57"/>
      <c r="J213" s="64"/>
      <c r="K213" s="59">
        <f t="shared" si="6"/>
        <v>0</v>
      </c>
      <c r="L213" s="59">
        <v>0</v>
      </c>
      <c r="M213" s="59"/>
      <c r="N213" s="57"/>
      <c r="O213" s="59">
        <f t="shared" si="7"/>
        <v>0</v>
      </c>
      <c r="P213" s="59">
        <v>0</v>
      </c>
      <c r="Q213" s="59"/>
    </row>
    <row r="214" ht="34.9" customHeight="1" spans="1:17">
      <c r="A214" s="40">
        <v>108</v>
      </c>
      <c r="B214" s="39" t="s">
        <v>191</v>
      </c>
      <c r="C214" s="40" t="s">
        <v>54</v>
      </c>
      <c r="D214" s="39" t="s">
        <v>192</v>
      </c>
      <c r="E214" s="39" t="s">
        <v>39</v>
      </c>
      <c r="F214" s="34" t="s">
        <v>316</v>
      </c>
      <c r="G214" s="39" t="s">
        <v>24</v>
      </c>
      <c r="H214" s="35">
        <v>37</v>
      </c>
      <c r="I214" s="51">
        <v>31</v>
      </c>
      <c r="J214" s="65">
        <v>33</v>
      </c>
      <c r="K214" s="53">
        <f t="shared" si="6"/>
        <v>55278.45</v>
      </c>
      <c r="L214" s="63">
        <v>55278.45</v>
      </c>
      <c r="M214" s="62"/>
      <c r="N214" s="51">
        <v>8</v>
      </c>
      <c r="O214" s="53">
        <f t="shared" si="7"/>
        <v>60343.7</v>
      </c>
      <c r="P214" s="53">
        <v>60343.7</v>
      </c>
      <c r="Q214" s="63"/>
    </row>
    <row r="215" ht="34.9" customHeight="1" spans="1:17">
      <c r="A215" s="40">
        <v>109</v>
      </c>
      <c r="B215" s="39" t="s">
        <v>336</v>
      </c>
      <c r="C215" s="40" t="s">
        <v>21</v>
      </c>
      <c r="D215" s="39"/>
      <c r="E215" s="39" t="s">
        <v>39</v>
      </c>
      <c r="F215" s="34" t="s">
        <v>337</v>
      </c>
      <c r="G215" s="39" t="s">
        <v>24</v>
      </c>
      <c r="H215" s="35">
        <v>28</v>
      </c>
      <c r="I215" s="51">
        <v>17</v>
      </c>
      <c r="J215" s="65">
        <v>19</v>
      </c>
      <c r="K215" s="53">
        <f t="shared" si="6"/>
        <v>14313.36</v>
      </c>
      <c r="L215" s="53">
        <v>14313.36</v>
      </c>
      <c r="M215" s="62"/>
      <c r="N215" s="51"/>
      <c r="O215" s="53">
        <f t="shared" si="7"/>
        <v>0</v>
      </c>
      <c r="P215" s="53">
        <v>0</v>
      </c>
      <c r="Q215" s="63"/>
    </row>
    <row r="216" s="7" customFormat="1" ht="34.9" customHeight="1" spans="1:17">
      <c r="A216" s="105"/>
      <c r="B216" s="106" t="s">
        <v>336</v>
      </c>
      <c r="C216" s="105" t="s">
        <v>21</v>
      </c>
      <c r="D216" s="106"/>
      <c r="E216" s="106" t="s">
        <v>39</v>
      </c>
      <c r="F216" s="31" t="s">
        <v>338</v>
      </c>
      <c r="G216" s="106" t="s">
        <v>26</v>
      </c>
      <c r="H216" s="32">
        <v>15</v>
      </c>
      <c r="I216" s="57">
        <v>2</v>
      </c>
      <c r="J216" s="64">
        <v>2</v>
      </c>
      <c r="K216" s="59">
        <f t="shared" si="6"/>
        <v>4880.09</v>
      </c>
      <c r="L216" s="144">
        <v>4880.09</v>
      </c>
      <c r="M216" s="59"/>
      <c r="N216" s="57"/>
      <c r="O216" s="59">
        <f t="shared" si="7"/>
        <v>0</v>
      </c>
      <c r="P216" s="59">
        <v>0</v>
      </c>
      <c r="Q216" s="59"/>
    </row>
    <row r="217" ht="28.5" customHeight="1" spans="1:17">
      <c r="A217" s="40">
        <v>110</v>
      </c>
      <c r="B217" s="39" t="s">
        <v>193</v>
      </c>
      <c r="C217" s="40" t="s">
        <v>21</v>
      </c>
      <c r="D217" s="39"/>
      <c r="E217" s="39" t="s">
        <v>39</v>
      </c>
      <c r="F217" s="34" t="s">
        <v>23</v>
      </c>
      <c r="G217" s="39" t="s">
        <v>24</v>
      </c>
      <c r="H217" s="35">
        <v>0</v>
      </c>
      <c r="I217" s="51"/>
      <c r="J217" s="65"/>
      <c r="K217" s="53">
        <f t="shared" ref="K217:K226" si="8">L217+M217</f>
        <v>0</v>
      </c>
      <c r="L217" s="53">
        <v>0</v>
      </c>
      <c r="M217" s="62"/>
      <c r="N217" s="51"/>
      <c r="O217" s="53">
        <f t="shared" si="7"/>
        <v>0</v>
      </c>
      <c r="P217" s="53">
        <v>0</v>
      </c>
      <c r="Q217" s="63"/>
    </row>
    <row r="218" ht="19.5" customHeight="1" spans="1:17">
      <c r="A218" s="40">
        <v>111</v>
      </c>
      <c r="B218" s="39" t="s">
        <v>194</v>
      </c>
      <c r="C218" s="40" t="s">
        <v>21</v>
      </c>
      <c r="D218" s="39"/>
      <c r="E218" s="39" t="s">
        <v>63</v>
      </c>
      <c r="F218" s="34" t="s">
        <v>317</v>
      </c>
      <c r="G218" s="39" t="s">
        <v>24</v>
      </c>
      <c r="H218" s="35">
        <v>35</v>
      </c>
      <c r="I218" s="51">
        <v>24</v>
      </c>
      <c r="J218" s="65">
        <v>30</v>
      </c>
      <c r="K218" s="53">
        <f t="shared" si="8"/>
        <v>34740.68</v>
      </c>
      <c r="L218" s="53">
        <v>34740.68</v>
      </c>
      <c r="M218" s="62"/>
      <c r="N218" s="51">
        <v>16</v>
      </c>
      <c r="O218" s="53">
        <f t="shared" si="7"/>
        <v>48955.93</v>
      </c>
      <c r="P218" s="63">
        <v>48955.93</v>
      </c>
      <c r="Q218" s="63"/>
    </row>
    <row r="219" s="7" customFormat="1" ht="30.6" customHeight="1" spans="1:17">
      <c r="A219" s="30"/>
      <c r="B219" s="31" t="s">
        <v>194</v>
      </c>
      <c r="C219" s="30" t="s">
        <v>21</v>
      </c>
      <c r="D219" s="31"/>
      <c r="E219" s="31" t="s">
        <v>63</v>
      </c>
      <c r="F219" s="31" t="s">
        <v>195</v>
      </c>
      <c r="G219" s="31" t="s">
        <v>44</v>
      </c>
      <c r="H219" s="32">
        <v>0</v>
      </c>
      <c r="I219" s="57"/>
      <c r="J219" s="64"/>
      <c r="K219" s="59">
        <f t="shared" si="8"/>
        <v>0</v>
      </c>
      <c r="L219" s="59">
        <v>0</v>
      </c>
      <c r="M219" s="59"/>
      <c r="N219" s="57">
        <v>1</v>
      </c>
      <c r="O219" s="59">
        <f t="shared" si="7"/>
        <v>3457.8</v>
      </c>
      <c r="P219" s="59">
        <v>3457.8</v>
      </c>
      <c r="Q219" s="59"/>
    </row>
    <row r="220" s="7" customFormat="1" ht="27" customHeight="1" spans="1:17">
      <c r="A220" s="30"/>
      <c r="B220" s="31" t="s">
        <v>194</v>
      </c>
      <c r="C220" s="30" t="s">
        <v>21</v>
      </c>
      <c r="D220" s="31"/>
      <c r="E220" s="31" t="s">
        <v>63</v>
      </c>
      <c r="F220" s="31" t="s">
        <v>23</v>
      </c>
      <c r="G220" s="31" t="s">
        <v>32</v>
      </c>
      <c r="H220" s="32">
        <v>0</v>
      </c>
      <c r="I220" s="57"/>
      <c r="J220" s="58"/>
      <c r="K220" s="59">
        <f t="shared" si="8"/>
        <v>0</v>
      </c>
      <c r="L220" s="59">
        <v>0</v>
      </c>
      <c r="M220" s="59"/>
      <c r="N220" s="57"/>
      <c r="O220" s="59">
        <f t="shared" si="7"/>
        <v>1574.43</v>
      </c>
      <c r="P220" s="59">
        <v>1574.43</v>
      </c>
      <c r="Q220" s="59"/>
    </row>
    <row r="221" s="7" customFormat="1" ht="27" customHeight="1" spans="1:17">
      <c r="A221" s="123">
        <v>112</v>
      </c>
      <c r="B221" s="124" t="s">
        <v>196</v>
      </c>
      <c r="C221" s="123" t="s">
        <v>21</v>
      </c>
      <c r="D221" s="124"/>
      <c r="E221" s="124" t="s">
        <v>78</v>
      </c>
      <c r="F221" s="34" t="s">
        <v>318</v>
      </c>
      <c r="G221" s="124" t="s">
        <v>24</v>
      </c>
      <c r="H221" s="110">
        <v>30</v>
      </c>
      <c r="I221" s="145">
        <v>18</v>
      </c>
      <c r="J221" s="146">
        <v>23</v>
      </c>
      <c r="K221" s="53">
        <f t="shared" si="8"/>
        <v>19409.38</v>
      </c>
      <c r="L221" s="114">
        <v>19409.38</v>
      </c>
      <c r="M221" s="147"/>
      <c r="N221" s="145">
        <v>2</v>
      </c>
      <c r="O221" s="53">
        <f t="shared" si="7"/>
        <v>4170.84</v>
      </c>
      <c r="P221" s="114">
        <v>4170.84</v>
      </c>
      <c r="Q221" s="114"/>
    </row>
    <row r="222" s="7" customFormat="1" ht="27" customHeight="1" spans="1:17">
      <c r="A222" s="125"/>
      <c r="B222" s="126" t="s">
        <v>197</v>
      </c>
      <c r="C222" s="125" t="s">
        <v>21</v>
      </c>
      <c r="D222" s="126"/>
      <c r="E222" s="126" t="s">
        <v>78</v>
      </c>
      <c r="F222" s="126" t="s">
        <v>29</v>
      </c>
      <c r="G222" s="126" t="s">
        <v>26</v>
      </c>
      <c r="H222" s="127">
        <v>0</v>
      </c>
      <c r="I222" s="148"/>
      <c r="J222" s="149"/>
      <c r="K222" s="59">
        <f t="shared" si="8"/>
        <v>1204.2</v>
      </c>
      <c r="L222" s="150">
        <v>1204.2</v>
      </c>
      <c r="M222" s="150"/>
      <c r="N222" s="148">
        <v>1</v>
      </c>
      <c r="O222" s="93">
        <f t="shared" si="7"/>
        <v>0</v>
      </c>
      <c r="P222" s="150">
        <v>0</v>
      </c>
      <c r="Q222" s="150"/>
    </row>
    <row r="223" s="7" customFormat="1" ht="27" customHeight="1" spans="1:17">
      <c r="A223" s="128"/>
      <c r="B223" s="129" t="s">
        <v>197</v>
      </c>
      <c r="C223" s="128" t="s">
        <v>21</v>
      </c>
      <c r="D223" s="129"/>
      <c r="E223" s="129" t="s">
        <v>258</v>
      </c>
      <c r="F223" s="129" t="s">
        <v>259</v>
      </c>
      <c r="G223" s="129" t="s">
        <v>44</v>
      </c>
      <c r="H223" s="130">
        <v>26</v>
      </c>
      <c r="I223" s="151">
        <v>11</v>
      </c>
      <c r="J223" s="152">
        <v>11</v>
      </c>
      <c r="K223" s="59">
        <f t="shared" si="8"/>
        <v>15588.7</v>
      </c>
      <c r="L223" s="153">
        <v>15588.7</v>
      </c>
      <c r="M223" s="153"/>
      <c r="N223" s="151">
        <v>6</v>
      </c>
      <c r="O223" s="93">
        <f t="shared" si="7"/>
        <v>11758.2</v>
      </c>
      <c r="P223" s="153">
        <v>11758.2</v>
      </c>
      <c r="Q223" s="153"/>
    </row>
    <row r="224" s="8" customFormat="1" ht="27" customHeight="1" spans="1:17">
      <c r="A224" s="123">
        <v>113</v>
      </c>
      <c r="B224" s="124" t="s">
        <v>198</v>
      </c>
      <c r="C224" s="123" t="s">
        <v>21</v>
      </c>
      <c r="D224" s="124"/>
      <c r="E224" s="124" t="s">
        <v>58</v>
      </c>
      <c r="F224" s="34" t="s">
        <v>319</v>
      </c>
      <c r="G224" s="124" t="s">
        <v>24</v>
      </c>
      <c r="H224" s="110">
        <v>28</v>
      </c>
      <c r="I224" s="145">
        <v>19</v>
      </c>
      <c r="J224" s="154">
        <v>20</v>
      </c>
      <c r="K224" s="53">
        <f t="shared" si="8"/>
        <v>30446.29</v>
      </c>
      <c r="L224" s="114">
        <v>30446.29</v>
      </c>
      <c r="M224" s="115"/>
      <c r="N224" s="145">
        <v>1</v>
      </c>
      <c r="O224" s="53">
        <f t="shared" si="7"/>
        <v>16537.34</v>
      </c>
      <c r="P224" s="114">
        <v>16537.34</v>
      </c>
      <c r="Q224" s="74"/>
    </row>
    <row r="225" s="7" customFormat="1" ht="27" customHeight="1" spans="1:17">
      <c r="A225" s="128"/>
      <c r="B225" s="31" t="s">
        <v>198</v>
      </c>
      <c r="C225" s="30" t="s">
        <v>21</v>
      </c>
      <c r="D225" s="31"/>
      <c r="E225" s="31" t="s">
        <v>58</v>
      </c>
      <c r="F225" s="31" t="s">
        <v>23</v>
      </c>
      <c r="G225" s="31" t="s">
        <v>44</v>
      </c>
      <c r="H225" s="32">
        <v>0</v>
      </c>
      <c r="I225" s="57"/>
      <c r="J225" s="58"/>
      <c r="K225" s="59">
        <f t="shared" si="8"/>
        <v>0</v>
      </c>
      <c r="L225" s="59">
        <v>0</v>
      </c>
      <c r="M225" s="59"/>
      <c r="N225" s="57"/>
      <c r="O225" s="59">
        <f t="shared" si="7"/>
        <v>0</v>
      </c>
      <c r="P225" s="59">
        <v>0</v>
      </c>
      <c r="Q225" s="59"/>
    </row>
    <row r="226" s="7" customFormat="1" ht="18.75" customHeight="1" spans="1:17">
      <c r="A226" s="131"/>
      <c r="B226" s="132" t="s">
        <v>198</v>
      </c>
      <c r="C226" s="133" t="s">
        <v>21</v>
      </c>
      <c r="D226" s="132"/>
      <c r="E226" s="132" t="s">
        <v>76</v>
      </c>
      <c r="F226" s="37" t="s">
        <v>323</v>
      </c>
      <c r="G226" s="132" t="s">
        <v>32</v>
      </c>
      <c r="H226" s="134">
        <v>23</v>
      </c>
      <c r="I226" s="155">
        <v>12</v>
      </c>
      <c r="J226" s="156">
        <v>12</v>
      </c>
      <c r="K226" s="59">
        <f t="shared" si="8"/>
        <v>30213.53</v>
      </c>
      <c r="L226" s="59">
        <v>30213.53</v>
      </c>
      <c r="M226" s="157"/>
      <c r="N226" s="155">
        <v>2</v>
      </c>
      <c r="O226" s="59">
        <f t="shared" si="7"/>
        <v>7361</v>
      </c>
      <c r="P226" s="157">
        <v>7361</v>
      </c>
      <c r="Q226" s="157"/>
    </row>
    <row r="227" s="7" customFormat="1" ht="26.25" spans="1:17">
      <c r="A227" s="131"/>
      <c r="B227" s="135" t="s">
        <v>355</v>
      </c>
      <c r="C227" s="133" t="s">
        <v>21</v>
      </c>
      <c r="D227" s="132"/>
      <c r="E227" s="135" t="s">
        <v>356</v>
      </c>
      <c r="F227" s="37" t="s">
        <v>357</v>
      </c>
      <c r="G227" s="135" t="s">
        <v>37</v>
      </c>
      <c r="H227" s="134">
        <v>1</v>
      </c>
      <c r="I227" s="155"/>
      <c r="J227" s="156"/>
      <c r="K227" s="59"/>
      <c r="L227" s="59"/>
      <c r="M227" s="157"/>
      <c r="N227" s="155"/>
      <c r="O227" s="59"/>
      <c r="P227" s="157"/>
      <c r="Q227" s="157"/>
    </row>
    <row r="228" s="8" customFormat="1" ht="16.5" customHeight="1" spans="1:17">
      <c r="A228" s="131"/>
      <c r="B228" s="135" t="s">
        <v>358</v>
      </c>
      <c r="C228" s="133" t="s">
        <v>21</v>
      </c>
      <c r="D228" s="132"/>
      <c r="E228" s="136" t="s">
        <v>359</v>
      </c>
      <c r="F228" s="136" t="s">
        <v>360</v>
      </c>
      <c r="G228" s="136" t="s">
        <v>26</v>
      </c>
      <c r="H228" s="134">
        <v>1</v>
      </c>
      <c r="I228" s="155"/>
      <c r="J228" s="156"/>
      <c r="K228" s="59"/>
      <c r="L228" s="59"/>
      <c r="M228" s="157"/>
      <c r="N228" s="155"/>
      <c r="O228" s="93">
        <f t="shared" ref="O228" si="9">P228+Q228</f>
        <v>0</v>
      </c>
      <c r="P228" s="150">
        <v>0</v>
      </c>
      <c r="Q228" s="157"/>
    </row>
    <row r="229" s="8" customFormat="1" ht="15" customHeight="1" spans="1:17">
      <c r="A229" s="137" t="s">
        <v>199</v>
      </c>
      <c r="B229" s="137"/>
      <c r="C229" s="138"/>
      <c r="D229" s="139"/>
      <c r="E229" s="139"/>
      <c r="F229" s="139"/>
      <c r="G229" s="139"/>
      <c r="H229" s="140">
        <f t="shared" ref="H229:Q229" si="10">SUM(H10:H228)</f>
        <v>4007</v>
      </c>
      <c r="I229" s="138">
        <f t="shared" si="10"/>
        <v>2355</v>
      </c>
      <c r="J229" s="138">
        <f t="shared" si="10"/>
        <v>2647</v>
      </c>
      <c r="K229" s="158">
        <f t="shared" si="10"/>
        <v>4739421.31</v>
      </c>
      <c r="L229" s="158">
        <f t="shared" si="10"/>
        <v>4739421.31</v>
      </c>
      <c r="M229" s="158">
        <f t="shared" si="10"/>
        <v>0</v>
      </c>
      <c r="N229" s="138">
        <f t="shared" si="10"/>
        <v>1491</v>
      </c>
      <c r="O229" s="158">
        <f t="shared" si="10"/>
        <v>8688774.80999999</v>
      </c>
      <c r="P229" s="158">
        <f t="shared" si="10"/>
        <v>8688774.80999999</v>
      </c>
      <c r="Q229" s="158">
        <f t="shared" si="10"/>
        <v>0</v>
      </c>
    </row>
    <row r="230" s="8" customFormat="1" spans="1:18">
      <c r="A230" s="141"/>
      <c r="B230" s="142"/>
      <c r="C230" s="141"/>
      <c r="D230" s="142"/>
      <c r="E230" s="142"/>
      <c r="F230" s="142"/>
      <c r="G230" s="142"/>
      <c r="H230" s="143"/>
      <c r="I230" s="159"/>
      <c r="J230" s="159"/>
      <c r="K230" s="159"/>
      <c r="L230" s="159"/>
      <c r="M230" s="159"/>
      <c r="N230" s="159"/>
      <c r="O230" s="159"/>
      <c r="P230" s="159"/>
      <c r="Q230" s="159"/>
      <c r="R230" s="12"/>
    </row>
    <row r="231" s="8" customFormat="1" hidden="1" spans="1:18">
      <c r="A231" s="12"/>
      <c r="B231" s="12"/>
      <c r="C231" s="12"/>
      <c r="D231" s="12"/>
      <c r="E231" s="12"/>
      <c r="F231" s="12"/>
      <c r="G231" s="12"/>
      <c r="H231" s="13"/>
      <c r="I231" s="12"/>
      <c r="J231" s="12"/>
      <c r="K231" s="12"/>
      <c r="L231" s="12"/>
      <c r="M231" s="12"/>
      <c r="N231" s="12"/>
      <c r="O231" s="12"/>
      <c r="P231" s="12"/>
      <c r="Q231" s="163"/>
      <c r="R231" s="12"/>
    </row>
    <row r="232" s="8" customFormat="1" hidden="1" spans="1:18">
      <c r="A232" s="12"/>
      <c r="B232" s="12"/>
      <c r="C232" s="12"/>
      <c r="D232" s="12"/>
      <c r="E232" s="12"/>
      <c r="F232" s="12"/>
      <c r="G232" s="12"/>
      <c r="H232" s="13"/>
      <c r="I232" s="12"/>
      <c r="J232" s="12"/>
      <c r="K232" s="12"/>
      <c r="L232" s="12"/>
      <c r="M232" s="12"/>
      <c r="N232" s="12"/>
      <c r="O232" s="12"/>
      <c r="P232" s="12"/>
      <c r="Q232" s="12"/>
      <c r="R232" s="12"/>
    </row>
    <row r="233" s="8" customFormat="1" hidden="1" spans="1:18">
      <c r="A233" s="12"/>
      <c r="B233" s="12"/>
      <c r="C233" s="12"/>
      <c r="D233" s="12"/>
      <c r="E233" s="12"/>
      <c r="F233" s="12"/>
      <c r="G233" s="12"/>
      <c r="H233" s="13"/>
      <c r="I233" s="12"/>
      <c r="J233" s="12"/>
      <c r="K233" s="12"/>
      <c r="L233" s="12"/>
      <c r="M233" s="12"/>
      <c r="N233" s="12"/>
      <c r="O233" s="12"/>
      <c r="P233" s="12"/>
      <c r="Q233" s="12"/>
      <c r="R233" s="12"/>
    </row>
    <row r="234" s="8" customFormat="1" hidden="1" spans="1:18">
      <c r="A234" s="12"/>
      <c r="B234" s="12"/>
      <c r="C234" s="12"/>
      <c r="D234" s="12"/>
      <c r="E234" s="12"/>
      <c r="F234" s="12"/>
      <c r="G234" s="12"/>
      <c r="H234" s="13"/>
      <c r="I234" s="12"/>
      <c r="J234" s="12"/>
      <c r="K234" s="12"/>
      <c r="L234" s="12"/>
      <c r="M234" s="12"/>
      <c r="N234" s="12"/>
      <c r="O234" s="12"/>
      <c r="P234" s="12"/>
      <c r="Q234" s="12"/>
      <c r="R234" s="12"/>
    </row>
    <row r="235" s="8" customFormat="1" hidden="1" spans="1:18">
      <c r="A235" s="12"/>
      <c r="B235" s="12"/>
      <c r="C235" s="12"/>
      <c r="D235" s="12"/>
      <c r="E235" s="12"/>
      <c r="F235" s="12"/>
      <c r="G235" s="12"/>
      <c r="H235" s="13"/>
      <c r="I235" s="12"/>
      <c r="J235" s="12"/>
      <c r="K235" s="12"/>
      <c r="L235" s="12"/>
      <c r="M235" s="12"/>
      <c r="N235" s="12"/>
      <c r="O235" s="12"/>
      <c r="P235" s="12"/>
      <c r="Q235" s="12"/>
      <c r="R235" s="12"/>
    </row>
    <row r="236" s="8" customFormat="1" hidden="1" spans="1:18">
      <c r="A236" s="12"/>
      <c r="B236" s="12"/>
      <c r="C236" s="12"/>
      <c r="D236" s="12"/>
      <c r="E236" s="12"/>
      <c r="F236" s="12"/>
      <c r="G236" s="12"/>
      <c r="H236" s="13"/>
      <c r="I236" s="12"/>
      <c r="J236" s="12"/>
      <c r="K236" s="12"/>
      <c r="L236" s="12"/>
      <c r="M236" s="12"/>
      <c r="N236" s="12"/>
      <c r="O236" s="12"/>
      <c r="P236" s="12"/>
      <c r="Q236" s="12"/>
      <c r="R236" s="12"/>
    </row>
    <row r="237" hidden="1" spans="13:18">
      <c r="M237" s="12"/>
      <c r="Q237" s="12"/>
      <c r="R237" s="12"/>
    </row>
    <row r="238" hidden="1" spans="13:18">
      <c r="M238" s="12"/>
      <c r="Q238" s="12"/>
      <c r="R238" s="12"/>
    </row>
    <row r="239" spans="13:18">
      <c r="M239" s="12"/>
      <c r="Q239" s="12"/>
      <c r="R239" s="12"/>
    </row>
    <row r="240" spans="11:18">
      <c r="K240" s="160"/>
      <c r="L240" s="160"/>
      <c r="M240" s="160"/>
      <c r="N240" s="161"/>
      <c r="O240" s="160"/>
      <c r="P240" s="161"/>
      <c r="Q240" s="160"/>
      <c r="R240" s="12"/>
    </row>
    <row r="241" spans="11:18">
      <c r="K241" s="161"/>
      <c r="L241" s="161"/>
      <c r="M241" s="160"/>
      <c r="N241" s="160"/>
      <c r="O241" s="160"/>
      <c r="P241" s="161"/>
      <c r="Q241" s="160"/>
      <c r="R241" s="12"/>
    </row>
    <row r="242" spans="11:18">
      <c r="K242" s="161"/>
      <c r="L242" s="160"/>
      <c r="M242" s="160"/>
      <c r="N242" s="160"/>
      <c r="O242" s="160"/>
      <c r="P242" s="160"/>
      <c r="Q242" s="160"/>
      <c r="R242" s="12"/>
    </row>
    <row r="243" s="11" customFormat="1" spans="1:17">
      <c r="A243" s="12"/>
      <c r="B243" s="12"/>
      <c r="C243" s="12"/>
      <c r="D243" s="12"/>
      <c r="E243" s="12"/>
      <c r="F243" s="12"/>
      <c r="G243" s="12"/>
      <c r="H243" s="13"/>
      <c r="I243" s="12"/>
      <c r="J243" s="12"/>
      <c r="K243" s="12"/>
      <c r="L243" s="162"/>
      <c r="M243" s="12"/>
      <c r="N243" s="12"/>
      <c r="O243" s="163"/>
      <c r="P243" s="163"/>
      <c r="Q243" s="12"/>
    </row>
    <row r="244" spans="12:18">
      <c r="L244" s="162"/>
      <c r="M244" s="12"/>
      <c r="Q244" s="12"/>
      <c r="R244" s="12"/>
    </row>
    <row r="245" spans="12:18">
      <c r="L245" s="164"/>
      <c r="M245" s="164"/>
      <c r="P245" s="163"/>
      <c r="Q245" s="12"/>
      <c r="R245" s="12"/>
    </row>
    <row r="246" spans="13:18">
      <c r="M246" s="12"/>
      <c r="Q246" s="12"/>
      <c r="R246" s="12"/>
    </row>
    <row r="247" spans="13:18">
      <c r="M247" s="12"/>
      <c r="Q247" s="12"/>
      <c r="R247" s="12"/>
    </row>
    <row r="248" spans="13:18">
      <c r="M248" s="12"/>
      <c r="Q248" s="163"/>
      <c r="R248" s="12"/>
    </row>
    <row r="249" spans="13:18">
      <c r="M249" s="12"/>
      <c r="Q249" s="12"/>
      <c r="R249" s="12"/>
    </row>
    <row r="250" spans="13:18">
      <c r="M250" s="12"/>
      <c r="Q250" s="12"/>
      <c r="R250" s="12"/>
    </row>
    <row r="251" spans="13:17">
      <c r="M251" s="12"/>
      <c r="Q251" s="12"/>
    </row>
    <row r="252" spans="13:17">
      <c r="M252" s="12"/>
      <c r="Q252" s="12"/>
    </row>
    <row r="253" spans="13:17">
      <c r="M253" s="12"/>
      <c r="Q253" s="12"/>
    </row>
    <row r="254" spans="13:17">
      <c r="M254" s="12"/>
      <c r="Q254" s="12"/>
    </row>
    <row r="255" spans="13:17">
      <c r="M255" s="12"/>
      <c r="Q255" s="12"/>
    </row>
    <row r="256" spans="13:17">
      <c r="M256" s="12"/>
      <c r="Q256" s="12"/>
    </row>
    <row r="257" spans="13:17">
      <c r="M257" s="12"/>
      <c r="Q257" s="12"/>
    </row>
    <row r="258" s="8" customFormat="1" spans="1:17">
      <c r="A258" s="12"/>
      <c r="B258" s="12"/>
      <c r="C258" s="12"/>
      <c r="D258" s="12"/>
      <c r="E258" s="12"/>
      <c r="F258" s="12"/>
      <c r="G258" s="12"/>
      <c r="H258" s="13"/>
      <c r="I258" s="12"/>
      <c r="J258" s="12"/>
      <c r="K258" s="12"/>
      <c r="L258" s="12"/>
      <c r="M258" s="12"/>
      <c r="N258" s="12"/>
      <c r="O258" s="12"/>
      <c r="P258" s="12"/>
      <c r="Q258" s="12"/>
    </row>
    <row r="259" s="8" customFormat="1" spans="1:17">
      <c r="A259" s="12"/>
      <c r="B259" s="12"/>
      <c r="C259" s="12"/>
      <c r="D259" s="12"/>
      <c r="E259" s="12"/>
      <c r="F259" s="12"/>
      <c r="G259" s="12"/>
      <c r="H259" s="13"/>
      <c r="I259" s="12"/>
      <c r="J259" s="12"/>
      <c r="K259" s="12"/>
      <c r="L259" s="12"/>
      <c r="M259" s="12"/>
      <c r="N259" s="12"/>
      <c r="O259" s="12"/>
      <c r="P259" s="12"/>
      <c r="Q259" s="12"/>
    </row>
    <row r="260" s="8" customFormat="1" spans="1:17">
      <c r="A260" s="12"/>
      <c r="B260" s="12"/>
      <c r="C260" s="12"/>
      <c r="D260" s="12"/>
      <c r="E260" s="12"/>
      <c r="F260" s="12"/>
      <c r="G260" s="12"/>
      <c r="H260" s="13"/>
      <c r="I260" s="12"/>
      <c r="J260" s="12"/>
      <c r="K260" s="12"/>
      <c r="L260" s="12"/>
      <c r="M260" s="12"/>
      <c r="N260" s="12"/>
      <c r="O260" s="12"/>
      <c r="P260" s="12"/>
      <c r="Q260" s="12"/>
    </row>
    <row r="261" s="8" customFormat="1" spans="1:17">
      <c r="A261" s="12"/>
      <c r="B261" s="12"/>
      <c r="C261" s="12"/>
      <c r="D261" s="12"/>
      <c r="E261" s="12"/>
      <c r="F261" s="12"/>
      <c r="G261" s="12"/>
      <c r="H261" s="13"/>
      <c r="I261" s="12"/>
      <c r="J261" s="12"/>
      <c r="K261" s="12"/>
      <c r="L261" s="12"/>
      <c r="M261" s="12"/>
      <c r="N261" s="12"/>
      <c r="O261" s="12"/>
      <c r="P261" s="12"/>
      <c r="Q261" s="12"/>
    </row>
    <row r="262" s="8" customFormat="1" spans="1:17">
      <c r="A262" s="12"/>
      <c r="B262" s="12"/>
      <c r="C262" s="12"/>
      <c r="D262" s="12"/>
      <c r="E262" s="12"/>
      <c r="F262" s="12"/>
      <c r="G262" s="12"/>
      <c r="H262" s="13"/>
      <c r="I262" s="12"/>
      <c r="J262" s="12"/>
      <c r="K262" s="12"/>
      <c r="L262" s="12"/>
      <c r="M262" s="12"/>
      <c r="N262" s="12"/>
      <c r="O262" s="12"/>
      <c r="P262" s="12"/>
      <c r="Q262" s="12"/>
    </row>
    <row r="263" s="8" customFormat="1" spans="1:17">
      <c r="A263" s="12"/>
      <c r="B263" s="12"/>
      <c r="C263" s="12"/>
      <c r="D263" s="12"/>
      <c r="E263" s="12"/>
      <c r="F263" s="12"/>
      <c r="G263" s="12"/>
      <c r="H263" s="13"/>
      <c r="I263" s="12"/>
      <c r="J263" s="12"/>
      <c r="K263" s="12"/>
      <c r="L263" s="12"/>
      <c r="M263" s="12"/>
      <c r="N263" s="12"/>
      <c r="O263" s="12"/>
      <c r="P263" s="12"/>
      <c r="Q263" s="12"/>
    </row>
    <row r="264" s="8" customFormat="1" spans="1:17">
      <c r="A264" s="12"/>
      <c r="B264" s="12"/>
      <c r="C264" s="12"/>
      <c r="D264" s="12"/>
      <c r="E264" s="12"/>
      <c r="F264" s="12"/>
      <c r="G264" s="12"/>
      <c r="H264" s="13"/>
      <c r="I264" s="12"/>
      <c r="J264" s="12"/>
      <c r="K264" s="12"/>
      <c r="L264" s="12"/>
      <c r="M264" s="12"/>
      <c r="N264" s="12"/>
      <c r="O264" s="12"/>
      <c r="P264" s="12"/>
      <c r="Q264" s="12"/>
    </row>
    <row r="265" s="8" customFormat="1" spans="1:17">
      <c r="A265" s="12"/>
      <c r="B265" s="12"/>
      <c r="C265" s="12"/>
      <c r="D265" s="12"/>
      <c r="E265" s="12"/>
      <c r="F265" s="12"/>
      <c r="G265" s="12"/>
      <c r="H265" s="13"/>
      <c r="I265" s="12"/>
      <c r="J265" s="12"/>
      <c r="K265" s="12"/>
      <c r="L265" s="12"/>
      <c r="M265" s="12"/>
      <c r="N265" s="12"/>
      <c r="O265" s="12"/>
      <c r="P265" s="12"/>
      <c r="Q265" s="12"/>
    </row>
    <row r="266" s="8" customFormat="1" spans="1:17">
      <c r="A266" s="12"/>
      <c r="B266" s="12"/>
      <c r="C266" s="12"/>
      <c r="D266" s="12"/>
      <c r="E266" s="12"/>
      <c r="F266" s="12"/>
      <c r="G266" s="12"/>
      <c r="H266" s="13"/>
      <c r="I266" s="12"/>
      <c r="J266" s="12"/>
      <c r="K266" s="12"/>
      <c r="L266" s="12"/>
      <c r="M266" s="12"/>
      <c r="N266" s="12"/>
      <c r="O266" s="12"/>
      <c r="P266" s="12"/>
      <c r="Q266" s="12"/>
    </row>
    <row r="267" s="8" customFormat="1" spans="1:17">
      <c r="A267" s="12"/>
      <c r="B267" s="12"/>
      <c r="C267" s="12"/>
      <c r="D267" s="12"/>
      <c r="E267" s="12"/>
      <c r="F267" s="12"/>
      <c r="G267" s="12"/>
      <c r="H267" s="13"/>
      <c r="I267" s="12"/>
      <c r="J267" s="12"/>
      <c r="K267" s="12"/>
      <c r="L267" s="12"/>
      <c r="M267" s="12"/>
      <c r="N267" s="12"/>
      <c r="O267" s="12"/>
      <c r="P267" s="12"/>
      <c r="Q267" s="12"/>
    </row>
    <row r="268" s="8" customFormat="1" spans="1:17">
      <c r="A268" s="12"/>
      <c r="B268" s="12"/>
      <c r="C268" s="12"/>
      <c r="D268" s="12"/>
      <c r="E268" s="12"/>
      <c r="F268" s="12"/>
      <c r="G268" s="12"/>
      <c r="H268" s="13"/>
      <c r="I268" s="12"/>
      <c r="J268" s="12"/>
      <c r="K268" s="12"/>
      <c r="L268" s="12"/>
      <c r="M268" s="12"/>
      <c r="N268" s="12"/>
      <c r="O268" s="12"/>
      <c r="P268" s="12"/>
      <c r="Q268" s="12"/>
    </row>
    <row r="269" s="8" customFormat="1" spans="1:17">
      <c r="A269" s="12"/>
      <c r="B269" s="12"/>
      <c r="C269" s="12"/>
      <c r="D269" s="12"/>
      <c r="E269" s="12"/>
      <c r="F269" s="12"/>
      <c r="G269" s="12"/>
      <c r="H269" s="13"/>
      <c r="I269" s="12"/>
      <c r="J269" s="12"/>
      <c r="K269" s="12"/>
      <c r="L269" s="12"/>
      <c r="M269" s="12"/>
      <c r="N269" s="12"/>
      <c r="O269" s="12"/>
      <c r="P269" s="12"/>
      <c r="Q269" s="12"/>
    </row>
    <row r="270" s="8" customFormat="1" spans="1:17">
      <c r="A270" s="12"/>
      <c r="B270" s="12"/>
      <c r="C270" s="12"/>
      <c r="D270" s="12"/>
      <c r="E270" s="12"/>
      <c r="F270" s="12"/>
      <c r="G270" s="12"/>
      <c r="H270" s="13"/>
      <c r="I270" s="12"/>
      <c r="J270" s="12"/>
      <c r="K270" s="12"/>
      <c r="L270" s="12"/>
      <c r="M270" s="12"/>
      <c r="N270" s="12"/>
      <c r="O270" s="12"/>
      <c r="P270" s="12"/>
      <c r="Q270" s="12"/>
    </row>
    <row r="271" s="8" customFormat="1" spans="1:17">
      <c r="A271" s="12"/>
      <c r="B271" s="12"/>
      <c r="C271" s="12"/>
      <c r="D271" s="12"/>
      <c r="E271" s="12"/>
      <c r="F271" s="12"/>
      <c r="G271" s="12"/>
      <c r="H271" s="13"/>
      <c r="I271" s="12"/>
      <c r="J271" s="12"/>
      <c r="K271" s="12"/>
      <c r="L271" s="12"/>
      <c r="M271" s="12"/>
      <c r="N271" s="12"/>
      <c r="O271" s="12"/>
      <c r="P271" s="12"/>
      <c r="Q271" s="12"/>
    </row>
    <row r="272" s="8" customFormat="1" spans="1:17">
      <c r="A272" s="12"/>
      <c r="B272" s="12"/>
      <c r="C272" s="12"/>
      <c r="D272" s="12"/>
      <c r="E272" s="12"/>
      <c r="F272" s="12"/>
      <c r="G272" s="12"/>
      <c r="H272" s="13"/>
      <c r="I272" s="12"/>
      <c r="J272" s="12"/>
      <c r="K272" s="12"/>
      <c r="L272" s="12"/>
      <c r="M272" s="12"/>
      <c r="N272" s="12"/>
      <c r="O272" s="12"/>
      <c r="P272" s="12"/>
      <c r="Q272" s="12"/>
    </row>
    <row r="273" s="8" customFormat="1" spans="1:17">
      <c r="A273" s="12"/>
      <c r="B273" s="12"/>
      <c r="C273" s="12"/>
      <c r="D273" s="12"/>
      <c r="E273" s="12"/>
      <c r="F273" s="12"/>
      <c r="G273" s="12"/>
      <c r="H273" s="13"/>
      <c r="I273" s="12"/>
      <c r="J273" s="12"/>
      <c r="K273" s="12"/>
      <c r="L273" s="12"/>
      <c r="M273" s="12"/>
      <c r="N273" s="12"/>
      <c r="O273" s="12"/>
      <c r="P273" s="12"/>
      <c r="Q273" s="12"/>
    </row>
    <row r="274" s="8" customFormat="1" spans="1:17">
      <c r="A274" s="12"/>
      <c r="B274" s="12"/>
      <c r="C274" s="12"/>
      <c r="D274" s="12"/>
      <c r="E274" s="12"/>
      <c r="F274" s="12"/>
      <c r="G274" s="12"/>
      <c r="H274" s="13"/>
      <c r="I274" s="12"/>
      <c r="J274" s="12"/>
      <c r="K274" s="12"/>
      <c r="L274" s="12"/>
      <c r="M274" s="12"/>
      <c r="N274" s="12"/>
      <c r="O274" s="12"/>
      <c r="P274" s="12"/>
      <c r="Q274" s="12"/>
    </row>
    <row r="275" s="8" customFormat="1" spans="1:17">
      <c r="A275" s="12"/>
      <c r="B275" s="12"/>
      <c r="C275" s="12"/>
      <c r="D275" s="12"/>
      <c r="E275" s="12"/>
      <c r="F275" s="12"/>
      <c r="G275" s="12"/>
      <c r="H275" s="13"/>
      <c r="I275" s="12"/>
      <c r="J275" s="12"/>
      <c r="K275" s="12"/>
      <c r="L275" s="12"/>
      <c r="M275" s="12"/>
      <c r="N275" s="12"/>
      <c r="O275" s="12"/>
      <c r="P275" s="12"/>
      <c r="Q275" s="12"/>
    </row>
    <row r="276" s="8" customFormat="1" spans="1:17">
      <c r="A276" s="12"/>
      <c r="B276" s="12"/>
      <c r="C276" s="12"/>
      <c r="D276" s="12"/>
      <c r="E276" s="12"/>
      <c r="F276" s="12"/>
      <c r="G276" s="12"/>
      <c r="H276" s="13"/>
      <c r="I276" s="12"/>
      <c r="J276" s="12"/>
      <c r="K276" s="12"/>
      <c r="L276" s="12"/>
      <c r="M276" s="12"/>
      <c r="N276" s="12"/>
      <c r="O276" s="12"/>
      <c r="P276" s="12"/>
      <c r="Q276" s="12"/>
    </row>
    <row r="277" s="8" customFormat="1" spans="1:17">
      <c r="A277" s="12"/>
      <c r="B277" s="12"/>
      <c r="C277" s="12"/>
      <c r="D277" s="12"/>
      <c r="E277" s="12"/>
      <c r="F277" s="12"/>
      <c r="G277" s="12"/>
      <c r="H277" s="13"/>
      <c r="I277" s="12"/>
      <c r="J277" s="12"/>
      <c r="K277" s="12"/>
      <c r="L277" s="12"/>
      <c r="M277" s="12"/>
      <c r="N277" s="12"/>
      <c r="O277" s="12"/>
      <c r="P277" s="12"/>
      <c r="Q277" s="12"/>
    </row>
    <row r="278" s="8" customFormat="1" spans="1:17">
      <c r="A278" s="12"/>
      <c r="B278" s="12"/>
      <c r="C278" s="12"/>
      <c r="D278" s="12"/>
      <c r="E278" s="12"/>
      <c r="F278" s="12"/>
      <c r="G278" s="12"/>
      <c r="H278" s="13"/>
      <c r="I278" s="12"/>
      <c r="J278" s="12"/>
      <c r="K278" s="12"/>
      <c r="L278" s="12"/>
      <c r="M278" s="12"/>
      <c r="N278" s="12"/>
      <c r="O278" s="12"/>
      <c r="P278" s="12"/>
      <c r="Q278" s="12"/>
    </row>
    <row r="279" s="8" customFormat="1" spans="1:17">
      <c r="A279" s="12"/>
      <c r="B279" s="12"/>
      <c r="C279" s="12"/>
      <c r="D279" s="12"/>
      <c r="E279" s="12"/>
      <c r="F279" s="12"/>
      <c r="G279" s="12"/>
      <c r="H279" s="13"/>
      <c r="I279" s="12"/>
      <c r="J279" s="12"/>
      <c r="K279" s="12"/>
      <c r="L279" s="12"/>
      <c r="M279" s="12"/>
      <c r="N279" s="12"/>
      <c r="O279" s="12"/>
      <c r="P279" s="12"/>
      <c r="Q279" s="12"/>
    </row>
    <row r="280" s="8" customFormat="1" spans="1:17">
      <c r="A280" s="12"/>
      <c r="B280" s="12"/>
      <c r="C280" s="12"/>
      <c r="D280" s="12"/>
      <c r="E280" s="12"/>
      <c r="F280" s="12"/>
      <c r="G280" s="12"/>
      <c r="H280" s="13"/>
      <c r="I280" s="12"/>
      <c r="J280" s="12"/>
      <c r="K280" s="12"/>
      <c r="L280" s="12"/>
      <c r="M280" s="12"/>
      <c r="N280" s="12"/>
      <c r="O280" s="12"/>
      <c r="P280" s="12"/>
      <c r="Q280" s="12"/>
    </row>
    <row r="281" s="8" customFormat="1" spans="1:17">
      <c r="A281" s="12"/>
      <c r="B281" s="12"/>
      <c r="C281" s="12"/>
      <c r="D281" s="12"/>
      <c r="E281" s="12"/>
      <c r="F281" s="12"/>
      <c r="G281" s="12"/>
      <c r="H281" s="13"/>
      <c r="I281" s="12"/>
      <c r="J281" s="12"/>
      <c r="K281" s="12"/>
      <c r="L281" s="12"/>
      <c r="M281" s="12"/>
      <c r="N281" s="12"/>
      <c r="O281" s="12"/>
      <c r="P281" s="12"/>
      <c r="Q281" s="12"/>
    </row>
    <row r="282" s="8" customFormat="1" spans="1:17">
      <c r="A282" s="12"/>
      <c r="B282" s="12"/>
      <c r="C282" s="12"/>
      <c r="D282" s="12"/>
      <c r="E282" s="12"/>
      <c r="F282" s="12"/>
      <c r="G282" s="12"/>
      <c r="H282" s="13"/>
      <c r="I282" s="12"/>
      <c r="J282" s="12"/>
      <c r="K282" s="12"/>
      <c r="L282" s="12"/>
      <c r="M282" s="12"/>
      <c r="N282" s="12"/>
      <c r="O282" s="12"/>
      <c r="P282" s="12"/>
      <c r="Q282" s="12"/>
    </row>
    <row r="283" s="8" customFormat="1" spans="1:17">
      <c r="A283" s="12"/>
      <c r="B283" s="12"/>
      <c r="C283" s="12"/>
      <c r="D283" s="12"/>
      <c r="E283" s="12"/>
      <c r="F283" s="12"/>
      <c r="G283" s="12"/>
      <c r="H283" s="13"/>
      <c r="I283" s="12"/>
      <c r="J283" s="12"/>
      <c r="K283" s="12"/>
      <c r="L283" s="12"/>
      <c r="M283" s="12"/>
      <c r="N283" s="12"/>
      <c r="O283" s="12"/>
      <c r="P283" s="12"/>
      <c r="Q283" s="12"/>
    </row>
    <row r="284" s="8" customFormat="1" spans="1:17">
      <c r="A284" s="12"/>
      <c r="B284" s="12"/>
      <c r="C284" s="12"/>
      <c r="D284" s="12"/>
      <c r="E284" s="12"/>
      <c r="F284" s="12"/>
      <c r="G284" s="12"/>
      <c r="H284" s="13"/>
      <c r="I284" s="12"/>
      <c r="J284" s="12"/>
      <c r="K284" s="12"/>
      <c r="L284" s="12"/>
      <c r="M284" s="12"/>
      <c r="N284" s="12"/>
      <c r="O284" s="12"/>
      <c r="P284" s="12"/>
      <c r="Q284" s="12"/>
    </row>
    <row r="285" s="8" customFormat="1" spans="1:17">
      <c r="A285" s="12"/>
      <c r="B285" s="12"/>
      <c r="C285" s="12"/>
      <c r="D285" s="12"/>
      <c r="E285" s="12"/>
      <c r="F285" s="12"/>
      <c r="G285" s="12"/>
      <c r="H285" s="13"/>
      <c r="I285" s="12"/>
      <c r="J285" s="12"/>
      <c r="K285" s="12"/>
      <c r="L285" s="12"/>
      <c r="M285" s="12"/>
      <c r="N285" s="12"/>
      <c r="O285" s="12"/>
      <c r="P285" s="12"/>
      <c r="Q285" s="12"/>
    </row>
    <row r="286" s="8" customFormat="1" spans="1:17">
      <c r="A286" s="12"/>
      <c r="B286" s="12"/>
      <c r="C286" s="12"/>
      <c r="D286" s="12"/>
      <c r="E286" s="12"/>
      <c r="F286" s="12"/>
      <c r="G286" s="12"/>
      <c r="H286" s="13"/>
      <c r="I286" s="12"/>
      <c r="J286" s="12"/>
      <c r="K286" s="12"/>
      <c r="L286" s="12"/>
      <c r="M286" s="12"/>
      <c r="N286" s="12"/>
      <c r="O286" s="12"/>
      <c r="P286" s="12"/>
      <c r="Q286" s="12"/>
    </row>
    <row r="287" s="8" customFormat="1" spans="1:17">
      <c r="A287" s="12"/>
      <c r="B287" s="12"/>
      <c r="C287" s="12"/>
      <c r="D287" s="12"/>
      <c r="E287" s="12"/>
      <c r="F287" s="12"/>
      <c r="G287" s="12"/>
      <c r="H287" s="13"/>
      <c r="I287" s="12"/>
      <c r="J287" s="12"/>
      <c r="K287" s="12"/>
      <c r="L287" s="12"/>
      <c r="M287" s="12"/>
      <c r="N287" s="12"/>
      <c r="O287" s="12"/>
      <c r="P287" s="12"/>
      <c r="Q287" s="12"/>
    </row>
    <row r="288" s="8" customFormat="1" spans="1:17">
      <c r="A288" s="12"/>
      <c r="B288" s="12"/>
      <c r="C288" s="12"/>
      <c r="D288" s="12"/>
      <c r="E288" s="12"/>
      <c r="F288" s="12"/>
      <c r="G288" s="12"/>
      <c r="H288" s="13"/>
      <c r="I288" s="12"/>
      <c r="J288" s="12"/>
      <c r="K288" s="12"/>
      <c r="L288" s="12"/>
      <c r="M288" s="12"/>
      <c r="N288" s="12"/>
      <c r="O288" s="12"/>
      <c r="P288" s="12"/>
      <c r="Q288" s="12"/>
    </row>
    <row r="289" s="8" customFormat="1" spans="1:17">
      <c r="A289" s="12"/>
      <c r="B289" s="12"/>
      <c r="C289" s="12"/>
      <c r="D289" s="12"/>
      <c r="E289" s="12"/>
      <c r="F289" s="12"/>
      <c r="G289" s="12"/>
      <c r="H289" s="13"/>
      <c r="I289" s="12"/>
      <c r="J289" s="12"/>
      <c r="K289" s="12"/>
      <c r="L289" s="12"/>
      <c r="M289" s="12"/>
      <c r="N289" s="12"/>
      <c r="O289" s="12"/>
      <c r="P289" s="12"/>
      <c r="Q289" s="12"/>
    </row>
    <row r="290" s="8" customFormat="1" spans="1:17">
      <c r="A290" s="12"/>
      <c r="B290" s="12"/>
      <c r="C290" s="12"/>
      <c r="D290" s="12"/>
      <c r="E290" s="12"/>
      <c r="F290" s="12"/>
      <c r="G290" s="12"/>
      <c r="H290" s="13"/>
      <c r="I290" s="12"/>
      <c r="J290" s="12"/>
      <c r="K290" s="12"/>
      <c r="L290" s="12"/>
      <c r="M290" s="12"/>
      <c r="N290" s="12"/>
      <c r="O290" s="12"/>
      <c r="P290" s="12"/>
      <c r="Q290" s="12"/>
    </row>
    <row r="291" s="8" customFormat="1" spans="1:17">
      <c r="A291" s="12"/>
      <c r="B291" s="12"/>
      <c r="C291" s="12"/>
      <c r="D291" s="12"/>
      <c r="E291" s="12"/>
      <c r="F291" s="12"/>
      <c r="G291" s="12"/>
      <c r="H291" s="13"/>
      <c r="I291" s="12"/>
      <c r="J291" s="12"/>
      <c r="K291" s="12"/>
      <c r="L291" s="12"/>
      <c r="M291" s="12"/>
      <c r="N291" s="12"/>
      <c r="O291" s="12"/>
      <c r="P291" s="12"/>
      <c r="Q291" s="12"/>
    </row>
    <row r="292" s="8" customFormat="1" spans="1:17">
      <c r="A292" s="12"/>
      <c r="B292" s="12"/>
      <c r="C292" s="12"/>
      <c r="D292" s="12"/>
      <c r="E292" s="12"/>
      <c r="F292" s="12"/>
      <c r="G292" s="12"/>
      <c r="H292" s="13"/>
      <c r="I292" s="12"/>
      <c r="J292" s="12"/>
      <c r="K292" s="12"/>
      <c r="L292" s="12"/>
      <c r="M292" s="12"/>
      <c r="N292" s="12"/>
      <c r="O292" s="12"/>
      <c r="P292" s="12"/>
      <c r="Q292" s="12"/>
    </row>
    <row r="293" s="8" customFormat="1" spans="1:17">
      <c r="A293" s="12"/>
      <c r="B293" s="12"/>
      <c r="C293" s="12"/>
      <c r="D293" s="12"/>
      <c r="E293" s="12"/>
      <c r="F293" s="12"/>
      <c r="G293" s="12"/>
      <c r="H293" s="13"/>
      <c r="I293" s="12"/>
      <c r="J293" s="12"/>
      <c r="K293" s="12"/>
      <c r="L293" s="12"/>
      <c r="M293" s="12"/>
      <c r="N293" s="12"/>
      <c r="O293" s="12"/>
      <c r="P293" s="12"/>
      <c r="Q293" s="12"/>
    </row>
    <row r="294" s="8" customFormat="1" spans="1:17">
      <c r="A294" s="12"/>
      <c r="B294" s="12"/>
      <c r="C294" s="12"/>
      <c r="D294" s="12"/>
      <c r="E294" s="12"/>
      <c r="F294" s="12"/>
      <c r="G294" s="12"/>
      <c r="H294" s="13"/>
      <c r="I294" s="12"/>
      <c r="J294" s="12"/>
      <c r="K294" s="12"/>
      <c r="L294" s="12"/>
      <c r="M294" s="12"/>
      <c r="N294" s="12"/>
      <c r="O294" s="12"/>
      <c r="P294" s="12"/>
      <c r="Q294" s="12"/>
    </row>
    <row r="295" s="8" customFormat="1" spans="1:17">
      <c r="A295" s="12"/>
      <c r="B295" s="12"/>
      <c r="C295" s="12"/>
      <c r="D295" s="12"/>
      <c r="E295" s="12"/>
      <c r="F295" s="12"/>
      <c r="G295" s="12"/>
      <c r="H295" s="13"/>
      <c r="I295" s="12"/>
      <c r="J295" s="12"/>
      <c r="K295" s="12"/>
      <c r="L295" s="12"/>
      <c r="M295" s="12"/>
      <c r="N295" s="12"/>
      <c r="O295" s="12"/>
      <c r="P295" s="12"/>
      <c r="Q295" s="12"/>
    </row>
    <row r="296" s="8" customFormat="1" spans="1:17">
      <c r="A296" s="12"/>
      <c r="B296" s="12"/>
      <c r="C296" s="12"/>
      <c r="D296" s="12"/>
      <c r="E296" s="12"/>
      <c r="F296" s="12"/>
      <c r="G296" s="12"/>
      <c r="H296" s="13"/>
      <c r="I296" s="12"/>
      <c r="J296" s="12"/>
      <c r="K296" s="12"/>
      <c r="L296" s="12"/>
      <c r="M296" s="12"/>
      <c r="N296" s="12"/>
      <c r="O296" s="12"/>
      <c r="P296" s="12"/>
      <c r="Q296" s="12"/>
    </row>
    <row r="297" s="8" customFormat="1" spans="1:17">
      <c r="A297" s="12"/>
      <c r="B297" s="12"/>
      <c r="C297" s="12"/>
      <c r="D297" s="12"/>
      <c r="E297" s="12"/>
      <c r="F297" s="12"/>
      <c r="G297" s="12"/>
      <c r="H297" s="13"/>
      <c r="I297" s="12"/>
      <c r="J297" s="12"/>
      <c r="K297" s="12"/>
      <c r="L297" s="12"/>
      <c r="M297" s="12"/>
      <c r="N297" s="12"/>
      <c r="O297" s="12"/>
      <c r="P297" s="12"/>
      <c r="Q297" s="12"/>
    </row>
    <row r="298" s="8" customFormat="1" spans="1:17">
      <c r="A298" s="12"/>
      <c r="B298" s="12"/>
      <c r="C298" s="12"/>
      <c r="D298" s="12"/>
      <c r="E298" s="12"/>
      <c r="F298" s="12"/>
      <c r="G298" s="12"/>
      <c r="H298" s="13"/>
      <c r="I298" s="12"/>
      <c r="J298" s="12"/>
      <c r="K298" s="12"/>
      <c r="L298" s="12"/>
      <c r="M298" s="12"/>
      <c r="N298" s="12"/>
      <c r="O298" s="12"/>
      <c r="P298" s="12"/>
      <c r="Q298" s="12"/>
    </row>
    <row r="299" s="8" customFormat="1" spans="1:17">
      <c r="A299" s="12"/>
      <c r="B299" s="12"/>
      <c r="C299" s="12"/>
      <c r="D299" s="12"/>
      <c r="E299" s="12"/>
      <c r="F299" s="12"/>
      <c r="G299" s="12"/>
      <c r="H299" s="13"/>
      <c r="I299" s="12"/>
      <c r="J299" s="12"/>
      <c r="K299" s="12"/>
      <c r="L299" s="12"/>
      <c r="M299" s="12"/>
      <c r="N299" s="12"/>
      <c r="O299" s="12"/>
      <c r="P299" s="12"/>
      <c r="Q299" s="12"/>
    </row>
    <row r="300" s="8" customFormat="1" spans="1:17">
      <c r="A300" s="12"/>
      <c r="B300" s="12"/>
      <c r="C300" s="12"/>
      <c r="D300" s="12"/>
      <c r="E300" s="12"/>
      <c r="F300" s="12"/>
      <c r="G300" s="12"/>
      <c r="H300" s="13"/>
      <c r="I300" s="12"/>
      <c r="J300" s="12"/>
      <c r="K300" s="12"/>
      <c r="L300" s="12"/>
      <c r="M300" s="12"/>
      <c r="N300" s="12"/>
      <c r="O300" s="12"/>
      <c r="P300" s="12"/>
      <c r="Q300" s="12"/>
    </row>
    <row r="301" s="8" customFormat="1" spans="1:17">
      <c r="A301" s="12"/>
      <c r="B301" s="12"/>
      <c r="C301" s="12"/>
      <c r="D301" s="12"/>
      <c r="E301" s="12"/>
      <c r="F301" s="12"/>
      <c r="G301" s="12"/>
      <c r="H301" s="13"/>
      <c r="I301" s="12"/>
      <c r="J301" s="12"/>
      <c r="K301" s="12"/>
      <c r="L301" s="12"/>
      <c r="M301" s="12"/>
      <c r="N301" s="12"/>
      <c r="O301" s="12"/>
      <c r="P301" s="12"/>
      <c r="Q301" s="12"/>
    </row>
    <row r="302" s="8" customFormat="1" spans="1:17">
      <c r="A302" s="12"/>
      <c r="B302" s="12"/>
      <c r="C302" s="12"/>
      <c r="D302" s="12"/>
      <c r="E302" s="12"/>
      <c r="F302" s="12"/>
      <c r="G302" s="12"/>
      <c r="H302" s="13"/>
      <c r="I302" s="12"/>
      <c r="J302" s="12"/>
      <c r="K302" s="12"/>
      <c r="L302" s="12"/>
      <c r="M302" s="12"/>
      <c r="N302" s="12"/>
      <c r="O302" s="12"/>
      <c r="P302" s="12"/>
      <c r="Q302" s="12"/>
    </row>
    <row r="303" s="8" customFormat="1" spans="1:17">
      <c r="A303" s="12"/>
      <c r="B303" s="12"/>
      <c r="C303" s="12"/>
      <c r="D303" s="12"/>
      <c r="E303" s="12"/>
      <c r="F303" s="12"/>
      <c r="G303" s="12"/>
      <c r="H303" s="13"/>
      <c r="I303" s="12"/>
      <c r="J303" s="12"/>
      <c r="K303" s="12"/>
      <c r="L303" s="12"/>
      <c r="M303" s="12"/>
      <c r="N303" s="12"/>
      <c r="O303" s="12"/>
      <c r="P303" s="12"/>
      <c r="Q303" s="12"/>
    </row>
    <row r="304" s="8" customFormat="1" spans="1:17">
      <c r="A304" s="12"/>
      <c r="B304" s="12"/>
      <c r="C304" s="12"/>
      <c r="D304" s="12"/>
      <c r="E304" s="12"/>
      <c r="F304" s="12"/>
      <c r="G304" s="12"/>
      <c r="H304" s="13"/>
      <c r="I304" s="12"/>
      <c r="J304" s="12"/>
      <c r="K304" s="12"/>
      <c r="L304" s="12"/>
      <c r="M304" s="12"/>
      <c r="N304" s="12"/>
      <c r="O304" s="12"/>
      <c r="P304" s="12"/>
      <c r="Q304" s="12"/>
    </row>
    <row r="305" s="8" customFormat="1" spans="1:17">
      <c r="A305" s="12"/>
      <c r="B305" s="12"/>
      <c r="C305" s="12"/>
      <c r="D305" s="12"/>
      <c r="E305" s="12"/>
      <c r="F305" s="12"/>
      <c r="G305" s="12"/>
      <c r="H305" s="13"/>
      <c r="I305" s="12"/>
      <c r="J305" s="12"/>
      <c r="K305" s="12"/>
      <c r="L305" s="12"/>
      <c r="M305" s="12"/>
      <c r="N305" s="12"/>
      <c r="O305" s="12"/>
      <c r="P305" s="12"/>
      <c r="Q305" s="12"/>
    </row>
    <row r="306" s="8" customFormat="1" spans="1:17">
      <c r="A306" s="12"/>
      <c r="B306" s="12"/>
      <c r="C306" s="12"/>
      <c r="D306" s="12"/>
      <c r="E306" s="12"/>
      <c r="F306" s="12"/>
      <c r="G306" s="12"/>
      <c r="H306" s="13"/>
      <c r="I306" s="12"/>
      <c r="J306" s="12"/>
      <c r="K306" s="12"/>
      <c r="L306" s="12"/>
      <c r="M306" s="12"/>
      <c r="N306" s="12"/>
      <c r="O306" s="12"/>
      <c r="P306" s="12"/>
      <c r="Q306" s="12"/>
    </row>
    <row r="307" s="8" customFormat="1" spans="1:17">
      <c r="A307" s="12"/>
      <c r="B307" s="12"/>
      <c r="C307" s="12"/>
      <c r="D307" s="12"/>
      <c r="E307" s="12"/>
      <c r="F307" s="12"/>
      <c r="G307" s="12"/>
      <c r="H307" s="13"/>
      <c r="I307" s="12"/>
      <c r="J307" s="12"/>
      <c r="K307" s="12"/>
      <c r="L307" s="12"/>
      <c r="M307" s="12"/>
      <c r="N307" s="12"/>
      <c r="O307" s="12"/>
      <c r="P307" s="12"/>
      <c r="Q307" s="12"/>
    </row>
    <row r="308" s="8" customFormat="1" spans="1:17">
      <c r="A308" s="12"/>
      <c r="B308" s="12"/>
      <c r="C308" s="12"/>
      <c r="D308" s="12"/>
      <c r="E308" s="12"/>
      <c r="F308" s="12"/>
      <c r="G308" s="12"/>
      <c r="H308" s="13"/>
      <c r="I308" s="12"/>
      <c r="J308" s="12"/>
      <c r="K308" s="12"/>
      <c r="L308" s="12"/>
      <c r="M308" s="12"/>
      <c r="N308" s="12"/>
      <c r="O308" s="12"/>
      <c r="P308" s="12"/>
      <c r="Q308" s="12"/>
    </row>
    <row r="309" s="8" customFormat="1" spans="1:17">
      <c r="A309" s="12"/>
      <c r="B309" s="12"/>
      <c r="C309" s="12"/>
      <c r="D309" s="12"/>
      <c r="E309" s="12"/>
      <c r="F309" s="12"/>
      <c r="G309" s="12"/>
      <c r="H309" s="13"/>
      <c r="I309" s="12"/>
      <c r="J309" s="12"/>
      <c r="K309" s="12"/>
      <c r="L309" s="12"/>
      <c r="M309" s="12"/>
      <c r="N309" s="12"/>
      <c r="O309" s="12"/>
      <c r="P309" s="12"/>
      <c r="Q309" s="12"/>
    </row>
    <row r="310" s="8" customFormat="1" spans="1:17">
      <c r="A310" s="12"/>
      <c r="B310" s="12"/>
      <c r="C310" s="12"/>
      <c r="D310" s="12"/>
      <c r="E310" s="12"/>
      <c r="F310" s="12"/>
      <c r="G310" s="12"/>
      <c r="H310" s="13"/>
      <c r="I310" s="12"/>
      <c r="J310" s="12"/>
      <c r="K310" s="12"/>
      <c r="L310" s="12"/>
      <c r="M310" s="12"/>
      <c r="N310" s="12"/>
      <c r="O310" s="12"/>
      <c r="P310" s="12"/>
      <c r="Q310" s="12"/>
    </row>
    <row r="311" s="8" customFormat="1" spans="1:17">
      <c r="A311" s="12"/>
      <c r="B311" s="12"/>
      <c r="C311" s="12"/>
      <c r="D311" s="12"/>
      <c r="E311" s="12"/>
      <c r="F311" s="12"/>
      <c r="G311" s="12"/>
      <c r="H311" s="13"/>
      <c r="I311" s="12"/>
      <c r="J311" s="12"/>
      <c r="K311" s="12"/>
      <c r="L311" s="12"/>
      <c r="M311" s="12"/>
      <c r="N311" s="12"/>
      <c r="O311" s="12"/>
      <c r="P311" s="12"/>
      <c r="Q311" s="12"/>
    </row>
    <row r="312" s="8" customFormat="1" spans="1:17">
      <c r="A312" s="12"/>
      <c r="B312" s="12"/>
      <c r="C312" s="12"/>
      <c r="D312" s="12"/>
      <c r="E312" s="12"/>
      <c r="F312" s="12"/>
      <c r="G312" s="12"/>
      <c r="H312" s="13"/>
      <c r="I312" s="12"/>
      <c r="J312" s="12"/>
      <c r="K312" s="12"/>
      <c r="L312" s="12"/>
      <c r="M312" s="12"/>
      <c r="N312" s="12"/>
      <c r="O312" s="12"/>
      <c r="P312" s="12"/>
      <c r="Q312" s="12"/>
    </row>
    <row r="313" s="8" customFormat="1" spans="1:17">
      <c r="A313" s="12"/>
      <c r="B313" s="12"/>
      <c r="C313" s="12"/>
      <c r="D313" s="12"/>
      <c r="E313" s="12"/>
      <c r="F313" s="12"/>
      <c r="G313" s="12"/>
      <c r="H313" s="13"/>
      <c r="I313" s="12"/>
      <c r="J313" s="12"/>
      <c r="K313" s="12"/>
      <c r="L313" s="12"/>
      <c r="M313" s="12"/>
      <c r="N313" s="12"/>
      <c r="O313" s="12"/>
      <c r="P313" s="12"/>
      <c r="Q313" s="12"/>
    </row>
    <row r="314" s="8" customFormat="1" spans="1:17">
      <c r="A314" s="12"/>
      <c r="B314" s="12"/>
      <c r="C314" s="12"/>
      <c r="D314" s="12"/>
      <c r="E314" s="12"/>
      <c r="F314" s="12"/>
      <c r="G314" s="12"/>
      <c r="H314" s="13"/>
      <c r="I314" s="12"/>
      <c r="J314" s="12"/>
      <c r="K314" s="12"/>
      <c r="L314" s="12"/>
      <c r="M314" s="12"/>
      <c r="N314" s="12"/>
      <c r="O314" s="12"/>
      <c r="P314" s="12"/>
      <c r="Q314" s="12"/>
    </row>
    <row r="315" s="8" customFormat="1" spans="1:17">
      <c r="A315" s="12"/>
      <c r="B315" s="12"/>
      <c r="C315" s="12"/>
      <c r="D315" s="12"/>
      <c r="E315" s="12"/>
      <c r="F315" s="12"/>
      <c r="G315" s="12"/>
      <c r="H315" s="13"/>
      <c r="I315" s="12"/>
      <c r="J315" s="12"/>
      <c r="K315" s="12"/>
      <c r="L315" s="12"/>
      <c r="M315" s="12"/>
      <c r="N315" s="12"/>
      <c r="O315" s="12"/>
      <c r="P315" s="12"/>
      <c r="Q315" s="12"/>
    </row>
    <row r="316" s="8" customFormat="1" spans="1:17">
      <c r="A316" s="12"/>
      <c r="B316" s="12"/>
      <c r="C316" s="12"/>
      <c r="D316" s="12"/>
      <c r="E316" s="12"/>
      <c r="F316" s="12"/>
      <c r="G316" s="12"/>
      <c r="H316" s="13"/>
      <c r="I316" s="12"/>
      <c r="J316" s="12"/>
      <c r="K316" s="12"/>
      <c r="L316" s="12"/>
      <c r="M316" s="12"/>
      <c r="N316" s="12"/>
      <c r="O316" s="12"/>
      <c r="P316" s="12"/>
      <c r="Q316" s="12"/>
    </row>
    <row r="317" s="8" customFormat="1" spans="1:17">
      <c r="A317" s="12"/>
      <c r="B317" s="12"/>
      <c r="C317" s="12"/>
      <c r="D317" s="12"/>
      <c r="E317" s="12"/>
      <c r="F317" s="12"/>
      <c r="G317" s="12"/>
      <c r="H317" s="13"/>
      <c r="I317" s="12"/>
      <c r="J317" s="12"/>
      <c r="K317" s="12"/>
      <c r="L317" s="12"/>
      <c r="M317" s="12"/>
      <c r="N317" s="12"/>
      <c r="O317" s="12"/>
      <c r="P317" s="12"/>
      <c r="Q317" s="12"/>
    </row>
    <row r="318" s="8" customFormat="1" spans="1:17">
      <c r="A318" s="12"/>
      <c r="B318" s="12"/>
      <c r="C318" s="12"/>
      <c r="D318" s="12"/>
      <c r="E318" s="12"/>
      <c r="F318" s="12"/>
      <c r="G318" s="12"/>
      <c r="H318" s="13"/>
      <c r="I318" s="12"/>
      <c r="J318" s="12"/>
      <c r="K318" s="12"/>
      <c r="L318" s="12"/>
      <c r="M318" s="12"/>
      <c r="N318" s="12"/>
      <c r="O318" s="12"/>
      <c r="P318" s="12"/>
      <c r="Q318" s="12"/>
    </row>
    <row r="319" s="8" customFormat="1" spans="1:17">
      <c r="A319" s="12"/>
      <c r="B319" s="12"/>
      <c r="C319" s="12"/>
      <c r="D319" s="12"/>
      <c r="E319" s="12"/>
      <c r="F319" s="12"/>
      <c r="G319" s="12"/>
      <c r="H319" s="13"/>
      <c r="I319" s="12"/>
      <c r="J319" s="12"/>
      <c r="K319" s="12"/>
      <c r="L319" s="12"/>
      <c r="M319" s="12"/>
      <c r="N319" s="12"/>
      <c r="O319" s="12"/>
      <c r="P319" s="12"/>
      <c r="Q319" s="12"/>
    </row>
    <row r="320" s="8" customFormat="1" spans="1:17">
      <c r="A320" s="12"/>
      <c r="B320" s="12"/>
      <c r="C320" s="12"/>
      <c r="D320" s="12"/>
      <c r="E320" s="12"/>
      <c r="F320" s="12"/>
      <c r="G320" s="12"/>
      <c r="H320" s="13"/>
      <c r="I320" s="12"/>
      <c r="J320" s="12"/>
      <c r="K320" s="12"/>
      <c r="L320" s="12"/>
      <c r="M320" s="12"/>
      <c r="N320" s="12"/>
      <c r="O320" s="12"/>
      <c r="P320" s="12"/>
      <c r="Q320" s="12"/>
    </row>
    <row r="321" s="8" customFormat="1" spans="1:17">
      <c r="A321" s="12"/>
      <c r="B321" s="12"/>
      <c r="C321" s="12"/>
      <c r="D321" s="12"/>
      <c r="E321" s="12"/>
      <c r="F321" s="12"/>
      <c r="G321" s="12"/>
      <c r="H321" s="13"/>
      <c r="I321" s="12"/>
      <c r="J321" s="12"/>
      <c r="K321" s="12"/>
      <c r="L321" s="12"/>
      <c r="M321" s="12"/>
      <c r="N321" s="12"/>
      <c r="O321" s="12"/>
      <c r="P321" s="12"/>
      <c r="Q321" s="12"/>
    </row>
    <row r="322" s="8" customFormat="1" spans="1:17">
      <c r="A322" s="12"/>
      <c r="B322" s="12"/>
      <c r="C322" s="12"/>
      <c r="D322" s="12"/>
      <c r="E322" s="12"/>
      <c r="F322" s="12"/>
      <c r="G322" s="12"/>
      <c r="H322" s="13"/>
      <c r="I322" s="12"/>
      <c r="J322" s="12"/>
      <c r="K322" s="12"/>
      <c r="L322" s="12"/>
      <c r="M322" s="12"/>
      <c r="N322" s="12"/>
      <c r="O322" s="12"/>
      <c r="P322" s="12"/>
      <c r="Q322" s="12"/>
    </row>
    <row r="323" s="8" customFormat="1" spans="1:17">
      <c r="A323" s="12"/>
      <c r="B323" s="12"/>
      <c r="C323" s="12"/>
      <c r="D323" s="12"/>
      <c r="E323" s="12"/>
      <c r="F323" s="12"/>
      <c r="G323" s="12"/>
      <c r="H323" s="13"/>
      <c r="I323" s="12"/>
      <c r="J323" s="12"/>
      <c r="K323" s="12"/>
      <c r="L323" s="12"/>
      <c r="M323" s="12"/>
      <c r="N323" s="12"/>
      <c r="O323" s="12"/>
      <c r="P323" s="12"/>
      <c r="Q323" s="12"/>
    </row>
    <row r="324" spans="13:17">
      <c r="M324" s="12"/>
      <c r="Q324" s="12"/>
    </row>
  </sheetData>
  <autoFilter ref="A8:Q229">
    <extLst/>
  </autoFilter>
  <mergeCells count="8">
    <mergeCell ref="O1:Q1"/>
    <mergeCell ref="A3:Q3"/>
    <mergeCell ref="A4:Q4"/>
    <mergeCell ref="A5:Q5"/>
    <mergeCell ref="B7:G7"/>
    <mergeCell ref="H7:M7"/>
    <mergeCell ref="N7:Q7"/>
    <mergeCell ref="A229:B229"/>
  </mergeCells>
  <pageMargins left="0.7" right="0.7" top="0.75" bottom="0.75" header="0.511805555555555" footer="0.511805555555555"/>
  <pageSetup paperSize="9" scale="27" firstPageNumber="0" fitToHeight="0" orientation="portrait" useFirstPageNumber="1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4"/>
  <sheetViews>
    <sheetView topLeftCell="A91" workbookViewId="0">
      <selection activeCell="D1" sqref="D1:D104"/>
    </sheetView>
  </sheetViews>
  <sheetFormatPr defaultColWidth="9" defaultRowHeight="14.25" outlineLevelCol="3"/>
  <sheetData>
    <row r="1" spans="1:4">
      <c r="A1" s="1">
        <v>0</v>
      </c>
      <c r="D1" s="1">
        <v>0</v>
      </c>
    </row>
    <row r="2" spans="1:4">
      <c r="A2" s="2">
        <v>42</v>
      </c>
      <c r="D2" s="2">
        <v>42</v>
      </c>
    </row>
    <row r="3" spans="1:4">
      <c r="A3" s="2">
        <v>26</v>
      </c>
      <c r="D3" s="2">
        <v>26</v>
      </c>
    </row>
    <row r="4" spans="1:4">
      <c r="A4" s="2">
        <v>80</v>
      </c>
      <c r="D4" s="2">
        <v>80</v>
      </c>
    </row>
    <row r="5" spans="1:4">
      <c r="A5" s="2">
        <v>0</v>
      </c>
      <c r="D5" s="2">
        <v>0</v>
      </c>
    </row>
    <row r="6" spans="1:4">
      <c r="A6" s="2">
        <v>0</v>
      </c>
      <c r="D6" s="2">
        <v>0</v>
      </c>
    </row>
    <row r="7" spans="1:4">
      <c r="A7" s="2">
        <v>63</v>
      </c>
      <c r="D7" s="2">
        <v>62</v>
      </c>
    </row>
    <row r="8" spans="1:4">
      <c r="A8" s="2">
        <v>0</v>
      </c>
      <c r="D8" s="2">
        <v>0</v>
      </c>
    </row>
    <row r="9" spans="1:4">
      <c r="A9" s="2">
        <v>37</v>
      </c>
      <c r="D9" s="2">
        <v>36</v>
      </c>
    </row>
    <row r="10" spans="1:4">
      <c r="A10" s="2">
        <v>0</v>
      </c>
      <c r="D10" s="2">
        <v>0</v>
      </c>
    </row>
    <row r="11" spans="1:4">
      <c r="A11" s="2">
        <v>24</v>
      </c>
      <c r="D11" s="2">
        <v>24</v>
      </c>
    </row>
    <row r="12" spans="1:4">
      <c r="A12" s="2">
        <v>29</v>
      </c>
      <c r="D12" s="2">
        <v>27</v>
      </c>
    </row>
    <row r="13" spans="1:4">
      <c r="A13" s="2">
        <v>39</v>
      </c>
      <c r="D13" s="2">
        <v>37</v>
      </c>
    </row>
    <row r="14" spans="1:4">
      <c r="A14" s="2">
        <v>0</v>
      </c>
      <c r="D14" s="2">
        <v>0</v>
      </c>
    </row>
    <row r="15" spans="1:4">
      <c r="A15" s="2">
        <v>17</v>
      </c>
      <c r="D15" s="2">
        <v>17</v>
      </c>
    </row>
    <row r="16" spans="1:4">
      <c r="A16" s="2">
        <v>41</v>
      </c>
      <c r="D16" s="2">
        <v>41</v>
      </c>
    </row>
    <row r="17" spans="1:4">
      <c r="A17" s="2">
        <v>33</v>
      </c>
      <c r="D17" s="2">
        <v>32</v>
      </c>
    </row>
    <row r="18" spans="1:4">
      <c r="A18" s="2">
        <v>37</v>
      </c>
      <c r="D18" s="2">
        <v>35</v>
      </c>
    </row>
    <row r="19" spans="1:4">
      <c r="A19" s="2">
        <v>0</v>
      </c>
      <c r="D19" s="2">
        <v>0</v>
      </c>
    </row>
    <row r="20" spans="1:4">
      <c r="A20" s="2">
        <v>0</v>
      </c>
      <c r="D20" s="2">
        <v>0</v>
      </c>
    </row>
    <row r="21" spans="1:4">
      <c r="A21" s="2">
        <v>28</v>
      </c>
      <c r="D21" s="2">
        <v>28</v>
      </c>
    </row>
    <row r="22" spans="1:4">
      <c r="A22" s="2">
        <v>11</v>
      </c>
      <c r="D22" s="2">
        <v>11</v>
      </c>
    </row>
    <row r="23" spans="1:4">
      <c r="A23" s="2">
        <v>0</v>
      </c>
      <c r="D23" s="2">
        <v>0</v>
      </c>
    </row>
    <row r="24" spans="1:4">
      <c r="A24" s="2">
        <v>66</v>
      </c>
      <c r="D24" s="2">
        <v>62</v>
      </c>
    </row>
    <row r="25" spans="1:4">
      <c r="A25" s="3">
        <v>0</v>
      </c>
      <c r="D25" s="3">
        <v>0</v>
      </c>
    </row>
    <row r="26" spans="1:4">
      <c r="A26" s="3">
        <v>0</v>
      </c>
      <c r="D26" s="3">
        <v>0</v>
      </c>
    </row>
    <row r="27" spans="1:4">
      <c r="A27" s="3">
        <v>43</v>
      </c>
      <c r="D27" s="3">
        <v>42</v>
      </c>
    </row>
    <row r="28" spans="1:4">
      <c r="A28" s="2">
        <v>38</v>
      </c>
      <c r="D28" s="2">
        <v>38</v>
      </c>
    </row>
    <row r="29" spans="1:4">
      <c r="A29" s="2">
        <v>34</v>
      </c>
      <c r="D29" s="2">
        <v>34</v>
      </c>
    </row>
    <row r="30" spans="1:4">
      <c r="A30" s="2">
        <v>0</v>
      </c>
      <c r="D30" s="2">
        <v>0</v>
      </c>
    </row>
    <row r="31" spans="1:4">
      <c r="A31" s="2">
        <v>27</v>
      </c>
      <c r="D31" s="2">
        <v>27</v>
      </c>
    </row>
    <row r="32" spans="1:4">
      <c r="A32" s="2">
        <v>25</v>
      </c>
      <c r="D32" s="2">
        <v>25</v>
      </c>
    </row>
    <row r="33" spans="1:4">
      <c r="A33" s="2">
        <v>41</v>
      </c>
      <c r="D33" s="2">
        <v>41</v>
      </c>
    </row>
    <row r="34" spans="1:4">
      <c r="A34" s="2">
        <v>45</v>
      </c>
      <c r="D34" s="2">
        <v>42</v>
      </c>
    </row>
    <row r="35" spans="1:4">
      <c r="A35" s="2">
        <v>47</v>
      </c>
      <c r="D35" s="2">
        <v>45</v>
      </c>
    </row>
    <row r="36" spans="1:4">
      <c r="A36" s="2">
        <v>41</v>
      </c>
      <c r="D36" s="2">
        <v>37</v>
      </c>
    </row>
    <row r="37" spans="1:4">
      <c r="A37" s="2">
        <v>46</v>
      </c>
      <c r="D37" s="2">
        <v>44</v>
      </c>
    </row>
    <row r="38" spans="1:4">
      <c r="A38" s="2">
        <v>44</v>
      </c>
      <c r="D38" s="2">
        <v>44</v>
      </c>
    </row>
    <row r="39" spans="1:4">
      <c r="A39" s="2">
        <v>15</v>
      </c>
      <c r="D39" s="2">
        <v>15</v>
      </c>
    </row>
    <row r="40" spans="1:4">
      <c r="A40" s="2">
        <v>0</v>
      </c>
      <c r="D40" s="2">
        <v>0</v>
      </c>
    </row>
    <row r="41" spans="1:4">
      <c r="A41" s="2">
        <v>6</v>
      </c>
      <c r="D41" s="2">
        <v>6</v>
      </c>
    </row>
    <row r="42" spans="1:4">
      <c r="A42" s="2">
        <v>86</v>
      </c>
      <c r="D42" s="2">
        <v>86</v>
      </c>
    </row>
    <row r="43" spans="1:4">
      <c r="A43" s="2">
        <v>0</v>
      </c>
      <c r="D43" s="2">
        <v>0</v>
      </c>
    </row>
    <row r="44" spans="1:4">
      <c r="A44" s="2">
        <v>48</v>
      </c>
      <c r="D44" s="2">
        <v>46</v>
      </c>
    </row>
    <row r="45" spans="1:4">
      <c r="A45" s="4">
        <v>32</v>
      </c>
      <c r="D45" s="4">
        <v>31</v>
      </c>
    </row>
    <row r="46" spans="1:4">
      <c r="A46" s="2">
        <v>0</v>
      </c>
      <c r="D46" s="2">
        <v>0</v>
      </c>
    </row>
    <row r="47" spans="1:4">
      <c r="A47" s="2">
        <v>39</v>
      </c>
      <c r="D47" s="2">
        <v>39</v>
      </c>
    </row>
    <row r="48" spans="1:4">
      <c r="A48" s="2">
        <v>0</v>
      </c>
      <c r="D48" s="2">
        <v>0</v>
      </c>
    </row>
    <row r="49" spans="1:4">
      <c r="A49" s="2">
        <v>25</v>
      </c>
      <c r="D49" s="2">
        <v>25</v>
      </c>
    </row>
    <row r="50" spans="1:4">
      <c r="A50" s="2">
        <v>0</v>
      </c>
      <c r="D50" s="2">
        <v>0</v>
      </c>
    </row>
    <row r="51" spans="1:4">
      <c r="A51" s="2">
        <v>0</v>
      </c>
      <c r="D51" s="2">
        <v>0</v>
      </c>
    </row>
    <row r="52" spans="1:4">
      <c r="A52" s="2">
        <v>6</v>
      </c>
      <c r="D52" s="2">
        <v>6</v>
      </c>
    </row>
    <row r="53" spans="1:4">
      <c r="A53" s="2">
        <v>34</v>
      </c>
      <c r="D53" s="2">
        <v>34</v>
      </c>
    </row>
    <row r="54" spans="1:4">
      <c r="A54" s="2">
        <v>33</v>
      </c>
      <c r="D54" s="2">
        <v>32</v>
      </c>
    </row>
    <row r="55" spans="1:4">
      <c r="A55" s="2">
        <v>17</v>
      </c>
      <c r="D55" s="2">
        <v>17</v>
      </c>
    </row>
    <row r="56" spans="1:4">
      <c r="A56" s="2">
        <v>0</v>
      </c>
      <c r="D56" s="2">
        <v>0</v>
      </c>
    </row>
    <row r="57" spans="1:4">
      <c r="A57" s="2">
        <v>28</v>
      </c>
      <c r="D57" s="2">
        <v>28</v>
      </c>
    </row>
    <row r="58" spans="1:4">
      <c r="A58" s="2">
        <v>38</v>
      </c>
      <c r="D58" s="2">
        <v>37</v>
      </c>
    </row>
    <row r="59" spans="1:4">
      <c r="A59" s="2">
        <v>8</v>
      </c>
      <c r="D59" s="2">
        <v>7</v>
      </c>
    </row>
    <row r="60" spans="1:4">
      <c r="A60" s="2">
        <v>13</v>
      </c>
      <c r="D60" s="2">
        <v>13</v>
      </c>
    </row>
    <row r="61" spans="1:4">
      <c r="A61" s="2">
        <v>51</v>
      </c>
      <c r="D61" s="2">
        <v>50</v>
      </c>
    </row>
    <row r="62" spans="1:4">
      <c r="A62" s="2">
        <v>0</v>
      </c>
      <c r="D62" s="2">
        <v>0</v>
      </c>
    </row>
    <row r="63" spans="1:4">
      <c r="A63" s="2">
        <v>27</v>
      </c>
      <c r="D63" s="2">
        <v>27</v>
      </c>
    </row>
    <row r="64" spans="1:4">
      <c r="A64" s="2">
        <v>32</v>
      </c>
      <c r="D64" s="2">
        <v>32</v>
      </c>
    </row>
    <row r="65" spans="1:4">
      <c r="A65" s="2">
        <v>61</v>
      </c>
      <c r="D65" s="2">
        <v>59</v>
      </c>
    </row>
    <row r="66" spans="1:4">
      <c r="A66" s="2">
        <v>35</v>
      </c>
      <c r="D66" s="2">
        <v>35</v>
      </c>
    </row>
    <row r="67" spans="1:4">
      <c r="A67" s="2">
        <v>53</v>
      </c>
      <c r="D67" s="2">
        <v>52</v>
      </c>
    </row>
    <row r="68" spans="1:4">
      <c r="A68" s="2">
        <v>52</v>
      </c>
      <c r="D68" s="2">
        <v>50</v>
      </c>
    </row>
    <row r="69" spans="1:4">
      <c r="A69" s="2">
        <v>0</v>
      </c>
      <c r="D69" s="2">
        <v>0</v>
      </c>
    </row>
    <row r="70" spans="1:4">
      <c r="A70" s="2">
        <v>15</v>
      </c>
      <c r="D70" s="2">
        <v>15</v>
      </c>
    </row>
    <row r="71" spans="1:4">
      <c r="A71" s="2">
        <v>26</v>
      </c>
      <c r="D71" s="2">
        <v>26</v>
      </c>
    </row>
    <row r="72" spans="1:4">
      <c r="A72" s="2">
        <v>30</v>
      </c>
      <c r="D72" s="2">
        <v>30</v>
      </c>
    </row>
    <row r="73" spans="1:4">
      <c r="A73" s="2">
        <v>0</v>
      </c>
      <c r="D73" s="2">
        <v>0</v>
      </c>
    </row>
    <row r="74" spans="1:4">
      <c r="A74" s="2">
        <v>20</v>
      </c>
      <c r="D74" s="2">
        <v>20</v>
      </c>
    </row>
    <row r="75" spans="1:4">
      <c r="A75" s="2">
        <v>35</v>
      </c>
      <c r="D75" s="2">
        <v>33</v>
      </c>
    </row>
    <row r="76" spans="1:4">
      <c r="A76" s="2">
        <v>34</v>
      </c>
      <c r="D76" s="2">
        <v>33</v>
      </c>
    </row>
    <row r="77" spans="1:4">
      <c r="A77" s="2">
        <v>0</v>
      </c>
      <c r="D77" s="2">
        <v>0</v>
      </c>
    </row>
    <row r="78" spans="1:4">
      <c r="A78" s="2">
        <v>38</v>
      </c>
      <c r="D78" s="2">
        <v>37</v>
      </c>
    </row>
    <row r="79" spans="1:4">
      <c r="A79" s="2">
        <v>0</v>
      </c>
      <c r="D79" s="2">
        <v>0</v>
      </c>
    </row>
    <row r="80" spans="1:4">
      <c r="A80" s="2">
        <v>0</v>
      </c>
      <c r="D80" s="2">
        <v>0</v>
      </c>
    </row>
    <row r="81" spans="1:4">
      <c r="A81" s="5">
        <v>0</v>
      </c>
      <c r="D81" s="5">
        <v>0</v>
      </c>
    </row>
    <row r="82" spans="1:4">
      <c r="A82" s="2">
        <v>0</v>
      </c>
      <c r="D82" s="2">
        <v>0</v>
      </c>
    </row>
    <row r="83" spans="1:4">
      <c r="A83" s="2">
        <v>0</v>
      </c>
      <c r="D83" s="2">
        <v>0</v>
      </c>
    </row>
    <row r="84" spans="1:4">
      <c r="A84" s="2">
        <v>3</v>
      </c>
      <c r="D84" s="2">
        <v>3</v>
      </c>
    </row>
    <row r="85" spans="1:4">
      <c r="A85" s="2">
        <v>21</v>
      </c>
      <c r="D85" s="2">
        <v>21</v>
      </c>
    </row>
    <row r="86" spans="1:4">
      <c r="A86" s="2">
        <v>0</v>
      </c>
      <c r="D86" s="2">
        <v>0</v>
      </c>
    </row>
    <row r="87" spans="1:4">
      <c r="A87" s="2">
        <v>29</v>
      </c>
      <c r="D87" s="2">
        <v>28</v>
      </c>
    </row>
    <row r="88" spans="1:4">
      <c r="A88" s="2">
        <v>0</v>
      </c>
      <c r="D88" s="2">
        <v>0</v>
      </c>
    </row>
    <row r="89" spans="1:4">
      <c r="A89" s="2">
        <v>0</v>
      </c>
      <c r="D89" s="2">
        <v>0</v>
      </c>
    </row>
    <row r="90" spans="1:4">
      <c r="A90" s="2">
        <v>44</v>
      </c>
      <c r="D90" s="2">
        <v>44</v>
      </c>
    </row>
    <row r="91" spans="1:4">
      <c r="A91" s="2">
        <v>85</v>
      </c>
      <c r="D91" s="2">
        <v>83</v>
      </c>
    </row>
    <row r="92" spans="1:4">
      <c r="A92" s="2">
        <v>52</v>
      </c>
      <c r="D92" s="2">
        <v>52</v>
      </c>
    </row>
    <row r="93" spans="1:4">
      <c r="A93" s="2">
        <v>0</v>
      </c>
      <c r="D93" s="2">
        <v>0</v>
      </c>
    </row>
    <row r="94" spans="1:4">
      <c r="A94" s="2">
        <v>0</v>
      </c>
      <c r="D94" s="2">
        <v>0</v>
      </c>
    </row>
    <row r="95" spans="1:4">
      <c r="A95" s="2">
        <v>16</v>
      </c>
      <c r="D95" s="2">
        <v>15</v>
      </c>
    </row>
    <row r="96" spans="1:4">
      <c r="A96" s="2">
        <v>60</v>
      </c>
      <c r="D96" s="2">
        <v>59</v>
      </c>
    </row>
    <row r="97" spans="1:4">
      <c r="A97" s="2">
        <v>0</v>
      </c>
      <c r="D97" s="2">
        <v>0</v>
      </c>
    </row>
    <row r="98" spans="1:4">
      <c r="A98" s="2">
        <v>37</v>
      </c>
      <c r="D98" s="2">
        <v>35</v>
      </c>
    </row>
    <row r="99" spans="1:4">
      <c r="A99" s="2">
        <v>28</v>
      </c>
      <c r="D99" s="2">
        <v>27</v>
      </c>
    </row>
    <row r="100" spans="1:4">
      <c r="A100" s="2">
        <v>0</v>
      </c>
      <c r="D100" s="2">
        <v>0</v>
      </c>
    </row>
    <row r="101" spans="1:4">
      <c r="A101" s="2">
        <v>34</v>
      </c>
      <c r="D101" s="2">
        <v>32</v>
      </c>
    </row>
    <row r="102" spans="1:4">
      <c r="A102" s="5">
        <v>30</v>
      </c>
      <c r="D102" s="5">
        <v>30</v>
      </c>
    </row>
    <row r="103" spans="1:4">
      <c r="A103" s="5">
        <v>25</v>
      </c>
      <c r="D103" s="5">
        <v>24</v>
      </c>
    </row>
    <row r="104" spans="1:4">
      <c r="A104">
        <f>SUM(A1:A103)</f>
        <v>2405</v>
      </c>
      <c r="D104">
        <f>SUM(D1:D103)</f>
        <v>2353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29"/>
  <sheetViews>
    <sheetView zoomScale="80" zoomScaleNormal="80" topLeftCell="A207" workbookViewId="0">
      <selection activeCell="H10" sqref="H10:H213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8" customWidth="1"/>
    <col min="19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>
        <v>0</v>
      </c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73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25</v>
      </c>
      <c r="G11" s="213" t="s">
        <v>26</v>
      </c>
      <c r="H11" s="105">
        <v>7</v>
      </c>
      <c r="I11" s="226"/>
      <c r="J11" s="227"/>
      <c r="K11" s="228">
        <f t="shared" ref="K11:K77" si="1">L11+M11</f>
        <v>0</v>
      </c>
      <c r="L11" s="228"/>
      <c r="M11" s="228"/>
      <c r="N11" s="226">
        <v>6</v>
      </c>
      <c r="O11" s="228">
        <f t="shared" ref="O11:O77" si="2">P11+Q11</f>
        <v>0</v>
      </c>
      <c r="P11" s="228"/>
      <c r="Q11" s="228"/>
      <c r="R11" s="73"/>
    </row>
    <row r="12" s="8" customFormat="1" ht="15" customHeight="1" spans="1:18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29</v>
      </c>
      <c r="G12" s="215" t="s">
        <v>24</v>
      </c>
      <c r="H12" s="2">
        <v>8</v>
      </c>
      <c r="I12" s="223"/>
      <c r="J12" s="224"/>
      <c r="K12" s="225">
        <f t="shared" si="1"/>
        <v>0</v>
      </c>
      <c r="L12" s="225"/>
      <c r="M12" s="229"/>
      <c r="N12" s="223">
        <v>6</v>
      </c>
      <c r="O12" s="225">
        <f t="shared" si="2"/>
        <v>7329.2</v>
      </c>
      <c r="P12" s="229">
        <f>2664.3+4664.9</f>
        <v>7329.2</v>
      </c>
      <c r="Q12" s="229"/>
      <c r="R12" s="73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3" t="s">
        <v>28</v>
      </c>
      <c r="F13" s="213" t="s">
        <v>31</v>
      </c>
      <c r="G13" s="213" t="s">
        <v>32</v>
      </c>
      <c r="H13" s="105">
        <v>0</v>
      </c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73"/>
    </row>
    <row r="14" s="9" customFormat="1" ht="15" customHeight="1" spans="1:18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>
        <v>0</v>
      </c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73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>
        <v>0</v>
      </c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73"/>
    </row>
    <row r="16" s="9" customFormat="1" ht="15" customHeight="1" spans="1:18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31</v>
      </c>
      <c r="G16" s="215" t="s">
        <v>24</v>
      </c>
      <c r="H16" s="2">
        <v>6</v>
      </c>
      <c r="I16" s="223"/>
      <c r="J16" s="224"/>
      <c r="K16" s="225">
        <f t="shared" si="1"/>
        <v>0</v>
      </c>
      <c r="L16" s="225"/>
      <c r="M16" s="229"/>
      <c r="N16" s="223">
        <v>5</v>
      </c>
      <c r="O16" s="225">
        <f t="shared" si="2"/>
        <v>0</v>
      </c>
      <c r="P16" s="225"/>
      <c r="Q16" s="229"/>
      <c r="R16" s="73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>
        <v>0</v>
      </c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73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>
        <v>0</v>
      </c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7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>
        <v>0</v>
      </c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73"/>
    </row>
    <row r="20" s="9" customFormat="1" ht="15" customHeight="1" spans="1:18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23</v>
      </c>
      <c r="G20" s="215" t="s">
        <v>24</v>
      </c>
      <c r="H20" s="2">
        <v>10</v>
      </c>
      <c r="I20" s="223">
        <v>2</v>
      </c>
      <c r="J20" s="224">
        <v>2</v>
      </c>
      <c r="K20" s="225">
        <f t="shared" si="1"/>
        <v>0</v>
      </c>
      <c r="L20" s="225"/>
      <c r="M20" s="229"/>
      <c r="N20" s="223">
        <v>11</v>
      </c>
      <c r="O20" s="225">
        <f t="shared" si="2"/>
        <v>0</v>
      </c>
      <c r="P20" s="225"/>
      <c r="Q20" s="229"/>
      <c r="R20" s="73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3" t="s">
        <v>42</v>
      </c>
      <c r="F21" s="213" t="s">
        <v>29</v>
      </c>
      <c r="G21" s="213" t="s">
        <v>32</v>
      </c>
      <c r="H21" s="105">
        <v>1</v>
      </c>
      <c r="I21" s="230"/>
      <c r="J21" s="227"/>
      <c r="K21" s="228">
        <f t="shared" si="1"/>
        <v>0</v>
      </c>
      <c r="L21" s="228"/>
      <c r="M21" s="228"/>
      <c r="N21" s="230"/>
      <c r="O21" s="228">
        <f t="shared" si="2"/>
        <v>0</v>
      </c>
      <c r="P21" s="228"/>
      <c r="Q21" s="228"/>
      <c r="R21" s="73"/>
    </row>
    <row r="22" s="7" customFormat="1" ht="15" customHeight="1" spans="1:18">
      <c r="A22" s="212"/>
      <c r="B22" s="213" t="s">
        <v>43</v>
      </c>
      <c r="C22" s="212" t="s">
        <v>21</v>
      </c>
      <c r="D22" s="213"/>
      <c r="E22" s="213" t="s">
        <v>42</v>
      </c>
      <c r="F22" s="213" t="s">
        <v>23</v>
      </c>
      <c r="G22" s="213" t="s">
        <v>44</v>
      </c>
      <c r="H22" s="105">
        <v>4</v>
      </c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1344.7</v>
      </c>
      <c r="P22" s="228"/>
      <c r="Q22" s="228">
        <v>1344.7</v>
      </c>
      <c r="R22" s="162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>
        <v>0</v>
      </c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73"/>
    </row>
    <row r="24" s="7" customFormat="1" ht="15" customHeight="1" spans="1:18">
      <c r="A24" s="212"/>
      <c r="B24" s="213" t="s">
        <v>45</v>
      </c>
      <c r="C24" s="212" t="s">
        <v>21</v>
      </c>
      <c r="D24" s="213"/>
      <c r="E24" s="213" t="s">
        <v>39</v>
      </c>
      <c r="F24" s="213" t="s">
        <v>23</v>
      </c>
      <c r="G24" s="213" t="s">
        <v>37</v>
      </c>
      <c r="H24" s="105">
        <v>1</v>
      </c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73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>
        <v>0</v>
      </c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73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>
        <v>0</v>
      </c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73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3" t="s">
        <v>22</v>
      </c>
      <c r="F27" s="213" t="s">
        <v>4</v>
      </c>
      <c r="G27" s="213" t="s">
        <v>32</v>
      </c>
      <c r="H27" s="105">
        <v>6</v>
      </c>
      <c r="I27" s="226"/>
      <c r="J27" s="227"/>
      <c r="K27" s="228"/>
      <c r="L27" s="228"/>
      <c r="M27" s="228"/>
      <c r="N27" s="226"/>
      <c r="O27" s="228"/>
      <c r="P27" s="228"/>
      <c r="Q27" s="228"/>
      <c r="R27" s="73"/>
    </row>
    <row r="28" s="7" customFormat="1" ht="15" customHeight="1" spans="1:18">
      <c r="A28" s="212"/>
      <c r="B28" s="213" t="s">
        <v>48</v>
      </c>
      <c r="C28" s="212" t="s">
        <v>21</v>
      </c>
      <c r="D28" s="213"/>
      <c r="E28" s="213" t="s">
        <v>22</v>
      </c>
      <c r="F28" s="213" t="s">
        <v>29</v>
      </c>
      <c r="G28" s="213" t="s">
        <v>26</v>
      </c>
      <c r="H28" s="105">
        <v>6</v>
      </c>
      <c r="I28" s="226"/>
      <c r="J28" s="227"/>
      <c r="K28" s="228">
        <f t="shared" si="1"/>
        <v>0</v>
      </c>
      <c r="L28" s="228"/>
      <c r="M28" s="228"/>
      <c r="N28" s="226"/>
      <c r="O28" s="228">
        <f t="shared" si="2"/>
        <v>0</v>
      </c>
      <c r="P28" s="228"/>
      <c r="Q28" s="228"/>
      <c r="R28" s="73"/>
    </row>
    <row r="29" ht="29.25" customHeight="1" spans="1:18">
      <c r="A29" s="218">
        <v>11</v>
      </c>
      <c r="B29" s="219" t="s">
        <v>49</v>
      </c>
      <c r="C29" s="218" t="s">
        <v>50</v>
      </c>
      <c r="D29" s="219" t="s">
        <v>51</v>
      </c>
      <c r="E29" s="219" t="s">
        <v>52</v>
      </c>
      <c r="F29" s="219" t="s">
        <v>23</v>
      </c>
      <c r="G29" s="219" t="s">
        <v>24</v>
      </c>
      <c r="H29" s="2">
        <v>0</v>
      </c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73"/>
    </row>
    <row r="30" ht="27.6" customHeight="1" spans="1:18">
      <c r="A30" s="214">
        <v>12</v>
      </c>
      <c r="B30" s="215" t="s">
        <v>53</v>
      </c>
      <c r="C30" s="214" t="s">
        <v>54</v>
      </c>
      <c r="D30" s="215" t="s">
        <v>55</v>
      </c>
      <c r="E30" s="215" t="s">
        <v>56</v>
      </c>
      <c r="F30" s="215" t="s">
        <v>23</v>
      </c>
      <c r="G30" s="215" t="s">
        <v>24</v>
      </c>
      <c r="H30" s="2">
        <v>0</v>
      </c>
      <c r="I30" s="223"/>
      <c r="J30" s="232"/>
      <c r="K30" s="225">
        <f t="shared" si="1"/>
        <v>0</v>
      </c>
      <c r="L30" s="225"/>
      <c r="M30" s="229"/>
      <c r="N30" s="223">
        <v>5</v>
      </c>
      <c r="O30" s="225">
        <f t="shared" si="2"/>
        <v>0</v>
      </c>
      <c r="P30" s="225"/>
      <c r="Q30" s="229"/>
      <c r="R30" s="73"/>
    </row>
    <row r="31" s="7" customFormat="1" ht="28.15" customHeight="1" spans="1:18">
      <c r="A31" s="212"/>
      <c r="B31" s="213" t="s">
        <v>53</v>
      </c>
      <c r="C31" s="212" t="s">
        <v>54</v>
      </c>
      <c r="D31" s="213" t="s">
        <v>55</v>
      </c>
      <c r="E31" s="213" t="s">
        <v>56</v>
      </c>
      <c r="F31" s="213" t="s">
        <v>23</v>
      </c>
      <c r="G31" s="213" t="s">
        <v>32</v>
      </c>
      <c r="H31" s="105">
        <v>0</v>
      </c>
      <c r="I31" s="226"/>
      <c r="J31" s="227"/>
      <c r="K31" s="228">
        <f t="shared" si="1"/>
        <v>0</v>
      </c>
      <c r="L31" s="228"/>
      <c r="M31" s="228"/>
      <c r="N31" s="226"/>
      <c r="O31" s="228">
        <f t="shared" si="2"/>
        <v>0</v>
      </c>
      <c r="P31" s="228"/>
      <c r="Q31" s="228"/>
      <c r="R31" s="73"/>
    </row>
    <row r="32" s="9" customFormat="1" ht="15" customHeight="1" spans="1:18">
      <c r="A32" s="214">
        <v>13</v>
      </c>
      <c r="B32" s="215" t="s">
        <v>57</v>
      </c>
      <c r="C32" s="214" t="s">
        <v>21</v>
      </c>
      <c r="D32" s="215"/>
      <c r="E32" s="215" t="s">
        <v>58</v>
      </c>
      <c r="F32" s="215" t="s">
        <v>29</v>
      </c>
      <c r="G32" s="215" t="s">
        <v>24</v>
      </c>
      <c r="H32" s="2">
        <v>9</v>
      </c>
      <c r="I32" s="223">
        <v>1</v>
      </c>
      <c r="J32" s="224">
        <v>1</v>
      </c>
      <c r="K32" s="225">
        <f t="shared" si="1"/>
        <v>0</v>
      </c>
      <c r="L32" s="225"/>
      <c r="M32" s="229"/>
      <c r="N32" s="223">
        <v>11</v>
      </c>
      <c r="O32" s="225">
        <f t="shared" si="2"/>
        <v>0</v>
      </c>
      <c r="P32" s="225"/>
      <c r="Q32" s="229"/>
      <c r="R32" s="73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29</v>
      </c>
      <c r="G33" s="213" t="s">
        <v>44</v>
      </c>
      <c r="H33" s="105">
        <v>0</v>
      </c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73"/>
    </row>
    <row r="34" s="7" customFormat="1" ht="15" customHeight="1" spans="1:18">
      <c r="A34" s="212"/>
      <c r="B34" s="213" t="s">
        <v>57</v>
      </c>
      <c r="C34" s="212" t="s">
        <v>21</v>
      </c>
      <c r="D34" s="213"/>
      <c r="E34" s="213" t="s">
        <v>58</v>
      </c>
      <c r="F34" s="213" t="s">
        <v>31</v>
      </c>
      <c r="G34" s="213" t="s">
        <v>32</v>
      </c>
      <c r="H34" s="105">
        <v>0</v>
      </c>
      <c r="I34" s="230"/>
      <c r="J34" s="227"/>
      <c r="K34" s="228">
        <f t="shared" si="1"/>
        <v>0</v>
      </c>
      <c r="L34" s="228"/>
      <c r="M34" s="228"/>
      <c r="N34" s="230"/>
      <c r="O34" s="228">
        <f t="shared" si="2"/>
        <v>0</v>
      </c>
      <c r="P34" s="228"/>
      <c r="Q34" s="228"/>
      <c r="R34" s="73"/>
    </row>
    <row r="35" s="9" customFormat="1" ht="15" customHeight="1" spans="1:18">
      <c r="A35" s="33">
        <v>14</v>
      </c>
      <c r="B35" s="34" t="s">
        <v>59</v>
      </c>
      <c r="C35" s="33" t="s">
        <v>21</v>
      </c>
      <c r="D35" s="34"/>
      <c r="E35" s="34" t="s">
        <v>60</v>
      </c>
      <c r="F35" s="34" t="s">
        <v>31</v>
      </c>
      <c r="G35" s="34" t="s">
        <v>24</v>
      </c>
      <c r="H35" s="2">
        <v>3</v>
      </c>
      <c r="I35" s="223">
        <v>2</v>
      </c>
      <c r="J35" s="224">
        <v>2</v>
      </c>
      <c r="K35" s="225">
        <f t="shared" si="1"/>
        <v>0</v>
      </c>
      <c r="L35" s="225"/>
      <c r="M35" s="229"/>
      <c r="N35" s="223">
        <v>3</v>
      </c>
      <c r="O35" s="225">
        <f t="shared" si="2"/>
        <v>0</v>
      </c>
      <c r="P35" s="225"/>
      <c r="Q35" s="229"/>
      <c r="R35" s="73"/>
    </row>
    <row r="36" s="7" customFormat="1" ht="15" customHeight="1" spans="1:18">
      <c r="A36" s="212"/>
      <c r="B36" s="213" t="s">
        <v>59</v>
      </c>
      <c r="C36" s="212" t="s">
        <v>21</v>
      </c>
      <c r="D36" s="213"/>
      <c r="E36" s="213" t="s">
        <v>60</v>
      </c>
      <c r="F36" s="213" t="s">
        <v>23</v>
      </c>
      <c r="G36" s="213" t="s">
        <v>44</v>
      </c>
      <c r="H36" s="105">
        <v>0</v>
      </c>
      <c r="I36" s="230"/>
      <c r="J36" s="227"/>
      <c r="K36" s="228">
        <f t="shared" si="1"/>
        <v>0</v>
      </c>
      <c r="L36" s="228"/>
      <c r="M36" s="228"/>
      <c r="N36" s="230"/>
      <c r="O36" s="228">
        <f t="shared" si="2"/>
        <v>1344.7</v>
      </c>
      <c r="P36" s="228"/>
      <c r="Q36" s="228">
        <v>1344.7</v>
      </c>
      <c r="R36" s="162"/>
    </row>
    <row r="37" ht="15" customHeight="1" spans="1:18">
      <c r="A37" s="214">
        <v>15</v>
      </c>
      <c r="B37" s="215" t="s">
        <v>61</v>
      </c>
      <c r="C37" s="214" t="s">
        <v>21</v>
      </c>
      <c r="D37" s="215"/>
      <c r="E37" s="215" t="s">
        <v>39</v>
      </c>
      <c r="F37" s="215" t="s">
        <v>29</v>
      </c>
      <c r="G37" s="215" t="s">
        <v>24</v>
      </c>
      <c r="H37" s="2">
        <v>0</v>
      </c>
      <c r="I37" s="223"/>
      <c r="J37" s="224"/>
      <c r="K37" s="225">
        <f t="shared" si="1"/>
        <v>0</v>
      </c>
      <c r="L37" s="225"/>
      <c r="M37" s="229"/>
      <c r="N37" s="223"/>
      <c r="O37" s="225">
        <f t="shared" si="2"/>
        <v>0</v>
      </c>
      <c r="P37" s="225"/>
      <c r="Q37" s="229"/>
      <c r="R37" s="73"/>
    </row>
    <row r="38" s="7" customFormat="1" ht="15.6" customHeight="1" spans="1:18">
      <c r="A38" s="212"/>
      <c r="B38" s="213" t="s">
        <v>61</v>
      </c>
      <c r="C38" s="212" t="s">
        <v>21</v>
      </c>
      <c r="D38" s="213"/>
      <c r="E38" s="213" t="s">
        <v>39</v>
      </c>
      <c r="F38" s="213" t="s">
        <v>31</v>
      </c>
      <c r="G38" s="213" t="s">
        <v>26</v>
      </c>
      <c r="H38" s="105">
        <v>0</v>
      </c>
      <c r="I38" s="226"/>
      <c r="J38" s="227"/>
      <c r="K38" s="228">
        <f t="shared" si="1"/>
        <v>0</v>
      </c>
      <c r="L38" s="228"/>
      <c r="M38" s="228"/>
      <c r="N38" s="226">
        <v>1</v>
      </c>
      <c r="O38" s="228">
        <f t="shared" si="2"/>
        <v>0</v>
      </c>
      <c r="P38" s="228"/>
      <c r="Q38" s="228"/>
      <c r="R38" s="73"/>
    </row>
    <row r="39" s="9" customFormat="1" ht="15" customHeight="1" spans="1:18">
      <c r="A39" s="214">
        <v>16</v>
      </c>
      <c r="B39" s="215" t="s">
        <v>62</v>
      </c>
      <c r="C39" s="214" t="s">
        <v>21</v>
      </c>
      <c r="D39" s="215"/>
      <c r="E39" s="215" t="s">
        <v>63</v>
      </c>
      <c r="F39" s="215" t="s">
        <v>31</v>
      </c>
      <c r="G39" s="215" t="s">
        <v>24</v>
      </c>
      <c r="H39" s="2">
        <v>7</v>
      </c>
      <c r="I39" s="223"/>
      <c r="J39" s="224"/>
      <c r="K39" s="225">
        <f t="shared" si="1"/>
        <v>0</v>
      </c>
      <c r="L39" s="225"/>
      <c r="M39" s="229"/>
      <c r="N39" s="223">
        <v>1</v>
      </c>
      <c r="O39" s="225">
        <f t="shared" si="2"/>
        <v>0</v>
      </c>
      <c r="P39" s="225"/>
      <c r="Q39" s="229"/>
      <c r="R39" s="73"/>
    </row>
    <row r="40" s="7" customFormat="1" ht="15" customHeight="1" spans="1:18">
      <c r="A40" s="212"/>
      <c r="B40" s="213" t="s">
        <v>62</v>
      </c>
      <c r="C40" s="212" t="s">
        <v>21</v>
      </c>
      <c r="D40" s="213"/>
      <c r="E40" s="213" t="s">
        <v>63</v>
      </c>
      <c r="F40" s="213" t="s">
        <v>31</v>
      </c>
      <c r="G40" s="213" t="s">
        <v>32</v>
      </c>
      <c r="H40" s="105">
        <v>2</v>
      </c>
      <c r="I40" s="230"/>
      <c r="J40" s="227"/>
      <c r="K40" s="228">
        <f t="shared" si="1"/>
        <v>0</v>
      </c>
      <c r="L40" s="228"/>
      <c r="M40" s="228"/>
      <c r="N40" s="230">
        <v>1</v>
      </c>
      <c r="O40" s="228">
        <f t="shared" si="2"/>
        <v>0</v>
      </c>
      <c r="P40" s="228"/>
      <c r="Q40" s="228"/>
      <c r="R40" s="73"/>
    </row>
    <row r="41" ht="15" customHeight="1" spans="1:18">
      <c r="A41" s="33">
        <v>17</v>
      </c>
      <c r="B41" s="34" t="s">
        <v>64</v>
      </c>
      <c r="C41" s="33" t="s">
        <v>21</v>
      </c>
      <c r="D41" s="34"/>
      <c r="E41" s="34" t="s">
        <v>63</v>
      </c>
      <c r="F41" s="34" t="s">
        <v>25</v>
      </c>
      <c r="G41" s="34" t="s">
        <v>24</v>
      </c>
      <c r="H41" s="2">
        <v>7</v>
      </c>
      <c r="I41" s="223"/>
      <c r="J41" s="224"/>
      <c r="K41" s="225">
        <f t="shared" si="1"/>
        <v>0</v>
      </c>
      <c r="L41" s="225"/>
      <c r="M41" s="229"/>
      <c r="N41" s="223">
        <v>5</v>
      </c>
      <c r="O41" s="225">
        <f t="shared" si="2"/>
        <v>0</v>
      </c>
      <c r="P41" s="225"/>
      <c r="Q41" s="229"/>
      <c r="R41" s="73"/>
    </row>
    <row r="42" s="7" customFormat="1" ht="14.45" customHeight="1" spans="1:18">
      <c r="A42" s="212"/>
      <c r="B42" s="213" t="s">
        <v>64</v>
      </c>
      <c r="C42" s="212" t="s">
        <v>21</v>
      </c>
      <c r="D42" s="213"/>
      <c r="E42" s="213" t="s">
        <v>63</v>
      </c>
      <c r="F42" s="213" t="s">
        <v>25</v>
      </c>
      <c r="G42" s="213" t="s">
        <v>32</v>
      </c>
      <c r="H42" s="105">
        <v>0</v>
      </c>
      <c r="I42" s="230"/>
      <c r="J42" s="227"/>
      <c r="K42" s="228">
        <f t="shared" si="1"/>
        <v>0</v>
      </c>
      <c r="L42" s="228"/>
      <c r="M42" s="228"/>
      <c r="N42" s="230">
        <v>1</v>
      </c>
      <c r="O42" s="228">
        <f t="shared" si="2"/>
        <v>0</v>
      </c>
      <c r="P42" s="228"/>
      <c r="Q42" s="228"/>
      <c r="R42" s="73"/>
    </row>
    <row r="43" ht="15" customHeight="1" spans="1:18">
      <c r="A43" s="214">
        <v>18</v>
      </c>
      <c r="B43" s="215" t="s">
        <v>65</v>
      </c>
      <c r="C43" s="214" t="s">
        <v>21</v>
      </c>
      <c r="D43" s="215"/>
      <c r="E43" s="215" t="s">
        <v>39</v>
      </c>
      <c r="F43" s="215" t="s">
        <v>23</v>
      </c>
      <c r="G43" s="215" t="s">
        <v>24</v>
      </c>
      <c r="H43" s="2">
        <v>1</v>
      </c>
      <c r="I43" s="223"/>
      <c r="J43" s="224"/>
      <c r="K43" s="225">
        <f t="shared" si="1"/>
        <v>0</v>
      </c>
      <c r="L43" s="225"/>
      <c r="M43" s="229"/>
      <c r="N43" s="223">
        <v>2</v>
      </c>
      <c r="O43" s="225">
        <f t="shared" si="2"/>
        <v>0</v>
      </c>
      <c r="P43" s="225"/>
      <c r="Q43" s="229"/>
      <c r="R43" s="73"/>
    </row>
    <row r="44" s="7" customFormat="1" ht="15" customHeight="1" spans="1:18">
      <c r="A44" s="212"/>
      <c r="B44" s="213" t="s">
        <v>65</v>
      </c>
      <c r="C44" s="212" t="s">
        <v>21</v>
      </c>
      <c r="D44" s="213"/>
      <c r="E44" s="213" t="s">
        <v>39</v>
      </c>
      <c r="F44" s="213" t="s">
        <v>29</v>
      </c>
      <c r="G44" s="213" t="s">
        <v>26</v>
      </c>
      <c r="H44" s="105">
        <v>3</v>
      </c>
      <c r="I44" s="226"/>
      <c r="J44" s="227"/>
      <c r="K44" s="228">
        <f t="shared" si="1"/>
        <v>0</v>
      </c>
      <c r="L44" s="228"/>
      <c r="M44" s="228"/>
      <c r="N44" s="226"/>
      <c r="O44" s="228">
        <f t="shared" si="2"/>
        <v>0</v>
      </c>
      <c r="P44" s="228"/>
      <c r="Q44" s="228"/>
      <c r="R44" s="73"/>
    </row>
    <row r="45" s="9" customFormat="1" ht="15" customHeight="1" spans="1:18">
      <c r="A45" s="214">
        <v>19</v>
      </c>
      <c r="B45" s="215" t="s">
        <v>66</v>
      </c>
      <c r="C45" s="214" t="s">
        <v>21</v>
      </c>
      <c r="D45" s="215"/>
      <c r="E45" s="215" t="s">
        <v>67</v>
      </c>
      <c r="F45" s="215" t="s">
        <v>29</v>
      </c>
      <c r="G45" s="215" t="s">
        <v>24</v>
      </c>
      <c r="H45" s="2">
        <v>9</v>
      </c>
      <c r="I45" s="223"/>
      <c r="J45" s="224"/>
      <c r="K45" s="225">
        <f t="shared" si="1"/>
        <v>0</v>
      </c>
      <c r="L45" s="225"/>
      <c r="M45" s="229"/>
      <c r="N45" s="223">
        <v>2</v>
      </c>
      <c r="O45" s="225">
        <f t="shared" si="2"/>
        <v>0</v>
      </c>
      <c r="P45" s="225"/>
      <c r="Q45" s="229"/>
      <c r="R45" s="73"/>
    </row>
    <row r="46" s="7" customFormat="1" ht="15" customHeight="1" spans="1:18">
      <c r="A46" s="212"/>
      <c r="B46" s="213" t="s">
        <v>68</v>
      </c>
      <c r="C46" s="212" t="s">
        <v>21</v>
      </c>
      <c r="D46" s="213"/>
      <c r="E46" s="213" t="s">
        <v>67</v>
      </c>
      <c r="F46" s="213" t="s">
        <v>23</v>
      </c>
      <c r="G46" s="213" t="s">
        <v>44</v>
      </c>
      <c r="H46" s="105">
        <v>0</v>
      </c>
      <c r="I46" s="230"/>
      <c r="J46" s="227"/>
      <c r="K46" s="228">
        <f t="shared" si="1"/>
        <v>0</v>
      </c>
      <c r="L46" s="228"/>
      <c r="M46" s="228"/>
      <c r="N46" s="230"/>
      <c r="O46" s="228">
        <f t="shared" si="2"/>
        <v>0</v>
      </c>
      <c r="P46" s="228"/>
      <c r="Q46" s="228"/>
      <c r="R46" s="73"/>
    </row>
    <row r="47" ht="15" customHeight="1" spans="1:18">
      <c r="A47" s="214">
        <v>20</v>
      </c>
      <c r="B47" s="215" t="s">
        <v>69</v>
      </c>
      <c r="C47" s="214" t="s">
        <v>21</v>
      </c>
      <c r="D47" s="215"/>
      <c r="E47" s="215" t="s">
        <v>39</v>
      </c>
      <c r="F47" s="215" t="s">
        <v>29</v>
      </c>
      <c r="G47" s="215" t="s">
        <v>24</v>
      </c>
      <c r="H47" s="2">
        <v>0</v>
      </c>
      <c r="I47" s="223"/>
      <c r="J47" s="224"/>
      <c r="K47" s="225">
        <f t="shared" si="1"/>
        <v>0</v>
      </c>
      <c r="L47" s="225"/>
      <c r="M47" s="229"/>
      <c r="N47" s="223"/>
      <c r="O47" s="225">
        <f t="shared" si="2"/>
        <v>0</v>
      </c>
      <c r="P47" s="225"/>
      <c r="Q47" s="229"/>
      <c r="R47" s="73"/>
    </row>
    <row r="48" s="7" customFormat="1" ht="15.6" customHeight="1" spans="1:18">
      <c r="A48" s="212"/>
      <c r="B48" s="213" t="s">
        <v>69</v>
      </c>
      <c r="C48" s="212" t="s">
        <v>21</v>
      </c>
      <c r="D48" s="213"/>
      <c r="E48" s="213" t="s">
        <v>39</v>
      </c>
      <c r="F48" s="213" t="s">
        <v>23</v>
      </c>
      <c r="G48" s="213" t="s">
        <v>26</v>
      </c>
      <c r="H48" s="105">
        <v>2</v>
      </c>
      <c r="I48" s="226"/>
      <c r="J48" s="227"/>
      <c r="K48" s="228">
        <f t="shared" si="1"/>
        <v>0</v>
      </c>
      <c r="L48" s="228"/>
      <c r="M48" s="228"/>
      <c r="N48" s="226">
        <v>1</v>
      </c>
      <c r="O48" s="228">
        <f t="shared" si="2"/>
        <v>0</v>
      </c>
      <c r="P48" s="228"/>
      <c r="Q48" s="228"/>
      <c r="R48" s="73"/>
    </row>
    <row r="49" ht="15" customHeight="1" spans="1:18">
      <c r="A49" s="33">
        <v>21</v>
      </c>
      <c r="B49" s="34" t="s">
        <v>70</v>
      </c>
      <c r="C49" s="33" t="s">
        <v>21</v>
      </c>
      <c r="D49" s="34"/>
      <c r="E49" s="34" t="s">
        <v>39</v>
      </c>
      <c r="F49" s="34" t="s">
        <v>31</v>
      </c>
      <c r="G49" s="34" t="s">
        <v>24</v>
      </c>
      <c r="H49" s="2">
        <v>0</v>
      </c>
      <c r="I49" s="223"/>
      <c r="J49" s="224"/>
      <c r="K49" s="225">
        <f t="shared" si="1"/>
        <v>0</v>
      </c>
      <c r="L49" s="225"/>
      <c r="M49" s="229"/>
      <c r="N49" s="223"/>
      <c r="O49" s="225">
        <f t="shared" si="2"/>
        <v>0</v>
      </c>
      <c r="P49" s="225"/>
      <c r="Q49" s="229"/>
      <c r="R49" s="73"/>
    </row>
    <row r="50" s="7" customFormat="1" ht="13.9" customHeight="1" spans="1:18">
      <c r="A50" s="212"/>
      <c r="B50" s="213" t="s">
        <v>70</v>
      </c>
      <c r="C50" s="212" t="s">
        <v>21</v>
      </c>
      <c r="D50" s="213"/>
      <c r="E50" s="213" t="s">
        <v>39</v>
      </c>
      <c r="F50" s="213" t="s">
        <v>23</v>
      </c>
      <c r="G50" s="213" t="s">
        <v>26</v>
      </c>
      <c r="H50" s="105">
        <v>2</v>
      </c>
      <c r="I50" s="226"/>
      <c r="J50" s="227"/>
      <c r="K50" s="228">
        <f t="shared" si="1"/>
        <v>0</v>
      </c>
      <c r="L50" s="228"/>
      <c r="M50" s="228"/>
      <c r="N50" s="226">
        <v>3</v>
      </c>
      <c r="O50" s="228">
        <f t="shared" si="2"/>
        <v>0</v>
      </c>
      <c r="P50" s="228"/>
      <c r="Q50" s="228"/>
      <c r="R50" s="73"/>
    </row>
    <row r="51" spans="1:18">
      <c r="A51" s="211">
        <v>22</v>
      </c>
      <c r="B51" s="210" t="s">
        <v>71</v>
      </c>
      <c r="C51" s="211" t="s">
        <v>21</v>
      </c>
      <c r="D51" s="210"/>
      <c r="E51" s="210" t="s">
        <v>39</v>
      </c>
      <c r="F51" s="210" t="s">
        <v>23</v>
      </c>
      <c r="G51" s="210" t="s">
        <v>24</v>
      </c>
      <c r="H51" s="2">
        <v>2</v>
      </c>
      <c r="I51" s="223"/>
      <c r="J51" s="224"/>
      <c r="K51" s="225">
        <f t="shared" si="1"/>
        <v>0</v>
      </c>
      <c r="L51" s="225"/>
      <c r="M51" s="229"/>
      <c r="N51" s="223"/>
      <c r="O51" s="225">
        <f t="shared" si="2"/>
        <v>5408.87</v>
      </c>
      <c r="P51" s="229">
        <v>5408.87</v>
      </c>
      <c r="Q51" s="229"/>
      <c r="R51" s="73"/>
    </row>
    <row r="52" s="7" customFormat="1" ht="13.9" customHeight="1" spans="1:18">
      <c r="A52" s="212"/>
      <c r="B52" s="213" t="s">
        <v>71</v>
      </c>
      <c r="C52" s="212" t="s">
        <v>21</v>
      </c>
      <c r="D52" s="213"/>
      <c r="E52" s="213" t="s">
        <v>39</v>
      </c>
      <c r="F52" s="213" t="s">
        <v>29</v>
      </c>
      <c r="G52" s="213" t="s">
        <v>26</v>
      </c>
      <c r="H52" s="105">
        <v>2</v>
      </c>
      <c r="I52" s="226"/>
      <c r="J52" s="227"/>
      <c r="K52" s="228">
        <f t="shared" si="1"/>
        <v>0</v>
      </c>
      <c r="L52" s="228"/>
      <c r="M52" s="228"/>
      <c r="N52" s="226">
        <v>2</v>
      </c>
      <c r="O52" s="228">
        <f t="shared" si="2"/>
        <v>2497.3</v>
      </c>
      <c r="P52" s="228">
        <v>2497.3</v>
      </c>
      <c r="Q52" s="228"/>
      <c r="R52" s="162"/>
    </row>
    <row r="53" ht="15" customHeight="1" spans="1:18">
      <c r="A53" s="214">
        <v>23</v>
      </c>
      <c r="B53" s="215" t="s">
        <v>72</v>
      </c>
      <c r="C53" s="214" t="s">
        <v>21</v>
      </c>
      <c r="D53" s="215"/>
      <c r="E53" s="215" t="s">
        <v>39</v>
      </c>
      <c r="F53" s="215" t="s">
        <v>23</v>
      </c>
      <c r="G53" s="215" t="s">
        <v>24</v>
      </c>
      <c r="H53" s="2">
        <v>0</v>
      </c>
      <c r="I53" s="223"/>
      <c r="J53" s="224"/>
      <c r="K53" s="225">
        <f t="shared" si="1"/>
        <v>0</v>
      </c>
      <c r="L53" s="225"/>
      <c r="M53" s="229"/>
      <c r="N53" s="223"/>
      <c r="O53" s="225">
        <f t="shared" si="2"/>
        <v>0</v>
      </c>
      <c r="P53" s="225"/>
      <c r="Q53" s="229"/>
      <c r="R53" s="73"/>
    </row>
    <row r="54" s="7" customFormat="1" ht="15" customHeight="1" spans="1:18">
      <c r="A54" s="212"/>
      <c r="B54" s="213" t="s">
        <v>72</v>
      </c>
      <c r="C54" s="212" t="s">
        <v>21</v>
      </c>
      <c r="D54" s="213"/>
      <c r="E54" s="213" t="s">
        <v>39</v>
      </c>
      <c r="F54" s="213" t="s">
        <v>29</v>
      </c>
      <c r="G54" s="213" t="s">
        <v>26</v>
      </c>
      <c r="H54" s="105">
        <v>0</v>
      </c>
      <c r="I54" s="226"/>
      <c r="J54" s="227"/>
      <c r="K54" s="228">
        <f t="shared" si="1"/>
        <v>0</v>
      </c>
      <c r="L54" s="228"/>
      <c r="M54" s="228"/>
      <c r="N54" s="226"/>
      <c r="O54" s="228">
        <f t="shared" si="2"/>
        <v>0</v>
      </c>
      <c r="P54" s="228"/>
      <c r="Q54" s="228"/>
      <c r="R54" s="73"/>
    </row>
    <row r="55" ht="15" customHeight="1" spans="1:18">
      <c r="A55" s="214">
        <v>24</v>
      </c>
      <c r="B55" s="215" t="s">
        <v>73</v>
      </c>
      <c r="C55" s="214" t="s">
        <v>21</v>
      </c>
      <c r="D55" s="215"/>
      <c r="E55" s="215" t="s">
        <v>39</v>
      </c>
      <c r="F55" s="215" t="s">
        <v>29</v>
      </c>
      <c r="G55" s="215" t="s">
        <v>24</v>
      </c>
      <c r="H55" s="2">
        <v>0</v>
      </c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73"/>
    </row>
    <row r="56" s="9" customFormat="1" ht="15" customHeight="1" spans="1:18">
      <c r="A56" s="214">
        <v>25</v>
      </c>
      <c r="B56" s="215" t="s">
        <v>74</v>
      </c>
      <c r="C56" s="214" t="s">
        <v>21</v>
      </c>
      <c r="D56" s="215"/>
      <c r="E56" s="215" t="s">
        <v>56</v>
      </c>
      <c r="F56" s="215" t="s">
        <v>23</v>
      </c>
      <c r="G56" s="215" t="s">
        <v>24</v>
      </c>
      <c r="H56" s="2">
        <v>14</v>
      </c>
      <c r="I56" s="223"/>
      <c r="J56" s="224"/>
      <c r="K56" s="225">
        <f t="shared" si="1"/>
        <v>0</v>
      </c>
      <c r="L56" s="225"/>
      <c r="M56" s="229"/>
      <c r="N56" s="223">
        <v>3</v>
      </c>
      <c r="O56" s="225">
        <f t="shared" si="2"/>
        <v>0</v>
      </c>
      <c r="P56" s="225"/>
      <c r="Q56" s="229"/>
      <c r="R56" s="73"/>
    </row>
    <row r="57" s="7" customFormat="1" ht="15" customHeight="1" spans="1:18">
      <c r="A57" s="212"/>
      <c r="B57" s="213" t="s">
        <v>74</v>
      </c>
      <c r="C57" s="212" t="s">
        <v>21</v>
      </c>
      <c r="D57" s="213"/>
      <c r="E57" s="213" t="s">
        <v>56</v>
      </c>
      <c r="F57" s="213" t="s">
        <v>23</v>
      </c>
      <c r="G57" s="213" t="s">
        <v>32</v>
      </c>
      <c r="H57" s="105">
        <v>1</v>
      </c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73"/>
    </row>
    <row r="58" s="7" customFormat="1" ht="15" customHeight="1" spans="1:18">
      <c r="A58" s="212">
        <v>26</v>
      </c>
      <c r="B58" s="213" t="s">
        <v>75</v>
      </c>
      <c r="C58" s="212" t="s">
        <v>21</v>
      </c>
      <c r="D58" s="213"/>
      <c r="E58" s="213" t="s">
        <v>76</v>
      </c>
      <c r="F58" s="213" t="s">
        <v>23</v>
      </c>
      <c r="G58" s="213" t="s">
        <v>44</v>
      </c>
      <c r="H58" s="105">
        <v>0</v>
      </c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P58" s="228"/>
      <c r="Q58" s="228"/>
      <c r="R58" s="73"/>
    </row>
    <row r="59" s="7" customFormat="1" ht="15" customHeight="1" spans="1:18">
      <c r="A59" s="212"/>
      <c r="B59" s="213" t="s">
        <v>75</v>
      </c>
      <c r="C59" s="212" t="s">
        <v>21</v>
      </c>
      <c r="D59" s="213"/>
      <c r="E59" s="213" t="s">
        <v>58</v>
      </c>
      <c r="F59" s="213" t="s">
        <v>25</v>
      </c>
      <c r="G59" s="213" t="s">
        <v>32</v>
      </c>
      <c r="H59" s="105">
        <v>2</v>
      </c>
      <c r="I59" s="230"/>
      <c r="J59" s="227"/>
      <c r="K59" s="228">
        <f t="shared" si="1"/>
        <v>0</v>
      </c>
      <c r="L59" s="228"/>
      <c r="M59" s="228"/>
      <c r="N59" s="230"/>
      <c r="O59" s="228">
        <f t="shared" si="2"/>
        <v>0</v>
      </c>
      <c r="Q59" s="228"/>
      <c r="R59" s="73"/>
    </row>
    <row r="60" s="10" customFormat="1" spans="1:38">
      <c r="A60" s="220">
        <v>27</v>
      </c>
      <c r="B60" s="221" t="s">
        <v>77</v>
      </c>
      <c r="C60" s="222" t="s">
        <v>21</v>
      </c>
      <c r="D60" s="221"/>
      <c r="E60" s="221" t="s">
        <v>78</v>
      </c>
      <c r="F60" s="221"/>
      <c r="G60" s="221" t="s">
        <v>24</v>
      </c>
      <c r="H60" s="3">
        <v>0</v>
      </c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73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28</v>
      </c>
      <c r="B61" s="221" t="s">
        <v>79</v>
      </c>
      <c r="C61" s="222" t="s">
        <v>54</v>
      </c>
      <c r="D61" s="221" t="s">
        <v>80</v>
      </c>
      <c r="E61" s="221" t="s">
        <v>39</v>
      </c>
      <c r="F61" s="221" t="s">
        <v>23</v>
      </c>
      <c r="G61" s="221" t="s">
        <v>24</v>
      </c>
      <c r="H61" s="3">
        <v>0</v>
      </c>
      <c r="I61" s="234"/>
      <c r="J61" s="224"/>
      <c r="K61" s="225">
        <f t="shared" si="1"/>
        <v>0</v>
      </c>
      <c r="L61" s="235"/>
      <c r="M61" s="236"/>
      <c r="N61" s="224"/>
      <c r="O61" s="225">
        <f t="shared" si="2"/>
        <v>0</v>
      </c>
      <c r="P61" s="237"/>
      <c r="Q61" s="240"/>
      <c r="R61" s="73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220">
        <v>29</v>
      </c>
      <c r="B62" s="221" t="s">
        <v>81</v>
      </c>
      <c r="C62" s="222" t="s">
        <v>21</v>
      </c>
      <c r="D62" s="221"/>
      <c r="E62" s="221" t="s">
        <v>36</v>
      </c>
      <c r="F62" s="221" t="s">
        <v>23</v>
      </c>
      <c r="G62" s="221" t="s">
        <v>24</v>
      </c>
      <c r="H62" s="3">
        <v>6</v>
      </c>
      <c r="I62" s="224">
        <v>1</v>
      </c>
      <c r="J62" s="224">
        <v>1</v>
      </c>
      <c r="K62" s="225">
        <f t="shared" si="1"/>
        <v>0</v>
      </c>
      <c r="L62" s="238"/>
      <c r="M62" s="239"/>
      <c r="N62" s="224">
        <v>2</v>
      </c>
      <c r="O62" s="225">
        <f t="shared" si="2"/>
        <v>0</v>
      </c>
      <c r="P62" s="237"/>
      <c r="Q62" s="240"/>
      <c r="R62" s="73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9" customFormat="1" ht="24.75" customHeight="1" spans="1:18">
      <c r="A63" s="218">
        <v>30</v>
      </c>
      <c r="B63" s="219" t="s">
        <v>82</v>
      </c>
      <c r="C63" s="218" t="s">
        <v>54</v>
      </c>
      <c r="D63" s="219" t="s">
        <v>83</v>
      </c>
      <c r="E63" s="219" t="s">
        <v>39</v>
      </c>
      <c r="F63" s="219" t="s">
        <v>23</v>
      </c>
      <c r="G63" s="219" t="s">
        <v>24</v>
      </c>
      <c r="H63" s="2">
        <v>4</v>
      </c>
      <c r="I63" s="223"/>
      <c r="J63" s="224"/>
      <c r="K63" s="225">
        <f t="shared" si="1"/>
        <v>0</v>
      </c>
      <c r="L63" s="225"/>
      <c r="M63" s="229"/>
      <c r="N63" s="223">
        <v>2</v>
      </c>
      <c r="O63" s="225">
        <f t="shared" si="2"/>
        <v>0</v>
      </c>
      <c r="P63" s="225"/>
      <c r="Q63" s="229"/>
      <c r="R63" s="73"/>
    </row>
    <row r="64" ht="15" customHeight="1" spans="1:18">
      <c r="A64" s="214">
        <v>31</v>
      </c>
      <c r="B64" s="215" t="s">
        <v>84</v>
      </c>
      <c r="C64" s="214" t="s">
        <v>21</v>
      </c>
      <c r="D64" s="215"/>
      <c r="E64" s="215" t="s">
        <v>39</v>
      </c>
      <c r="F64" s="215" t="s">
        <v>23</v>
      </c>
      <c r="G64" s="215" t="s">
        <v>24</v>
      </c>
      <c r="H64" s="2">
        <v>5</v>
      </c>
      <c r="I64" s="223">
        <v>3</v>
      </c>
      <c r="J64" s="224">
        <v>3</v>
      </c>
      <c r="K64" s="225">
        <f t="shared" si="1"/>
        <v>0</v>
      </c>
      <c r="L64" s="225"/>
      <c r="M64" s="229"/>
      <c r="N64" s="223">
        <v>1</v>
      </c>
      <c r="O64" s="225">
        <f t="shared" si="2"/>
        <v>0</v>
      </c>
      <c r="P64" s="225"/>
      <c r="Q64" s="229"/>
      <c r="R64" s="73"/>
    </row>
    <row r="65" s="7" customFormat="1" ht="15" customHeight="1" spans="1:18">
      <c r="A65" s="212"/>
      <c r="B65" s="213" t="s">
        <v>84</v>
      </c>
      <c r="C65" s="212" t="s">
        <v>21</v>
      </c>
      <c r="D65" s="213"/>
      <c r="E65" s="213" t="s">
        <v>39</v>
      </c>
      <c r="F65" s="213" t="s">
        <v>29</v>
      </c>
      <c r="G65" s="213" t="s">
        <v>26</v>
      </c>
      <c r="H65" s="105">
        <v>2</v>
      </c>
      <c r="I65" s="226"/>
      <c r="J65" s="227"/>
      <c r="K65" s="228">
        <f t="shared" si="1"/>
        <v>0</v>
      </c>
      <c r="L65" s="228"/>
      <c r="M65" s="228"/>
      <c r="N65" s="226">
        <v>1</v>
      </c>
      <c r="O65" s="228">
        <f t="shared" si="2"/>
        <v>0</v>
      </c>
      <c r="P65" s="228"/>
      <c r="Q65" s="228"/>
      <c r="R65" s="73"/>
    </row>
    <row r="66" s="9" customFormat="1" ht="15" customHeight="1" spans="1:18">
      <c r="A66" s="214">
        <v>32</v>
      </c>
      <c r="B66" s="215" t="s">
        <v>85</v>
      </c>
      <c r="C66" s="214" t="s">
        <v>21</v>
      </c>
      <c r="D66" s="215"/>
      <c r="E66" s="215" t="s">
        <v>39</v>
      </c>
      <c r="F66" s="215" t="s">
        <v>29</v>
      </c>
      <c r="G66" s="215" t="s">
        <v>24</v>
      </c>
      <c r="H66" s="2">
        <v>0</v>
      </c>
      <c r="I66" s="223"/>
      <c r="J66" s="224"/>
      <c r="K66" s="225">
        <f t="shared" si="1"/>
        <v>0</v>
      </c>
      <c r="L66" s="225"/>
      <c r="M66" s="229"/>
      <c r="N66" s="223"/>
      <c r="O66" s="225">
        <f t="shared" si="2"/>
        <v>0</v>
      </c>
      <c r="P66" s="225"/>
      <c r="Q66" s="229"/>
      <c r="R66" s="73"/>
    </row>
    <row r="67" s="7" customFormat="1" ht="15.6" customHeight="1" spans="1:18">
      <c r="A67" s="212"/>
      <c r="B67" s="213" t="s">
        <v>85</v>
      </c>
      <c r="C67" s="212" t="s">
        <v>21</v>
      </c>
      <c r="D67" s="213"/>
      <c r="E67" s="213" t="s">
        <v>39</v>
      </c>
      <c r="F67" s="213" t="s">
        <v>23</v>
      </c>
      <c r="G67" s="213" t="s">
        <v>26</v>
      </c>
      <c r="H67" s="105">
        <v>0</v>
      </c>
      <c r="I67" s="226"/>
      <c r="J67" s="227"/>
      <c r="K67" s="228">
        <f t="shared" si="1"/>
        <v>0</v>
      </c>
      <c r="L67" s="228"/>
      <c r="M67" s="228"/>
      <c r="N67" s="226"/>
      <c r="O67" s="228">
        <f t="shared" si="2"/>
        <v>0</v>
      </c>
      <c r="P67" s="228"/>
      <c r="Q67" s="228"/>
      <c r="R67" s="73"/>
    </row>
    <row r="68" s="9" customFormat="1" ht="15" customHeight="1" spans="1:18">
      <c r="A68" s="214">
        <v>33</v>
      </c>
      <c r="B68" s="215" t="s">
        <v>86</v>
      </c>
      <c r="C68" s="214" t="s">
        <v>54</v>
      </c>
      <c r="D68" s="215" t="s">
        <v>87</v>
      </c>
      <c r="E68" s="215" t="s">
        <v>39</v>
      </c>
      <c r="F68" s="215" t="s">
        <v>23</v>
      </c>
      <c r="G68" s="215" t="s">
        <v>24</v>
      </c>
      <c r="H68" s="2">
        <v>4</v>
      </c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73"/>
    </row>
    <row r="69" s="9" customFormat="1" ht="15" customHeight="1" spans="1:18">
      <c r="A69" s="214">
        <v>34</v>
      </c>
      <c r="B69" s="215" t="s">
        <v>88</v>
      </c>
      <c r="C69" s="214" t="s">
        <v>21</v>
      </c>
      <c r="D69" s="215"/>
      <c r="E69" s="215" t="s">
        <v>39</v>
      </c>
      <c r="F69" s="215" t="s">
        <v>23</v>
      </c>
      <c r="G69" s="215" t="s">
        <v>24</v>
      </c>
      <c r="H69" s="2">
        <v>3</v>
      </c>
      <c r="I69" s="223">
        <v>1</v>
      </c>
      <c r="J69" s="224">
        <v>1</v>
      </c>
      <c r="K69" s="225">
        <f t="shared" si="1"/>
        <v>0</v>
      </c>
      <c r="L69" s="225"/>
      <c r="M69" s="229"/>
      <c r="N69" s="223">
        <v>1</v>
      </c>
      <c r="O69" s="225">
        <f t="shared" si="2"/>
        <v>0</v>
      </c>
      <c r="P69" s="225"/>
      <c r="Q69" s="229"/>
      <c r="R69" s="73"/>
    </row>
    <row r="70" s="7" customFormat="1" ht="15" customHeight="1" spans="1:18">
      <c r="A70" s="212"/>
      <c r="B70" s="213" t="s">
        <v>88</v>
      </c>
      <c r="C70" s="212" t="s">
        <v>21</v>
      </c>
      <c r="D70" s="213"/>
      <c r="E70" s="213" t="s">
        <v>39</v>
      </c>
      <c r="F70" s="213" t="s">
        <v>23</v>
      </c>
      <c r="G70" s="213" t="s">
        <v>26</v>
      </c>
      <c r="H70" s="105">
        <v>0</v>
      </c>
      <c r="I70" s="226"/>
      <c r="J70" s="227"/>
      <c r="K70" s="228">
        <f t="shared" si="1"/>
        <v>0</v>
      </c>
      <c r="L70" s="228"/>
      <c r="M70" s="228"/>
      <c r="N70" s="226"/>
      <c r="O70" s="228">
        <f t="shared" si="2"/>
        <v>0</v>
      </c>
      <c r="P70" s="228"/>
      <c r="Q70" s="228"/>
      <c r="R70" s="73"/>
    </row>
    <row r="71" ht="15" customHeight="1" spans="1:18">
      <c r="A71" s="214">
        <v>35</v>
      </c>
      <c r="B71" s="215" t="s">
        <v>89</v>
      </c>
      <c r="C71" s="214" t="s">
        <v>21</v>
      </c>
      <c r="D71" s="215"/>
      <c r="E71" s="215" t="s">
        <v>90</v>
      </c>
      <c r="F71" s="215" t="s">
        <v>23</v>
      </c>
      <c r="G71" s="215" t="s">
        <v>24</v>
      </c>
      <c r="H71" s="2">
        <v>7</v>
      </c>
      <c r="I71" s="223"/>
      <c r="J71" s="224"/>
      <c r="K71" s="225">
        <f t="shared" si="1"/>
        <v>0</v>
      </c>
      <c r="L71" s="225"/>
      <c r="M71" s="229"/>
      <c r="N71" s="223">
        <v>5</v>
      </c>
      <c r="O71" s="225">
        <f t="shared" si="2"/>
        <v>0</v>
      </c>
      <c r="P71" s="225"/>
      <c r="Q71" s="229"/>
      <c r="R71" s="73"/>
    </row>
    <row r="72" s="7" customFormat="1" ht="15" customHeight="1" spans="1:18">
      <c r="A72" s="212"/>
      <c r="B72" s="213" t="s">
        <v>91</v>
      </c>
      <c r="C72" s="212" t="s">
        <v>21</v>
      </c>
      <c r="D72" s="213"/>
      <c r="E72" s="213" t="s">
        <v>90</v>
      </c>
      <c r="F72" s="213" t="s">
        <v>29</v>
      </c>
      <c r="G72" s="213" t="s">
        <v>32</v>
      </c>
      <c r="H72" s="105">
        <v>3</v>
      </c>
      <c r="I72" s="230"/>
      <c r="J72" s="227"/>
      <c r="K72" s="228">
        <f t="shared" si="1"/>
        <v>0</v>
      </c>
      <c r="L72" s="228"/>
      <c r="M72" s="228"/>
      <c r="N72" s="230"/>
      <c r="O72" s="228">
        <f t="shared" si="2"/>
        <v>0</v>
      </c>
      <c r="P72" s="228"/>
      <c r="Q72" s="228"/>
      <c r="R72" s="73"/>
    </row>
    <row r="73" ht="15" customHeight="1" spans="1:18">
      <c r="A73" s="211">
        <v>36</v>
      </c>
      <c r="B73" s="210" t="s">
        <v>92</v>
      </c>
      <c r="C73" s="211" t="s">
        <v>21</v>
      </c>
      <c r="D73" s="210"/>
      <c r="E73" s="210" t="s">
        <v>22</v>
      </c>
      <c r="F73" s="210" t="s">
        <v>31</v>
      </c>
      <c r="G73" s="210" t="s">
        <v>24</v>
      </c>
      <c r="H73" s="2">
        <v>4</v>
      </c>
      <c r="I73" s="231">
        <v>3</v>
      </c>
      <c r="J73" s="224">
        <v>3</v>
      </c>
      <c r="K73" s="225">
        <f t="shared" si="1"/>
        <v>0</v>
      </c>
      <c r="L73" s="225"/>
      <c r="M73" s="229"/>
      <c r="N73" s="231">
        <v>4</v>
      </c>
      <c r="O73" s="225">
        <f t="shared" si="2"/>
        <v>0</v>
      </c>
      <c r="P73" s="225"/>
      <c r="Q73" s="229"/>
      <c r="R73" s="73"/>
    </row>
    <row r="74" ht="15" customHeight="1" spans="1:18">
      <c r="A74" s="241"/>
      <c r="B74" s="242" t="s">
        <v>92</v>
      </c>
      <c r="C74" s="241" t="s">
        <v>21</v>
      </c>
      <c r="D74" s="242"/>
      <c r="E74" s="242" t="s">
        <v>22</v>
      </c>
      <c r="F74" s="242" t="s">
        <v>25</v>
      </c>
      <c r="G74" s="242" t="s">
        <v>26</v>
      </c>
      <c r="H74" s="183">
        <v>2</v>
      </c>
      <c r="I74" s="243"/>
      <c r="J74" s="244"/>
      <c r="K74" s="245"/>
      <c r="L74" s="245"/>
      <c r="M74" s="246"/>
      <c r="N74" s="243"/>
      <c r="O74" s="245"/>
      <c r="P74" s="245"/>
      <c r="Q74" s="246"/>
      <c r="R74" s="73"/>
    </row>
    <row r="75" s="9" customFormat="1" ht="15" customHeight="1" spans="1:18">
      <c r="A75" s="214">
        <v>37</v>
      </c>
      <c r="B75" s="215" t="s">
        <v>93</v>
      </c>
      <c r="C75" s="214" t="s">
        <v>21</v>
      </c>
      <c r="D75" s="215"/>
      <c r="E75" s="215" t="s">
        <v>63</v>
      </c>
      <c r="F75" s="215" t="s">
        <v>25</v>
      </c>
      <c r="G75" s="215" t="s">
        <v>24</v>
      </c>
      <c r="H75" s="2">
        <v>5</v>
      </c>
      <c r="I75" s="223">
        <v>1</v>
      </c>
      <c r="J75" s="224">
        <v>1</v>
      </c>
      <c r="K75" s="225">
        <f t="shared" si="1"/>
        <v>0</v>
      </c>
      <c r="L75" s="225"/>
      <c r="M75" s="229"/>
      <c r="N75" s="223"/>
      <c r="O75" s="225">
        <f t="shared" si="2"/>
        <v>0</v>
      </c>
      <c r="P75" s="225"/>
      <c r="Q75" s="229"/>
      <c r="R75" s="73"/>
    </row>
    <row r="76" s="7" customFormat="1" ht="15" customHeight="1" spans="1:18">
      <c r="A76" s="212"/>
      <c r="B76" s="213" t="s">
        <v>93</v>
      </c>
      <c r="C76" s="212" t="s">
        <v>21</v>
      </c>
      <c r="D76" s="213"/>
      <c r="E76" s="213" t="s">
        <v>63</v>
      </c>
      <c r="F76" s="213" t="s">
        <v>31</v>
      </c>
      <c r="G76" s="213" t="s">
        <v>32</v>
      </c>
      <c r="H76" s="105">
        <v>0</v>
      </c>
      <c r="I76" s="230"/>
      <c r="J76" s="227"/>
      <c r="K76" s="228">
        <f t="shared" si="1"/>
        <v>0</v>
      </c>
      <c r="L76" s="228"/>
      <c r="M76" s="228"/>
      <c r="N76" s="230"/>
      <c r="O76" s="228">
        <f t="shared" si="2"/>
        <v>0</v>
      </c>
      <c r="P76" s="228"/>
      <c r="Q76" s="228"/>
      <c r="R76" s="73"/>
    </row>
    <row r="77" ht="15" customHeight="1" spans="1:18">
      <c r="A77" s="214">
        <v>38</v>
      </c>
      <c r="B77" s="215" t="s">
        <v>94</v>
      </c>
      <c r="C77" s="214" t="s">
        <v>21</v>
      </c>
      <c r="D77" s="215"/>
      <c r="E77" s="215" t="s">
        <v>39</v>
      </c>
      <c r="F77" s="215" t="s">
        <v>23</v>
      </c>
      <c r="G77" s="215" t="s">
        <v>24</v>
      </c>
      <c r="H77" s="2">
        <v>5</v>
      </c>
      <c r="I77" s="223"/>
      <c r="J77" s="224"/>
      <c r="K77" s="225">
        <f t="shared" si="1"/>
        <v>0</v>
      </c>
      <c r="L77" s="225"/>
      <c r="M77" s="229"/>
      <c r="N77" s="223"/>
      <c r="O77" s="225">
        <f t="shared" si="2"/>
        <v>4512.69</v>
      </c>
      <c r="P77" s="229">
        <v>4512.69</v>
      </c>
      <c r="Q77" s="229"/>
      <c r="R77" s="73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29</v>
      </c>
      <c r="G78" s="213" t="s">
        <v>44</v>
      </c>
      <c r="H78" s="105">
        <v>0</v>
      </c>
      <c r="I78" s="226"/>
      <c r="J78" s="227"/>
      <c r="K78" s="228">
        <f t="shared" ref="K78:K142" si="3">L78+M78</f>
        <v>0</v>
      </c>
      <c r="L78" s="228"/>
      <c r="M78" s="228"/>
      <c r="N78" s="226"/>
      <c r="O78" s="228">
        <f t="shared" ref="O78:O142" si="4">P78+Q78</f>
        <v>0</v>
      </c>
      <c r="P78" s="228"/>
      <c r="Q78" s="228"/>
      <c r="R78" s="73"/>
    </row>
    <row r="79" s="7" customFormat="1" ht="15" customHeight="1" spans="1:18">
      <c r="A79" s="212"/>
      <c r="B79" s="213" t="s">
        <v>94</v>
      </c>
      <c r="C79" s="212" t="s">
        <v>21</v>
      </c>
      <c r="D79" s="213"/>
      <c r="E79" s="213" t="s">
        <v>39</v>
      </c>
      <c r="F79" s="213" t="s">
        <v>29</v>
      </c>
      <c r="G79" s="213" t="s">
        <v>26</v>
      </c>
      <c r="H79" s="105">
        <v>2</v>
      </c>
      <c r="I79" s="226"/>
      <c r="J79" s="227"/>
      <c r="K79" s="228">
        <f t="shared" si="3"/>
        <v>0</v>
      </c>
      <c r="L79" s="228"/>
      <c r="M79" s="228"/>
      <c r="N79" s="226">
        <v>1</v>
      </c>
      <c r="O79" s="228">
        <f t="shared" si="4"/>
        <v>8289.8</v>
      </c>
      <c r="P79" s="228">
        <v>8289.8</v>
      </c>
      <c r="Q79" s="228"/>
      <c r="R79" s="162"/>
    </row>
    <row r="80" s="7" customFormat="1" ht="15" customHeight="1" spans="1:18">
      <c r="A80" s="212"/>
      <c r="B80" s="213" t="s">
        <v>94</v>
      </c>
      <c r="C80" s="212" t="s">
        <v>21</v>
      </c>
      <c r="D80" s="213"/>
      <c r="E80" s="213" t="s">
        <v>22</v>
      </c>
      <c r="F80" s="213" t="s">
        <v>23</v>
      </c>
      <c r="G80" s="213" t="s">
        <v>32</v>
      </c>
      <c r="H80" s="105">
        <v>1</v>
      </c>
      <c r="I80" s="226"/>
      <c r="J80" s="227"/>
      <c r="K80" s="228"/>
      <c r="L80" s="228"/>
      <c r="M80" s="228"/>
      <c r="N80" s="226"/>
      <c r="O80" s="228"/>
      <c r="P80" s="228"/>
      <c r="Q80" s="228"/>
      <c r="R80" s="73"/>
    </row>
    <row r="81" s="7" customFormat="1" ht="15" customHeight="1" spans="1:18">
      <c r="A81" s="212"/>
      <c r="B81" s="213" t="s">
        <v>94</v>
      </c>
      <c r="C81" s="212" t="s">
        <v>21</v>
      </c>
      <c r="D81" s="213"/>
      <c r="E81" s="213" t="s">
        <v>39</v>
      </c>
      <c r="F81" s="213" t="s">
        <v>23</v>
      </c>
      <c r="G81" s="213" t="s">
        <v>95</v>
      </c>
      <c r="H81" s="105">
        <v>0</v>
      </c>
      <c r="I81" s="226"/>
      <c r="J81" s="227"/>
      <c r="K81" s="228">
        <f t="shared" si="3"/>
        <v>0</v>
      </c>
      <c r="L81" s="228"/>
      <c r="M81" s="228"/>
      <c r="N81" s="226">
        <v>1</v>
      </c>
      <c r="O81" s="228">
        <f t="shared" si="4"/>
        <v>0</v>
      </c>
      <c r="P81" s="228"/>
      <c r="Q81" s="228"/>
      <c r="R81" s="73"/>
    </row>
    <row r="82" ht="15" customHeight="1" spans="1:18">
      <c r="A82" s="214">
        <v>39</v>
      </c>
      <c r="B82" s="215" t="s">
        <v>96</v>
      </c>
      <c r="C82" s="214" t="s">
        <v>21</v>
      </c>
      <c r="D82" s="215"/>
      <c r="E82" s="215" t="s">
        <v>63</v>
      </c>
      <c r="F82" s="215" t="s">
        <v>23</v>
      </c>
      <c r="G82" s="215" t="s">
        <v>24</v>
      </c>
      <c r="H82" s="2">
        <v>2</v>
      </c>
      <c r="I82" s="223"/>
      <c r="J82" s="224"/>
      <c r="K82" s="225">
        <f t="shared" si="3"/>
        <v>0</v>
      </c>
      <c r="L82" s="225"/>
      <c r="M82" s="229"/>
      <c r="N82" s="223"/>
      <c r="O82" s="225">
        <f t="shared" si="4"/>
        <v>0</v>
      </c>
      <c r="P82" s="225"/>
      <c r="Q82" s="229"/>
      <c r="R82" s="73"/>
    </row>
    <row r="83" s="7" customFormat="1" ht="15" customHeight="1" spans="1:18">
      <c r="A83" s="212"/>
      <c r="B83" s="213" t="s">
        <v>96</v>
      </c>
      <c r="C83" s="212" t="s">
        <v>21</v>
      </c>
      <c r="D83" s="213"/>
      <c r="E83" s="213" t="s">
        <v>63</v>
      </c>
      <c r="F83" s="213" t="s">
        <v>29</v>
      </c>
      <c r="G83" s="213" t="s">
        <v>32</v>
      </c>
      <c r="H83" s="105">
        <v>1</v>
      </c>
      <c r="I83" s="230"/>
      <c r="J83" s="227"/>
      <c r="K83" s="228">
        <f t="shared" si="3"/>
        <v>0</v>
      </c>
      <c r="L83" s="228"/>
      <c r="M83" s="228"/>
      <c r="N83" s="230"/>
      <c r="O83" s="228">
        <f t="shared" si="4"/>
        <v>0</v>
      </c>
      <c r="P83" s="228"/>
      <c r="Q83" s="228"/>
      <c r="R83" s="73"/>
    </row>
    <row r="84" s="6" customFormat="1" ht="15" customHeight="1" spans="1:38">
      <c r="A84" s="211">
        <v>40</v>
      </c>
      <c r="B84" s="210" t="s">
        <v>97</v>
      </c>
      <c r="C84" s="211" t="s">
        <v>21</v>
      </c>
      <c r="D84" s="210"/>
      <c r="E84" s="210" t="s">
        <v>63</v>
      </c>
      <c r="F84" s="210" t="s">
        <v>23</v>
      </c>
      <c r="G84" s="210" t="s">
        <v>24</v>
      </c>
      <c r="H84" s="2">
        <v>0</v>
      </c>
      <c r="I84" s="231"/>
      <c r="J84" s="224"/>
      <c r="K84" s="225">
        <f t="shared" si="3"/>
        <v>0</v>
      </c>
      <c r="L84" s="225"/>
      <c r="M84" s="229"/>
      <c r="N84" s="231"/>
      <c r="O84" s="225">
        <f t="shared" si="4"/>
        <v>0</v>
      </c>
      <c r="P84" s="225"/>
      <c r="Q84" s="229"/>
      <c r="R84" s="73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</row>
    <row r="85" s="7" customFormat="1" ht="15" customHeight="1" spans="1:18">
      <c r="A85" s="212"/>
      <c r="B85" s="213" t="s">
        <v>97</v>
      </c>
      <c r="C85" s="212" t="s">
        <v>21</v>
      </c>
      <c r="D85" s="213"/>
      <c r="E85" s="213" t="s">
        <v>63</v>
      </c>
      <c r="F85" s="213" t="s">
        <v>23</v>
      </c>
      <c r="G85" s="213" t="s">
        <v>26</v>
      </c>
      <c r="H85" s="105">
        <v>2</v>
      </c>
      <c r="I85" s="226"/>
      <c r="J85" s="227"/>
      <c r="K85" s="228">
        <f t="shared" si="3"/>
        <v>0</v>
      </c>
      <c r="L85" s="228"/>
      <c r="M85" s="228"/>
      <c r="N85" s="226">
        <v>2</v>
      </c>
      <c r="O85" s="228">
        <f t="shared" si="4"/>
        <v>0</v>
      </c>
      <c r="P85" s="228"/>
      <c r="Q85" s="228"/>
      <c r="R85" s="73"/>
    </row>
    <row r="86" ht="15" customHeight="1" spans="1:18">
      <c r="A86" s="211">
        <v>41</v>
      </c>
      <c r="B86" s="210" t="s">
        <v>98</v>
      </c>
      <c r="C86" s="211" t="s">
        <v>21</v>
      </c>
      <c r="D86" s="210"/>
      <c r="E86" s="210" t="s">
        <v>22</v>
      </c>
      <c r="F86" s="210" t="s">
        <v>23</v>
      </c>
      <c r="G86" s="210" t="s">
        <v>24</v>
      </c>
      <c r="H86" s="2">
        <v>2</v>
      </c>
      <c r="I86" s="223">
        <v>2</v>
      </c>
      <c r="J86" s="224">
        <v>2</v>
      </c>
      <c r="K86" s="225">
        <f t="shared" si="3"/>
        <v>0</v>
      </c>
      <c r="L86" s="225"/>
      <c r="M86" s="229"/>
      <c r="N86" s="223">
        <v>1</v>
      </c>
      <c r="O86" s="225">
        <f t="shared" si="4"/>
        <v>0</v>
      </c>
      <c r="P86" s="225"/>
      <c r="Q86" s="229"/>
      <c r="R86" s="73"/>
    </row>
    <row r="87" s="7" customFormat="1" ht="15" customHeight="1" spans="1:18">
      <c r="A87" s="212"/>
      <c r="B87" s="213" t="s">
        <v>98</v>
      </c>
      <c r="C87" s="212" t="s">
        <v>21</v>
      </c>
      <c r="D87" s="213"/>
      <c r="E87" s="213" t="s">
        <v>22</v>
      </c>
      <c r="F87" s="213" t="s">
        <v>23</v>
      </c>
      <c r="G87" s="213" t="s">
        <v>26</v>
      </c>
      <c r="H87" s="105">
        <v>0</v>
      </c>
      <c r="I87" s="226"/>
      <c r="J87" s="227"/>
      <c r="K87" s="228">
        <f t="shared" si="3"/>
        <v>0</v>
      </c>
      <c r="L87" s="228"/>
      <c r="M87" s="228"/>
      <c r="N87" s="226">
        <v>2</v>
      </c>
      <c r="O87" s="228">
        <f t="shared" si="4"/>
        <v>0</v>
      </c>
      <c r="P87" s="228"/>
      <c r="Q87" s="228"/>
      <c r="R87" s="73"/>
    </row>
    <row r="88" s="6" customFormat="1" ht="15" customHeight="1" spans="1:38">
      <c r="A88" s="211">
        <v>42</v>
      </c>
      <c r="B88" s="210" t="s">
        <v>99</v>
      </c>
      <c r="C88" s="211" t="s">
        <v>21</v>
      </c>
      <c r="D88" s="210"/>
      <c r="E88" s="210" t="s">
        <v>63</v>
      </c>
      <c r="F88" s="210" t="s">
        <v>29</v>
      </c>
      <c r="G88" s="210" t="s">
        <v>24</v>
      </c>
      <c r="H88" s="2">
        <v>12</v>
      </c>
      <c r="I88" s="223">
        <v>3</v>
      </c>
      <c r="J88" s="224">
        <v>3</v>
      </c>
      <c r="K88" s="225">
        <f t="shared" si="3"/>
        <v>0</v>
      </c>
      <c r="L88" s="225"/>
      <c r="M88" s="229"/>
      <c r="N88" s="223">
        <v>27</v>
      </c>
      <c r="O88" s="225">
        <f t="shared" si="4"/>
        <v>0</v>
      </c>
      <c r="P88" s="225"/>
      <c r="Q88" s="229"/>
      <c r="R88" s="73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="7" customFormat="1" ht="15" customHeight="1" spans="1:18">
      <c r="A89" s="212">
        <v>43</v>
      </c>
      <c r="B89" s="213" t="s">
        <v>100</v>
      </c>
      <c r="C89" s="212" t="s">
        <v>21</v>
      </c>
      <c r="D89" s="213"/>
      <c r="E89" s="213" t="s">
        <v>101</v>
      </c>
      <c r="F89" s="213" t="s">
        <v>29</v>
      </c>
      <c r="G89" s="213" t="s">
        <v>37</v>
      </c>
      <c r="H89" s="105">
        <v>0</v>
      </c>
      <c r="I89" s="226"/>
      <c r="J89" s="227"/>
      <c r="K89" s="228">
        <f t="shared" si="3"/>
        <v>0</v>
      </c>
      <c r="L89" s="228"/>
      <c r="M89" s="228"/>
      <c r="N89" s="226"/>
      <c r="O89" s="228">
        <f t="shared" si="4"/>
        <v>0</v>
      </c>
      <c r="P89" s="228"/>
      <c r="Q89" s="228"/>
      <c r="R89" s="73"/>
    </row>
    <row r="90" s="9" customFormat="1" ht="15" customHeight="1" spans="1:18">
      <c r="A90" s="214">
        <v>44</v>
      </c>
      <c r="B90" s="215" t="s">
        <v>102</v>
      </c>
      <c r="C90" s="214" t="s">
        <v>21</v>
      </c>
      <c r="D90" s="215"/>
      <c r="E90" s="215" t="s">
        <v>103</v>
      </c>
      <c r="F90" s="215" t="s">
        <v>29</v>
      </c>
      <c r="G90" s="215" t="s">
        <v>24</v>
      </c>
      <c r="H90" s="2">
        <v>0</v>
      </c>
      <c r="I90" s="223"/>
      <c r="J90" s="224"/>
      <c r="K90" s="225">
        <f t="shared" si="3"/>
        <v>0</v>
      </c>
      <c r="L90" s="225"/>
      <c r="M90" s="229"/>
      <c r="N90" s="223"/>
      <c r="O90" s="225">
        <f t="shared" si="4"/>
        <v>1416.65</v>
      </c>
      <c r="P90" s="229">
        <v>1416.65</v>
      </c>
      <c r="Q90" s="229"/>
      <c r="R90" s="73"/>
    </row>
    <row r="91" s="7" customFormat="1" ht="15" customHeight="1" spans="1:18">
      <c r="A91" s="212"/>
      <c r="B91" s="213" t="s">
        <v>102</v>
      </c>
      <c r="C91" s="212" t="s">
        <v>21</v>
      </c>
      <c r="D91" s="213"/>
      <c r="E91" s="213" t="s">
        <v>103</v>
      </c>
      <c r="F91" s="213" t="s">
        <v>23</v>
      </c>
      <c r="G91" s="213" t="s">
        <v>32</v>
      </c>
      <c r="H91" s="105">
        <v>4</v>
      </c>
      <c r="I91" s="230"/>
      <c r="J91" s="227"/>
      <c r="K91" s="228">
        <f t="shared" si="3"/>
        <v>0</v>
      </c>
      <c r="L91" s="228"/>
      <c r="M91" s="228"/>
      <c r="N91" s="230"/>
      <c r="O91" s="228">
        <f t="shared" si="4"/>
        <v>0</v>
      </c>
      <c r="P91" s="228"/>
      <c r="Q91" s="228"/>
      <c r="R91" s="73"/>
    </row>
    <row r="92" s="9" customFormat="1" ht="15" customHeight="1" spans="1:18">
      <c r="A92" s="214">
        <v>45</v>
      </c>
      <c r="B92" s="215" t="s">
        <v>104</v>
      </c>
      <c r="C92" s="214" t="s">
        <v>21</v>
      </c>
      <c r="D92" s="215"/>
      <c r="E92" s="215" t="s">
        <v>39</v>
      </c>
      <c r="F92" s="215" t="s">
        <v>23</v>
      </c>
      <c r="G92" s="215" t="s">
        <v>24</v>
      </c>
      <c r="H92" s="2">
        <v>7</v>
      </c>
      <c r="I92" s="223">
        <v>5</v>
      </c>
      <c r="J92" s="224">
        <v>5</v>
      </c>
      <c r="K92" s="225">
        <f t="shared" si="3"/>
        <v>0</v>
      </c>
      <c r="L92" s="225"/>
      <c r="M92" s="229"/>
      <c r="N92" s="223">
        <v>8</v>
      </c>
      <c r="O92" s="225">
        <f t="shared" si="4"/>
        <v>0</v>
      </c>
      <c r="P92" s="225"/>
      <c r="Q92" s="229"/>
      <c r="R92" s="73"/>
    </row>
    <row r="93" s="7" customFormat="1" ht="15" customHeight="1" spans="1:18">
      <c r="A93" s="212"/>
      <c r="B93" s="213" t="s">
        <v>104</v>
      </c>
      <c r="C93" s="212" t="s">
        <v>21</v>
      </c>
      <c r="D93" s="213"/>
      <c r="E93" s="213" t="s">
        <v>22</v>
      </c>
      <c r="F93" s="213" t="s">
        <v>23</v>
      </c>
      <c r="G93" s="213" t="s">
        <v>26</v>
      </c>
      <c r="H93" s="105">
        <v>0</v>
      </c>
      <c r="I93" s="226"/>
      <c r="J93" s="227"/>
      <c r="K93" s="228">
        <f t="shared" si="3"/>
        <v>0</v>
      </c>
      <c r="L93" s="228"/>
      <c r="M93" s="228"/>
      <c r="N93" s="226"/>
      <c r="O93" s="228">
        <f t="shared" si="4"/>
        <v>0</v>
      </c>
      <c r="P93" s="228"/>
      <c r="Q93" s="228"/>
      <c r="R93" s="73"/>
    </row>
    <row r="94" ht="15" customHeight="1" spans="1:18">
      <c r="A94" s="214">
        <v>46</v>
      </c>
      <c r="B94" s="215" t="s">
        <v>105</v>
      </c>
      <c r="C94" s="214" t="s">
        <v>21</v>
      </c>
      <c r="D94" s="214"/>
      <c r="E94" s="215" t="s">
        <v>78</v>
      </c>
      <c r="F94" s="215" t="s">
        <v>29</v>
      </c>
      <c r="G94" s="215" t="s">
        <v>24</v>
      </c>
      <c r="H94" s="2">
        <v>0</v>
      </c>
      <c r="I94" s="223"/>
      <c r="J94" s="224"/>
      <c r="K94" s="225">
        <f t="shared" si="3"/>
        <v>0</v>
      </c>
      <c r="L94" s="225"/>
      <c r="M94" s="229"/>
      <c r="N94" s="223"/>
      <c r="O94" s="225">
        <f t="shared" si="4"/>
        <v>0</v>
      </c>
      <c r="P94" s="225"/>
      <c r="Q94" s="229"/>
      <c r="R94" s="73"/>
    </row>
    <row r="95" s="7" customFormat="1" ht="15" customHeight="1" spans="1:18">
      <c r="A95" s="212"/>
      <c r="B95" s="213" t="s">
        <v>105</v>
      </c>
      <c r="C95" s="212" t="s">
        <v>21</v>
      </c>
      <c r="D95" s="213"/>
      <c r="E95" s="213" t="s">
        <v>78</v>
      </c>
      <c r="F95" s="213" t="s">
        <v>23</v>
      </c>
      <c r="G95" s="213" t="s">
        <v>32</v>
      </c>
      <c r="H95" s="105">
        <v>0</v>
      </c>
      <c r="I95" s="230"/>
      <c r="J95" s="227"/>
      <c r="K95" s="228">
        <f t="shared" si="3"/>
        <v>0</v>
      </c>
      <c r="L95" s="228"/>
      <c r="M95" s="228"/>
      <c r="N95" s="230"/>
      <c r="O95" s="228">
        <f t="shared" si="4"/>
        <v>0</v>
      </c>
      <c r="P95" s="228"/>
      <c r="Q95" s="228"/>
      <c r="R95" s="73"/>
    </row>
    <row r="96" s="7" customFormat="1" ht="15" customHeight="1" spans="1:18">
      <c r="A96" s="212"/>
      <c r="B96" s="213" t="s">
        <v>105</v>
      </c>
      <c r="C96" s="212" t="s">
        <v>21</v>
      </c>
      <c r="D96" s="213"/>
      <c r="E96" s="213" t="s">
        <v>78</v>
      </c>
      <c r="F96" s="213" t="s">
        <v>31</v>
      </c>
      <c r="G96" s="213" t="s">
        <v>44</v>
      </c>
      <c r="H96" s="105">
        <v>0</v>
      </c>
      <c r="I96" s="230"/>
      <c r="J96" s="227"/>
      <c r="K96" s="228">
        <f t="shared" si="3"/>
        <v>0</v>
      </c>
      <c r="L96" s="228"/>
      <c r="M96" s="228"/>
      <c r="N96" s="230"/>
      <c r="O96" s="228">
        <f t="shared" si="4"/>
        <v>0</v>
      </c>
      <c r="P96" s="228"/>
      <c r="Q96" s="228"/>
      <c r="R96" s="73"/>
    </row>
    <row r="97" ht="15" customHeight="1" spans="1:18">
      <c r="A97" s="214">
        <v>47</v>
      </c>
      <c r="B97" s="215" t="s">
        <v>106</v>
      </c>
      <c r="C97" s="214" t="s">
        <v>21</v>
      </c>
      <c r="D97" s="215"/>
      <c r="E97" s="215" t="s">
        <v>63</v>
      </c>
      <c r="F97" s="215" t="s">
        <v>23</v>
      </c>
      <c r="G97" s="215" t="s">
        <v>24</v>
      </c>
      <c r="H97" s="2">
        <v>2</v>
      </c>
      <c r="I97" s="231">
        <v>1</v>
      </c>
      <c r="J97" s="224">
        <v>1</v>
      </c>
      <c r="K97" s="225">
        <f t="shared" si="3"/>
        <v>0</v>
      </c>
      <c r="L97" s="225"/>
      <c r="M97" s="229"/>
      <c r="N97" s="231">
        <v>1</v>
      </c>
      <c r="O97" s="225">
        <f t="shared" si="4"/>
        <v>0</v>
      </c>
      <c r="P97" s="225"/>
      <c r="Q97" s="229"/>
      <c r="R97" s="73"/>
    </row>
    <row r="98" s="7" customFormat="1" ht="15" customHeight="1" spans="1:18">
      <c r="A98" s="212"/>
      <c r="B98" s="213" t="s">
        <v>106</v>
      </c>
      <c r="C98" s="212" t="s">
        <v>21</v>
      </c>
      <c r="D98" s="213"/>
      <c r="E98" s="213" t="s">
        <v>78</v>
      </c>
      <c r="F98" s="213" t="s">
        <v>29</v>
      </c>
      <c r="G98" s="213" t="s">
        <v>32</v>
      </c>
      <c r="H98" s="105">
        <v>0</v>
      </c>
      <c r="I98" s="230"/>
      <c r="J98" s="227"/>
      <c r="K98" s="228">
        <f t="shared" si="3"/>
        <v>0</v>
      </c>
      <c r="L98" s="228"/>
      <c r="M98" s="228"/>
      <c r="N98" s="230">
        <v>1</v>
      </c>
      <c r="O98" s="228">
        <f t="shared" si="4"/>
        <v>0</v>
      </c>
      <c r="P98" s="228"/>
      <c r="Q98" s="228"/>
      <c r="R98" s="73"/>
    </row>
    <row r="99" s="7" customFormat="1" ht="15" customHeight="1" spans="1:18">
      <c r="A99" s="212"/>
      <c r="B99" s="213" t="s">
        <v>106</v>
      </c>
      <c r="C99" s="212" t="s">
        <v>21</v>
      </c>
      <c r="D99" s="213"/>
      <c r="E99" s="213" t="s">
        <v>78</v>
      </c>
      <c r="F99" s="213" t="s">
        <v>23</v>
      </c>
      <c r="G99" s="213" t="s">
        <v>44</v>
      </c>
      <c r="H99" s="105">
        <v>0</v>
      </c>
      <c r="I99" s="230"/>
      <c r="J99" s="227"/>
      <c r="K99" s="228">
        <f t="shared" si="3"/>
        <v>0</v>
      </c>
      <c r="L99" s="228"/>
      <c r="M99" s="228"/>
      <c r="N99" s="230"/>
      <c r="O99" s="228">
        <f t="shared" si="4"/>
        <v>0</v>
      </c>
      <c r="P99" s="228"/>
      <c r="Q99" s="228"/>
      <c r="R99" s="73"/>
    </row>
    <row r="100" s="9" customFormat="1" ht="15" customHeight="1" spans="1:18">
      <c r="A100" s="33">
        <v>48</v>
      </c>
      <c r="B100" s="34" t="s">
        <v>107</v>
      </c>
      <c r="C100" s="33" t="s">
        <v>21</v>
      </c>
      <c r="D100" s="34"/>
      <c r="E100" s="34" t="s">
        <v>39</v>
      </c>
      <c r="F100" s="34" t="s">
        <v>31</v>
      </c>
      <c r="G100" s="34" t="s">
        <v>24</v>
      </c>
      <c r="H100" s="2">
        <v>0</v>
      </c>
      <c r="I100" s="223"/>
      <c r="J100" s="224"/>
      <c r="K100" s="225">
        <f t="shared" si="3"/>
        <v>0</v>
      </c>
      <c r="L100" s="225"/>
      <c r="M100" s="229"/>
      <c r="N100" s="223"/>
      <c r="O100" s="225">
        <f t="shared" si="4"/>
        <v>0</v>
      </c>
      <c r="P100" s="225"/>
      <c r="Q100" s="229"/>
      <c r="R100" s="73"/>
    </row>
    <row r="101" s="9" customFormat="1" ht="15.75" customHeight="1" spans="1:18">
      <c r="A101" s="33">
        <v>49</v>
      </c>
      <c r="B101" s="34" t="s">
        <v>108</v>
      </c>
      <c r="C101" s="33" t="s">
        <v>21</v>
      </c>
      <c r="D101" s="34"/>
      <c r="E101" s="34" t="s">
        <v>39</v>
      </c>
      <c r="F101" s="34" t="s">
        <v>31</v>
      </c>
      <c r="G101" s="34" t="s">
        <v>24</v>
      </c>
      <c r="H101" s="2">
        <v>3</v>
      </c>
      <c r="I101" s="223"/>
      <c r="J101" s="224"/>
      <c r="K101" s="225">
        <f t="shared" si="3"/>
        <v>0</v>
      </c>
      <c r="L101" s="225"/>
      <c r="M101" s="229"/>
      <c r="N101" s="223">
        <v>2</v>
      </c>
      <c r="O101" s="225">
        <f t="shared" si="4"/>
        <v>0</v>
      </c>
      <c r="P101" s="225"/>
      <c r="Q101" s="229"/>
      <c r="R101" s="73"/>
    </row>
    <row r="102" ht="15" customHeight="1" spans="1:18">
      <c r="A102" s="33">
        <v>50</v>
      </c>
      <c r="B102" s="34" t="s">
        <v>109</v>
      </c>
      <c r="C102" s="33" t="s">
        <v>21</v>
      </c>
      <c r="D102" s="34"/>
      <c r="E102" s="34" t="s">
        <v>52</v>
      </c>
      <c r="F102" s="34" t="s">
        <v>31</v>
      </c>
      <c r="G102" s="34" t="s">
        <v>110</v>
      </c>
      <c r="H102" s="2">
        <v>0</v>
      </c>
      <c r="I102" s="223"/>
      <c r="J102" s="224"/>
      <c r="K102" s="225">
        <f t="shared" si="3"/>
        <v>0</v>
      </c>
      <c r="L102" s="225"/>
      <c r="M102" s="229"/>
      <c r="N102" s="223"/>
      <c r="O102" s="225">
        <f t="shared" si="4"/>
        <v>0</v>
      </c>
      <c r="P102" s="225"/>
      <c r="Q102" s="229"/>
      <c r="R102" s="73"/>
    </row>
    <row r="103" s="7" customFormat="1" ht="15" customHeight="1" spans="1:18">
      <c r="A103" s="212"/>
      <c r="B103" s="213" t="s">
        <v>109</v>
      </c>
      <c r="C103" s="212" t="s">
        <v>21</v>
      </c>
      <c r="D103" s="213"/>
      <c r="E103" s="213" t="s">
        <v>52</v>
      </c>
      <c r="F103" s="213" t="s">
        <v>31</v>
      </c>
      <c r="G103" s="213" t="s">
        <v>26</v>
      </c>
      <c r="H103" s="105">
        <v>0</v>
      </c>
      <c r="I103" s="226"/>
      <c r="J103" s="227"/>
      <c r="K103" s="228">
        <f t="shared" si="3"/>
        <v>0</v>
      </c>
      <c r="L103" s="228"/>
      <c r="M103" s="228"/>
      <c r="N103" s="226"/>
      <c r="O103" s="228">
        <f t="shared" si="4"/>
        <v>0</v>
      </c>
      <c r="P103" s="228"/>
      <c r="Q103" s="228"/>
      <c r="R103" s="73"/>
    </row>
    <row r="104" ht="15" customHeight="1" spans="1:18">
      <c r="A104" s="214">
        <v>51</v>
      </c>
      <c r="B104" s="215" t="s">
        <v>111</v>
      </c>
      <c r="C104" s="214" t="s">
        <v>21</v>
      </c>
      <c r="D104" s="215"/>
      <c r="E104" s="215" t="s">
        <v>39</v>
      </c>
      <c r="F104" s="215" t="s">
        <v>25</v>
      </c>
      <c r="G104" s="215" t="s">
        <v>24</v>
      </c>
      <c r="H104" s="2">
        <v>0</v>
      </c>
      <c r="I104" s="223"/>
      <c r="J104" s="224"/>
      <c r="K104" s="225">
        <f t="shared" si="3"/>
        <v>0</v>
      </c>
      <c r="L104" s="225"/>
      <c r="M104" s="229"/>
      <c r="N104" s="223"/>
      <c r="O104" s="225">
        <f t="shared" si="4"/>
        <v>0</v>
      </c>
      <c r="P104" s="225"/>
      <c r="Q104" s="229"/>
      <c r="R104" s="73"/>
    </row>
    <row r="105" s="7" customFormat="1" ht="15" customHeight="1" spans="1:18">
      <c r="A105" s="212"/>
      <c r="B105" s="213" t="s">
        <v>111</v>
      </c>
      <c r="C105" s="212" t="s">
        <v>21</v>
      </c>
      <c r="D105" s="213"/>
      <c r="E105" s="213" t="s">
        <v>39</v>
      </c>
      <c r="F105" s="213" t="s">
        <v>31</v>
      </c>
      <c r="G105" s="213" t="s">
        <v>26</v>
      </c>
      <c r="H105" s="105">
        <v>0</v>
      </c>
      <c r="I105" s="226"/>
      <c r="J105" s="227"/>
      <c r="K105" s="228">
        <f t="shared" si="3"/>
        <v>0</v>
      </c>
      <c r="L105" s="228"/>
      <c r="M105" s="228"/>
      <c r="N105" s="226"/>
      <c r="O105" s="228">
        <f t="shared" si="4"/>
        <v>0</v>
      </c>
      <c r="P105" s="228"/>
      <c r="Q105" s="228"/>
      <c r="R105" s="73"/>
    </row>
    <row r="106" ht="15" customHeight="1" spans="1:18">
      <c r="A106" s="214">
        <v>52</v>
      </c>
      <c r="B106" s="215" t="s">
        <v>112</v>
      </c>
      <c r="C106" s="214" t="s">
        <v>21</v>
      </c>
      <c r="D106" s="215"/>
      <c r="E106" s="215" t="s">
        <v>39</v>
      </c>
      <c r="F106" s="215"/>
      <c r="G106" s="215" t="s">
        <v>24</v>
      </c>
      <c r="H106" s="2">
        <v>1</v>
      </c>
      <c r="I106" s="223"/>
      <c r="J106" s="224"/>
      <c r="K106" s="225">
        <f t="shared" si="3"/>
        <v>0</v>
      </c>
      <c r="L106" s="225"/>
      <c r="M106" s="229"/>
      <c r="N106" s="223"/>
      <c r="O106" s="225">
        <f t="shared" si="4"/>
        <v>0</v>
      </c>
      <c r="P106" s="225"/>
      <c r="Q106" s="229"/>
      <c r="R106" s="73"/>
    </row>
    <row r="107" s="9" customFormat="1" ht="15" customHeight="1" spans="1:18">
      <c r="A107" s="214">
        <v>53</v>
      </c>
      <c r="B107" s="215" t="s">
        <v>113</v>
      </c>
      <c r="C107" s="214" t="s">
        <v>21</v>
      </c>
      <c r="D107" s="215"/>
      <c r="E107" s="215" t="s">
        <v>39</v>
      </c>
      <c r="F107" s="215" t="s">
        <v>23</v>
      </c>
      <c r="G107" s="215" t="s">
        <v>24</v>
      </c>
      <c r="H107" s="2">
        <v>2</v>
      </c>
      <c r="I107" s="223"/>
      <c r="J107" s="224"/>
      <c r="K107" s="225">
        <f t="shared" si="3"/>
        <v>0</v>
      </c>
      <c r="L107" s="225"/>
      <c r="M107" s="229"/>
      <c r="N107" s="223">
        <v>3</v>
      </c>
      <c r="O107" s="225">
        <f t="shared" si="4"/>
        <v>0</v>
      </c>
      <c r="P107" s="225"/>
      <c r="Q107" s="229"/>
      <c r="R107" s="73"/>
    </row>
    <row r="108" s="9" customFormat="1" ht="15" customHeight="1" spans="1:18">
      <c r="A108" s="214">
        <v>54</v>
      </c>
      <c r="B108" s="215" t="s">
        <v>114</v>
      </c>
      <c r="C108" s="214" t="s">
        <v>21</v>
      </c>
      <c r="D108" s="215"/>
      <c r="E108" s="215" t="s">
        <v>39</v>
      </c>
      <c r="F108" s="215" t="s">
        <v>29</v>
      </c>
      <c r="G108" s="215" t="s">
        <v>24</v>
      </c>
      <c r="H108" s="2">
        <v>0</v>
      </c>
      <c r="I108" s="223"/>
      <c r="J108" s="224"/>
      <c r="K108" s="225">
        <f t="shared" si="3"/>
        <v>0</v>
      </c>
      <c r="L108" s="225"/>
      <c r="M108" s="229"/>
      <c r="N108" s="223">
        <v>1</v>
      </c>
      <c r="O108" s="225">
        <f t="shared" si="4"/>
        <v>0</v>
      </c>
      <c r="P108" s="225"/>
      <c r="Q108" s="229"/>
      <c r="R108" s="73"/>
    </row>
    <row r="109" s="7" customFormat="1" ht="15" customHeight="1" spans="1:18">
      <c r="A109" s="212"/>
      <c r="B109" s="213" t="s">
        <v>114</v>
      </c>
      <c r="C109" s="212" t="s">
        <v>21</v>
      </c>
      <c r="D109" s="213"/>
      <c r="E109" s="213" t="s">
        <v>115</v>
      </c>
      <c r="F109" s="213" t="s">
        <v>29</v>
      </c>
      <c r="G109" s="213" t="s">
        <v>37</v>
      </c>
      <c r="H109" s="105">
        <v>0</v>
      </c>
      <c r="I109" s="226"/>
      <c r="J109" s="227"/>
      <c r="K109" s="228">
        <f t="shared" si="3"/>
        <v>0</v>
      </c>
      <c r="L109" s="228"/>
      <c r="M109" s="228"/>
      <c r="N109" s="226">
        <v>2</v>
      </c>
      <c r="O109" s="228">
        <f t="shared" si="4"/>
        <v>0</v>
      </c>
      <c r="Q109" s="228"/>
      <c r="R109" s="73"/>
    </row>
    <row r="110" s="7" customFormat="1" ht="15" customHeight="1" spans="1:18">
      <c r="A110" s="212"/>
      <c r="B110" s="213" t="s">
        <v>114</v>
      </c>
      <c r="C110" s="212" t="s">
        <v>21</v>
      </c>
      <c r="D110" s="213"/>
      <c r="E110" s="213" t="s">
        <v>63</v>
      </c>
      <c r="F110" s="213" t="s">
        <v>29</v>
      </c>
      <c r="G110" s="213" t="s">
        <v>32</v>
      </c>
      <c r="H110" s="105">
        <v>10</v>
      </c>
      <c r="I110" s="226"/>
      <c r="J110" s="227"/>
      <c r="K110" s="228">
        <f t="shared" si="3"/>
        <v>0</v>
      </c>
      <c r="L110" s="228"/>
      <c r="M110" s="228"/>
      <c r="N110" s="226">
        <v>1</v>
      </c>
      <c r="O110" s="228">
        <f t="shared" si="4"/>
        <v>0</v>
      </c>
      <c r="P110" s="228"/>
      <c r="Q110" s="228"/>
      <c r="R110" s="73"/>
    </row>
    <row r="111" ht="15" customHeight="1" spans="1:18">
      <c r="A111" s="214">
        <v>55</v>
      </c>
      <c r="B111" s="215" t="s">
        <v>116</v>
      </c>
      <c r="C111" s="214" t="s">
        <v>21</v>
      </c>
      <c r="D111" s="215"/>
      <c r="E111" s="215" t="s">
        <v>39</v>
      </c>
      <c r="F111" s="215" t="s">
        <v>29</v>
      </c>
      <c r="G111" s="215" t="s">
        <v>24</v>
      </c>
      <c r="H111" s="2">
        <v>1</v>
      </c>
      <c r="I111" s="223"/>
      <c r="J111" s="224"/>
      <c r="K111" s="225">
        <f t="shared" si="3"/>
        <v>0</v>
      </c>
      <c r="L111" s="225"/>
      <c r="M111" s="229"/>
      <c r="N111" s="223">
        <v>1</v>
      </c>
      <c r="O111" s="225">
        <f t="shared" si="4"/>
        <v>14316.88</v>
      </c>
      <c r="P111" s="229">
        <v>14316.88</v>
      </c>
      <c r="Q111" s="229"/>
      <c r="R111" s="73"/>
    </row>
    <row r="112" s="7" customFormat="1" ht="12.75" customHeight="1" spans="1:18">
      <c r="A112" s="212"/>
      <c r="B112" s="213" t="s">
        <v>116</v>
      </c>
      <c r="C112" s="212" t="s">
        <v>21</v>
      </c>
      <c r="D112" s="213"/>
      <c r="E112" s="213" t="s">
        <v>117</v>
      </c>
      <c r="F112" s="213" t="s">
        <v>29</v>
      </c>
      <c r="G112" s="213" t="s">
        <v>37</v>
      </c>
      <c r="H112" s="105">
        <v>7</v>
      </c>
      <c r="I112" s="226"/>
      <c r="J112" s="227"/>
      <c r="K112" s="228">
        <f t="shared" si="3"/>
        <v>0</v>
      </c>
      <c r="L112" s="228"/>
      <c r="M112" s="228"/>
      <c r="N112" s="226">
        <v>7</v>
      </c>
      <c r="O112" s="228">
        <f t="shared" si="4"/>
        <v>0</v>
      </c>
      <c r="P112" s="228"/>
      <c r="Q112" s="228"/>
      <c r="R112" s="73"/>
    </row>
    <row r="113" s="7" customFormat="1" ht="15" customHeight="1" spans="1:18">
      <c r="A113" s="212"/>
      <c r="B113" s="213" t="s">
        <v>118</v>
      </c>
      <c r="C113" s="212" t="s">
        <v>21</v>
      </c>
      <c r="D113" s="213"/>
      <c r="E113" s="213" t="s">
        <v>117</v>
      </c>
      <c r="F113" s="213" t="s">
        <v>31</v>
      </c>
      <c r="G113" s="213" t="s">
        <v>32</v>
      </c>
      <c r="H113" s="105">
        <v>8</v>
      </c>
      <c r="I113" s="230"/>
      <c r="J113" s="227"/>
      <c r="K113" s="228">
        <f t="shared" si="3"/>
        <v>0</v>
      </c>
      <c r="L113" s="228"/>
      <c r="M113" s="228"/>
      <c r="N113" s="230">
        <v>7</v>
      </c>
      <c r="O113" s="228">
        <f t="shared" si="4"/>
        <v>10422.04</v>
      </c>
      <c r="P113" s="95">
        <v>10422.04</v>
      </c>
      <c r="Q113" s="228"/>
      <c r="R113" s="162"/>
    </row>
    <row r="114" s="6" customFormat="1" ht="15" customHeight="1" spans="1:38">
      <c r="A114" s="211">
        <v>56</v>
      </c>
      <c r="B114" s="210" t="s">
        <v>119</v>
      </c>
      <c r="C114" s="211" t="s">
        <v>21</v>
      </c>
      <c r="D114" s="210"/>
      <c r="E114" s="210" t="s">
        <v>39</v>
      </c>
      <c r="F114" s="210" t="s">
        <v>25</v>
      </c>
      <c r="G114" s="210" t="s">
        <v>24</v>
      </c>
      <c r="H114" s="2">
        <v>0</v>
      </c>
      <c r="I114" s="231"/>
      <c r="J114" s="224"/>
      <c r="K114" s="225">
        <f t="shared" si="3"/>
        <v>0</v>
      </c>
      <c r="L114" s="225"/>
      <c r="M114" s="229"/>
      <c r="N114" s="231"/>
      <c r="O114" s="225">
        <f t="shared" si="4"/>
        <v>0</v>
      </c>
      <c r="P114" s="225"/>
      <c r="Q114" s="229"/>
      <c r="R114" s="73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="7" customFormat="1" ht="15" customHeight="1" spans="1:18">
      <c r="A115" s="212"/>
      <c r="B115" s="213" t="s">
        <v>119</v>
      </c>
      <c r="C115" s="212" t="s">
        <v>21</v>
      </c>
      <c r="D115" s="213"/>
      <c r="E115" s="213" t="s">
        <v>39</v>
      </c>
      <c r="F115" s="213" t="s">
        <v>29</v>
      </c>
      <c r="G115" s="213" t="s">
        <v>37</v>
      </c>
      <c r="H115" s="105">
        <v>4</v>
      </c>
      <c r="I115" s="230"/>
      <c r="J115" s="227"/>
      <c r="K115" s="228">
        <f t="shared" si="3"/>
        <v>0</v>
      </c>
      <c r="L115" s="228"/>
      <c r="M115" s="228"/>
      <c r="N115" s="230">
        <v>4</v>
      </c>
      <c r="O115" s="228">
        <f t="shared" si="4"/>
        <v>0</v>
      </c>
      <c r="P115" s="228"/>
      <c r="Q115" s="228"/>
      <c r="R115" s="73"/>
    </row>
    <row r="116" s="7" customFormat="1" ht="15" customHeight="1" spans="1:18">
      <c r="A116" s="212"/>
      <c r="B116" s="213" t="s">
        <v>119</v>
      </c>
      <c r="C116" s="212" t="s">
        <v>21</v>
      </c>
      <c r="D116" s="213"/>
      <c r="E116" s="213" t="s">
        <v>39</v>
      </c>
      <c r="F116" s="213" t="s">
        <v>29</v>
      </c>
      <c r="G116" s="213" t="s">
        <v>26</v>
      </c>
      <c r="H116" s="105">
        <v>2</v>
      </c>
      <c r="I116" s="230"/>
      <c r="J116" s="227"/>
      <c r="K116" s="228">
        <f t="shared" si="3"/>
        <v>0</v>
      </c>
      <c r="L116" s="228"/>
      <c r="M116" s="228"/>
      <c r="N116" s="230">
        <v>1</v>
      </c>
      <c r="O116" s="228">
        <f t="shared" si="4"/>
        <v>0</v>
      </c>
      <c r="P116" s="228"/>
      <c r="Q116" s="228"/>
      <c r="R116" s="73"/>
    </row>
    <row r="117" ht="15" customHeight="1" spans="1:18">
      <c r="A117" s="211">
        <v>57</v>
      </c>
      <c r="B117" s="210" t="s">
        <v>120</v>
      </c>
      <c r="C117" s="211" t="s">
        <v>50</v>
      </c>
      <c r="D117" s="210" t="s">
        <v>121</v>
      </c>
      <c r="E117" s="210" t="s">
        <v>22</v>
      </c>
      <c r="F117" s="210" t="s">
        <v>23</v>
      </c>
      <c r="G117" s="210" t="s">
        <v>24</v>
      </c>
      <c r="H117" s="2">
        <v>4</v>
      </c>
      <c r="I117" s="231">
        <v>2</v>
      </c>
      <c r="J117" s="224">
        <v>2</v>
      </c>
      <c r="K117" s="225">
        <f t="shared" si="3"/>
        <v>0</v>
      </c>
      <c r="L117" s="225"/>
      <c r="M117" s="229"/>
      <c r="N117" s="231">
        <v>1</v>
      </c>
      <c r="O117" s="225">
        <f t="shared" si="4"/>
        <v>0</v>
      </c>
      <c r="P117" s="225"/>
      <c r="Q117" s="229"/>
      <c r="R117" s="73"/>
    </row>
    <row r="118" s="7" customFormat="1" ht="15" customHeight="1" spans="1:18">
      <c r="A118" s="212"/>
      <c r="B118" s="213" t="s">
        <v>120</v>
      </c>
      <c r="C118" s="212" t="s">
        <v>50</v>
      </c>
      <c r="D118" s="213" t="s">
        <v>121</v>
      </c>
      <c r="E118" s="213" t="s">
        <v>22</v>
      </c>
      <c r="F118" s="213" t="s">
        <v>23</v>
      </c>
      <c r="G118" s="213" t="s">
        <v>37</v>
      </c>
      <c r="H118" s="105">
        <v>2</v>
      </c>
      <c r="I118" s="230"/>
      <c r="J118" s="227"/>
      <c r="K118" s="228">
        <f t="shared" si="3"/>
        <v>0</v>
      </c>
      <c r="L118" s="228"/>
      <c r="M118" s="228"/>
      <c r="N118" s="230">
        <v>1</v>
      </c>
      <c r="O118" s="228">
        <f t="shared" si="4"/>
        <v>0</v>
      </c>
      <c r="P118" s="228"/>
      <c r="Q118" s="228"/>
      <c r="R118" s="73"/>
    </row>
    <row r="119" s="7" customFormat="1" ht="15" customHeight="1" spans="1:18">
      <c r="A119" s="212"/>
      <c r="B119" s="213" t="s">
        <v>120</v>
      </c>
      <c r="C119" s="212" t="s">
        <v>50</v>
      </c>
      <c r="D119" s="213" t="s">
        <v>122</v>
      </c>
      <c r="E119" s="213" t="s">
        <v>39</v>
      </c>
      <c r="F119" s="213" t="s">
        <v>29</v>
      </c>
      <c r="G119" s="213" t="s">
        <v>26</v>
      </c>
      <c r="H119" s="105">
        <v>3</v>
      </c>
      <c r="I119" s="230"/>
      <c r="J119" s="227"/>
      <c r="K119" s="228">
        <f t="shared" si="3"/>
        <v>0</v>
      </c>
      <c r="L119" s="228"/>
      <c r="M119" s="228"/>
      <c r="N119" s="230"/>
      <c r="O119" s="228">
        <f t="shared" si="4"/>
        <v>0</v>
      </c>
      <c r="P119" s="228"/>
      <c r="Q119" s="228"/>
      <c r="R119" s="73"/>
    </row>
    <row r="120" ht="30.75" customHeight="1" spans="1:18">
      <c r="A120" s="214">
        <v>58</v>
      </c>
      <c r="B120" s="215" t="s">
        <v>123</v>
      </c>
      <c r="C120" s="214" t="s">
        <v>21</v>
      </c>
      <c r="D120" s="215" t="s">
        <v>124</v>
      </c>
      <c r="E120" s="215" t="s">
        <v>39</v>
      </c>
      <c r="F120" s="215" t="s">
        <v>23</v>
      </c>
      <c r="G120" s="215" t="s">
        <v>24</v>
      </c>
      <c r="H120" s="2">
        <v>1</v>
      </c>
      <c r="I120" s="223"/>
      <c r="J120" s="224"/>
      <c r="K120" s="225">
        <f t="shared" si="3"/>
        <v>0</v>
      </c>
      <c r="L120" s="225"/>
      <c r="M120" s="229"/>
      <c r="N120" s="223">
        <v>2</v>
      </c>
      <c r="O120" s="225">
        <f t="shared" si="4"/>
        <v>0</v>
      </c>
      <c r="P120" s="225"/>
      <c r="Q120" s="229"/>
      <c r="R120" s="73"/>
    </row>
    <row r="121" s="7" customFormat="1" ht="15" customHeight="1" spans="1:18">
      <c r="A121" s="212"/>
      <c r="B121" s="213" t="s">
        <v>123</v>
      </c>
      <c r="C121" s="212" t="s">
        <v>21</v>
      </c>
      <c r="D121" s="213"/>
      <c r="E121" s="213" t="s">
        <v>39</v>
      </c>
      <c r="F121" s="213" t="s">
        <v>29</v>
      </c>
      <c r="G121" s="213" t="s">
        <v>37</v>
      </c>
      <c r="H121" s="105">
        <v>0</v>
      </c>
      <c r="I121" s="226"/>
      <c r="J121" s="227"/>
      <c r="K121" s="228">
        <f t="shared" si="3"/>
        <v>0</v>
      </c>
      <c r="L121" s="228"/>
      <c r="M121" s="228"/>
      <c r="N121" s="226"/>
      <c r="O121" s="228">
        <f t="shared" si="4"/>
        <v>0</v>
      </c>
      <c r="P121" s="228"/>
      <c r="Q121" s="228"/>
      <c r="R121" s="73"/>
    </row>
    <row r="122" s="7" customFormat="1" ht="15" customHeight="1" spans="1:18">
      <c r="A122" s="212"/>
      <c r="B122" s="213" t="s">
        <v>123</v>
      </c>
      <c r="C122" s="212" t="s">
        <v>21</v>
      </c>
      <c r="D122" s="213"/>
      <c r="E122" s="213" t="s">
        <v>39</v>
      </c>
      <c r="F122" s="213" t="s">
        <v>29</v>
      </c>
      <c r="G122" s="213" t="s">
        <v>26</v>
      </c>
      <c r="H122" s="105">
        <v>0</v>
      </c>
      <c r="I122" s="226"/>
      <c r="J122" s="227"/>
      <c r="K122" s="228">
        <f t="shared" si="3"/>
        <v>0</v>
      </c>
      <c r="L122" s="228"/>
      <c r="M122" s="228"/>
      <c r="N122" s="226"/>
      <c r="O122" s="228">
        <f t="shared" si="4"/>
        <v>0</v>
      </c>
      <c r="P122" s="228"/>
      <c r="Q122" s="228"/>
      <c r="R122" s="73"/>
    </row>
    <row r="123" ht="15" customHeight="1" spans="1:18">
      <c r="A123" s="214">
        <v>59</v>
      </c>
      <c r="B123" s="215" t="s">
        <v>125</v>
      </c>
      <c r="C123" s="214" t="s">
        <v>21</v>
      </c>
      <c r="D123" s="215"/>
      <c r="E123" s="215" t="s">
        <v>39</v>
      </c>
      <c r="F123" s="215"/>
      <c r="G123" s="215" t="s">
        <v>24</v>
      </c>
      <c r="H123" s="2">
        <v>0</v>
      </c>
      <c r="I123" s="223"/>
      <c r="J123" s="224"/>
      <c r="K123" s="225">
        <f t="shared" si="3"/>
        <v>0</v>
      </c>
      <c r="L123" s="225"/>
      <c r="M123" s="229"/>
      <c r="N123" s="223"/>
      <c r="O123" s="225">
        <f t="shared" si="4"/>
        <v>0</v>
      </c>
      <c r="P123" s="225"/>
      <c r="Q123" s="229"/>
      <c r="R123" s="73"/>
    </row>
    <row r="124" ht="15" customHeight="1" spans="1:18">
      <c r="A124" s="214">
        <v>60</v>
      </c>
      <c r="B124" s="215" t="s">
        <v>126</v>
      </c>
      <c r="C124" s="214" t="s">
        <v>21</v>
      </c>
      <c r="D124" s="215"/>
      <c r="E124" s="215" t="s">
        <v>39</v>
      </c>
      <c r="F124" s="215" t="s">
        <v>29</v>
      </c>
      <c r="G124" s="215" t="s">
        <v>24</v>
      </c>
      <c r="H124" s="2">
        <v>2</v>
      </c>
      <c r="I124" s="223">
        <v>1</v>
      </c>
      <c r="J124" s="224">
        <v>1</v>
      </c>
      <c r="K124" s="225">
        <f t="shared" si="3"/>
        <v>0</v>
      </c>
      <c r="L124" s="225"/>
      <c r="M124" s="229"/>
      <c r="N124" s="223">
        <v>4</v>
      </c>
      <c r="O124" s="225">
        <f t="shared" si="4"/>
        <v>0</v>
      </c>
      <c r="P124" s="225"/>
      <c r="Q124" s="229"/>
      <c r="R124" s="73"/>
    </row>
    <row r="125" s="7" customFormat="1" ht="15" customHeight="1" spans="1:18">
      <c r="A125" s="212"/>
      <c r="B125" s="213" t="s">
        <v>126</v>
      </c>
      <c r="C125" s="212" t="s">
        <v>21</v>
      </c>
      <c r="D125" s="213"/>
      <c r="E125" s="213" t="s">
        <v>39</v>
      </c>
      <c r="F125" s="213" t="s">
        <v>29</v>
      </c>
      <c r="G125" s="213" t="s">
        <v>26</v>
      </c>
      <c r="H125" s="105">
        <v>0</v>
      </c>
      <c r="I125" s="226"/>
      <c r="J125" s="227"/>
      <c r="K125" s="228">
        <f t="shared" si="3"/>
        <v>0</v>
      </c>
      <c r="L125" s="228"/>
      <c r="M125" s="228"/>
      <c r="N125" s="226"/>
      <c r="O125" s="228">
        <f t="shared" si="4"/>
        <v>0</v>
      </c>
      <c r="P125" s="228"/>
      <c r="Q125" s="228"/>
      <c r="R125" s="73"/>
    </row>
    <row r="126" s="9" customFormat="1" ht="15" customHeight="1" spans="1:18">
      <c r="A126" s="211">
        <v>61</v>
      </c>
      <c r="B126" s="210" t="s">
        <v>127</v>
      </c>
      <c r="C126" s="211" t="s">
        <v>21</v>
      </c>
      <c r="D126" s="210"/>
      <c r="E126" s="210" t="s">
        <v>39</v>
      </c>
      <c r="F126" s="210" t="s">
        <v>23</v>
      </c>
      <c r="G126" s="210" t="s">
        <v>24</v>
      </c>
      <c r="H126" s="2">
        <v>8</v>
      </c>
      <c r="I126" s="223">
        <v>1</v>
      </c>
      <c r="J126" s="224">
        <v>1</v>
      </c>
      <c r="K126" s="225">
        <f t="shared" si="3"/>
        <v>0</v>
      </c>
      <c r="L126" s="225"/>
      <c r="M126" s="229"/>
      <c r="N126" s="223">
        <v>2</v>
      </c>
      <c r="O126" s="225">
        <f t="shared" si="4"/>
        <v>2732.04</v>
      </c>
      <c r="P126" s="229">
        <v>2732.04</v>
      </c>
      <c r="Q126" s="229"/>
      <c r="R126" s="73"/>
    </row>
    <row r="127" s="7" customFormat="1" ht="15" customHeight="1" spans="1:18">
      <c r="A127" s="212">
        <v>62</v>
      </c>
      <c r="B127" s="213" t="s">
        <v>128</v>
      </c>
      <c r="C127" s="212" t="s">
        <v>21</v>
      </c>
      <c r="D127" s="213"/>
      <c r="E127" s="213"/>
      <c r="F127" s="213" t="s">
        <v>23</v>
      </c>
      <c r="G127" s="213" t="s">
        <v>37</v>
      </c>
      <c r="H127" s="105">
        <v>0</v>
      </c>
      <c r="I127" s="226"/>
      <c r="J127" s="227"/>
      <c r="K127" s="228">
        <f t="shared" si="3"/>
        <v>0</v>
      </c>
      <c r="L127" s="228"/>
      <c r="M127" s="228"/>
      <c r="N127" s="226"/>
      <c r="O127" s="228">
        <f t="shared" si="4"/>
        <v>0</v>
      </c>
      <c r="P127" s="228"/>
      <c r="Q127" s="228"/>
      <c r="R127" s="73"/>
    </row>
    <row r="128" s="7" customFormat="1" ht="15" customHeight="1" spans="1:18">
      <c r="A128" s="212"/>
      <c r="B128" s="213" t="s">
        <v>128</v>
      </c>
      <c r="C128" s="212" t="s">
        <v>21</v>
      </c>
      <c r="D128" s="213"/>
      <c r="E128" s="213" t="s">
        <v>63</v>
      </c>
      <c r="F128" s="213" t="s">
        <v>23</v>
      </c>
      <c r="G128" s="213" t="s">
        <v>32</v>
      </c>
      <c r="H128" s="105">
        <v>0</v>
      </c>
      <c r="I128" s="226"/>
      <c r="J128" s="227"/>
      <c r="K128" s="228">
        <f t="shared" si="3"/>
        <v>0</v>
      </c>
      <c r="L128" s="228"/>
      <c r="M128" s="228"/>
      <c r="N128" s="226"/>
      <c r="O128" s="228">
        <f t="shared" si="4"/>
        <v>0</v>
      </c>
      <c r="P128" s="228"/>
      <c r="Q128" s="228"/>
      <c r="R128" s="73"/>
    </row>
    <row r="129" s="9" customFormat="1" ht="15" customHeight="1" spans="1:18">
      <c r="A129" s="211">
        <v>63</v>
      </c>
      <c r="B129" s="210" t="s">
        <v>129</v>
      </c>
      <c r="C129" s="211" t="s">
        <v>54</v>
      </c>
      <c r="D129" s="210" t="s">
        <v>80</v>
      </c>
      <c r="E129" s="210" t="s">
        <v>22</v>
      </c>
      <c r="F129" s="210" t="s">
        <v>29</v>
      </c>
      <c r="G129" s="210" t="s">
        <v>24</v>
      </c>
      <c r="H129" s="2">
        <v>0</v>
      </c>
      <c r="I129" s="223"/>
      <c r="J129" s="224"/>
      <c r="K129" s="225">
        <f t="shared" si="3"/>
        <v>0</v>
      </c>
      <c r="L129" s="225"/>
      <c r="M129" s="229"/>
      <c r="N129" s="223"/>
      <c r="O129" s="225">
        <f t="shared" si="4"/>
        <v>0</v>
      </c>
      <c r="P129" s="225"/>
      <c r="Q129" s="229"/>
      <c r="R129" s="73"/>
    </row>
    <row r="130" ht="15" customHeight="1" spans="1:18">
      <c r="A130" s="214">
        <v>64</v>
      </c>
      <c r="B130" s="215" t="s">
        <v>130</v>
      </c>
      <c r="C130" s="214" t="s">
        <v>21</v>
      </c>
      <c r="D130" s="215"/>
      <c r="E130" s="215" t="s">
        <v>39</v>
      </c>
      <c r="F130" s="215" t="s">
        <v>29</v>
      </c>
      <c r="G130" s="215" t="s">
        <v>24</v>
      </c>
      <c r="H130" s="2">
        <v>3</v>
      </c>
      <c r="I130" s="223"/>
      <c r="J130" s="224"/>
      <c r="K130" s="225">
        <f t="shared" si="3"/>
        <v>0</v>
      </c>
      <c r="L130" s="225"/>
      <c r="M130" s="229"/>
      <c r="N130" s="223">
        <v>2</v>
      </c>
      <c r="O130" s="225">
        <f t="shared" si="4"/>
        <v>0</v>
      </c>
      <c r="P130" s="225"/>
      <c r="Q130" s="229"/>
      <c r="R130" s="73"/>
    </row>
    <row r="131" s="7" customFormat="1" ht="15" customHeight="1" spans="1:18">
      <c r="A131" s="212"/>
      <c r="B131" s="213" t="s">
        <v>130</v>
      </c>
      <c r="C131" s="212" t="s">
        <v>21</v>
      </c>
      <c r="D131" s="213"/>
      <c r="E131" s="213" t="s">
        <v>39</v>
      </c>
      <c r="F131" s="213" t="s">
        <v>29</v>
      </c>
      <c r="G131" s="213" t="s">
        <v>26</v>
      </c>
      <c r="H131" s="105">
        <v>1</v>
      </c>
      <c r="I131" s="226"/>
      <c r="J131" s="227"/>
      <c r="K131" s="228">
        <f t="shared" si="3"/>
        <v>0</v>
      </c>
      <c r="L131" s="228"/>
      <c r="M131" s="228"/>
      <c r="N131" s="226"/>
      <c r="O131" s="228">
        <f t="shared" si="4"/>
        <v>0</v>
      </c>
      <c r="P131" s="228"/>
      <c r="Q131" s="228"/>
      <c r="R131" s="73"/>
    </row>
    <row r="132" s="9" customFormat="1" ht="15" customHeight="1" spans="1:18">
      <c r="A132" s="214">
        <v>65</v>
      </c>
      <c r="B132" s="215" t="s">
        <v>131</v>
      </c>
      <c r="C132" s="214" t="s">
        <v>21</v>
      </c>
      <c r="D132" s="215"/>
      <c r="E132" s="215" t="s">
        <v>39</v>
      </c>
      <c r="F132" s="215" t="s">
        <v>23</v>
      </c>
      <c r="G132" s="215" t="s">
        <v>24</v>
      </c>
      <c r="H132" s="2">
        <v>0</v>
      </c>
      <c r="I132" s="223"/>
      <c r="J132" s="224"/>
      <c r="K132" s="225">
        <f t="shared" si="3"/>
        <v>0</v>
      </c>
      <c r="L132" s="225"/>
      <c r="M132" s="229"/>
      <c r="N132" s="223">
        <v>4</v>
      </c>
      <c r="O132" s="225">
        <f t="shared" si="4"/>
        <v>0</v>
      </c>
      <c r="P132" s="225"/>
      <c r="Q132" s="229"/>
      <c r="R132" s="73"/>
    </row>
    <row r="133" s="7" customFormat="1" ht="15" customHeight="1" spans="1:18">
      <c r="A133" s="212"/>
      <c r="B133" s="213" t="s">
        <v>131</v>
      </c>
      <c r="C133" s="212" t="s">
        <v>21</v>
      </c>
      <c r="D133" s="213"/>
      <c r="E133" s="213" t="s">
        <v>39</v>
      </c>
      <c r="F133" s="213" t="s">
        <v>23</v>
      </c>
      <c r="G133" s="213" t="s">
        <v>26</v>
      </c>
      <c r="H133" s="105">
        <v>0</v>
      </c>
      <c r="I133" s="226"/>
      <c r="J133" s="227"/>
      <c r="K133" s="228">
        <f t="shared" si="3"/>
        <v>0</v>
      </c>
      <c r="L133" s="228"/>
      <c r="M133" s="228"/>
      <c r="N133" s="226"/>
      <c r="O133" s="228">
        <f t="shared" si="4"/>
        <v>0</v>
      </c>
      <c r="P133" s="228"/>
      <c r="Q133" s="228"/>
      <c r="R133" s="73"/>
    </row>
    <row r="134" ht="14.45" customHeight="1" spans="1:18">
      <c r="A134" s="214">
        <v>66</v>
      </c>
      <c r="B134" s="215" t="s">
        <v>132</v>
      </c>
      <c r="C134" s="214" t="s">
        <v>50</v>
      </c>
      <c r="D134" s="215" t="s">
        <v>133</v>
      </c>
      <c r="E134" s="215" t="s">
        <v>39</v>
      </c>
      <c r="F134" s="215" t="s">
        <v>23</v>
      </c>
      <c r="G134" s="215" t="s">
        <v>24</v>
      </c>
      <c r="H134" s="2">
        <v>6</v>
      </c>
      <c r="I134" s="223">
        <v>1</v>
      </c>
      <c r="J134" s="224">
        <v>1</v>
      </c>
      <c r="K134" s="225">
        <f t="shared" si="3"/>
        <v>0</v>
      </c>
      <c r="L134" s="225"/>
      <c r="M134" s="229"/>
      <c r="N134" s="223">
        <v>6</v>
      </c>
      <c r="O134" s="225">
        <f t="shared" si="4"/>
        <v>0</v>
      </c>
      <c r="P134" s="225"/>
      <c r="Q134" s="229"/>
      <c r="R134" s="73"/>
    </row>
    <row r="135" s="7" customFormat="1" ht="14.45" customHeight="1" spans="1:18">
      <c r="A135" s="212">
        <v>67</v>
      </c>
      <c r="B135" s="213" t="s">
        <v>134</v>
      </c>
      <c r="C135" s="212" t="s">
        <v>21</v>
      </c>
      <c r="D135" s="213"/>
      <c r="E135" s="213" t="s">
        <v>115</v>
      </c>
      <c r="F135" s="213" t="s">
        <v>31</v>
      </c>
      <c r="G135" s="213" t="s">
        <v>37</v>
      </c>
      <c r="H135" s="105">
        <v>0</v>
      </c>
      <c r="I135" s="226"/>
      <c r="J135" s="227"/>
      <c r="K135" s="228">
        <f t="shared" si="3"/>
        <v>0</v>
      </c>
      <c r="L135" s="228"/>
      <c r="M135" s="228"/>
      <c r="N135" s="226"/>
      <c r="O135" s="228">
        <f t="shared" si="4"/>
        <v>0</v>
      </c>
      <c r="P135" s="228"/>
      <c r="Q135" s="228"/>
      <c r="R135" s="73"/>
    </row>
    <row r="136" s="9" customFormat="1" ht="15" customHeight="1" spans="1:18">
      <c r="A136" s="214">
        <v>68</v>
      </c>
      <c r="B136" s="215" t="s">
        <v>135</v>
      </c>
      <c r="C136" s="214" t="s">
        <v>21</v>
      </c>
      <c r="D136" s="215"/>
      <c r="E136" s="215" t="s">
        <v>39</v>
      </c>
      <c r="F136" s="215" t="s">
        <v>29</v>
      </c>
      <c r="G136" s="215" t="s">
        <v>24</v>
      </c>
      <c r="H136" s="2">
        <v>2</v>
      </c>
      <c r="I136" s="223"/>
      <c r="J136" s="224"/>
      <c r="K136" s="225">
        <f t="shared" si="3"/>
        <v>0</v>
      </c>
      <c r="L136" s="225"/>
      <c r="M136" s="229"/>
      <c r="N136" s="223">
        <v>5</v>
      </c>
      <c r="O136" s="225">
        <f t="shared" si="4"/>
        <v>0</v>
      </c>
      <c r="P136" s="225"/>
      <c r="Q136" s="229"/>
      <c r="R136" s="73"/>
    </row>
    <row r="137" s="7" customFormat="1" ht="15" customHeight="1" spans="1:18">
      <c r="A137" s="212"/>
      <c r="B137" s="213" t="s">
        <v>135</v>
      </c>
      <c r="C137" s="212" t="s">
        <v>21</v>
      </c>
      <c r="D137" s="213"/>
      <c r="E137" s="213" t="s">
        <v>39</v>
      </c>
      <c r="F137" s="213" t="s">
        <v>29</v>
      </c>
      <c r="G137" s="213" t="s">
        <v>26</v>
      </c>
      <c r="H137" s="105">
        <v>1</v>
      </c>
      <c r="I137" s="226"/>
      <c r="J137" s="227"/>
      <c r="K137" s="228">
        <f t="shared" si="3"/>
        <v>0</v>
      </c>
      <c r="L137" s="228"/>
      <c r="M137" s="228"/>
      <c r="N137" s="226">
        <v>1</v>
      </c>
      <c r="O137" s="228">
        <f t="shared" si="4"/>
        <v>0</v>
      </c>
      <c r="P137" s="228"/>
      <c r="Q137" s="228"/>
      <c r="R137" s="73"/>
    </row>
    <row r="138" ht="15" customHeight="1" spans="1:18">
      <c r="A138" s="214">
        <v>69</v>
      </c>
      <c r="B138" s="215" t="s">
        <v>136</v>
      </c>
      <c r="C138" s="214" t="s">
        <v>21</v>
      </c>
      <c r="D138" s="215"/>
      <c r="E138" s="215" t="s">
        <v>137</v>
      </c>
      <c r="F138" s="215" t="s">
        <v>29</v>
      </c>
      <c r="G138" s="215" t="s">
        <v>24</v>
      </c>
      <c r="H138" s="2">
        <v>11</v>
      </c>
      <c r="I138" s="223"/>
      <c r="J138" s="224"/>
      <c r="K138" s="225">
        <f t="shared" si="3"/>
        <v>0</v>
      </c>
      <c r="L138" s="225"/>
      <c r="M138" s="229"/>
      <c r="N138" s="223">
        <v>6</v>
      </c>
      <c r="O138" s="225">
        <f t="shared" si="4"/>
        <v>0</v>
      </c>
      <c r="P138" s="225"/>
      <c r="Q138" s="229"/>
      <c r="R138" s="73"/>
    </row>
    <row r="139" s="7" customFormat="1" ht="15" customHeight="1" spans="1:18">
      <c r="A139" s="212"/>
      <c r="B139" s="213" t="s">
        <v>136</v>
      </c>
      <c r="C139" s="212" t="s">
        <v>21</v>
      </c>
      <c r="D139" s="213"/>
      <c r="E139" s="213" t="s">
        <v>138</v>
      </c>
      <c r="F139" s="213" t="s">
        <v>29</v>
      </c>
      <c r="G139" s="213" t="s">
        <v>37</v>
      </c>
      <c r="H139" s="105">
        <v>2</v>
      </c>
      <c r="I139" s="226"/>
      <c r="J139" s="227"/>
      <c r="K139" s="228">
        <f t="shared" si="3"/>
        <v>0</v>
      </c>
      <c r="L139" s="228"/>
      <c r="M139" s="228"/>
      <c r="N139" s="226">
        <v>4</v>
      </c>
      <c r="O139" s="228">
        <f t="shared" si="4"/>
        <v>3876.4</v>
      </c>
      <c r="P139" s="228">
        <v>3876.4</v>
      </c>
      <c r="Q139" s="228"/>
      <c r="R139" s="162"/>
    </row>
    <row r="140" ht="15" customHeight="1" spans="1:18">
      <c r="A140" s="214">
        <v>70</v>
      </c>
      <c r="B140" s="215" t="s">
        <v>139</v>
      </c>
      <c r="C140" s="214" t="s">
        <v>21</v>
      </c>
      <c r="D140" s="215"/>
      <c r="E140" s="215" t="s">
        <v>137</v>
      </c>
      <c r="F140" s="215" t="s">
        <v>29</v>
      </c>
      <c r="G140" s="215" t="s">
        <v>24</v>
      </c>
      <c r="H140" s="2">
        <v>5</v>
      </c>
      <c r="I140" s="223"/>
      <c r="J140" s="224"/>
      <c r="K140" s="225">
        <f t="shared" si="3"/>
        <v>0</v>
      </c>
      <c r="L140" s="225"/>
      <c r="M140" s="229"/>
      <c r="N140" s="223">
        <v>21</v>
      </c>
      <c r="O140" s="225">
        <f t="shared" si="4"/>
        <v>3920.65</v>
      </c>
      <c r="P140" s="229">
        <v>3920.65</v>
      </c>
      <c r="Q140" s="229"/>
      <c r="R140" s="73"/>
    </row>
    <row r="141" s="7" customFormat="1" ht="15" customHeight="1" spans="1:18">
      <c r="A141" s="212"/>
      <c r="B141" s="213" t="s">
        <v>139</v>
      </c>
      <c r="C141" s="212" t="s">
        <v>21</v>
      </c>
      <c r="D141" s="213"/>
      <c r="E141" s="213" t="s">
        <v>138</v>
      </c>
      <c r="F141" s="213" t="s">
        <v>29</v>
      </c>
      <c r="G141" s="213" t="s">
        <v>37</v>
      </c>
      <c r="H141" s="105">
        <v>0</v>
      </c>
      <c r="I141" s="226"/>
      <c r="J141" s="227"/>
      <c r="K141" s="228">
        <f t="shared" si="3"/>
        <v>0</v>
      </c>
      <c r="L141" s="228"/>
      <c r="M141" s="228"/>
      <c r="N141" s="226">
        <v>2</v>
      </c>
      <c r="O141" s="228">
        <f t="shared" si="4"/>
        <v>0</v>
      </c>
      <c r="P141" s="228"/>
      <c r="Q141" s="228"/>
      <c r="R141" s="73"/>
    </row>
    <row r="142" ht="28.9" customHeight="1" spans="1:18">
      <c r="A142" s="218">
        <v>71</v>
      </c>
      <c r="B142" s="219" t="s">
        <v>140</v>
      </c>
      <c r="C142" s="218" t="s">
        <v>54</v>
      </c>
      <c r="D142" s="219" t="s">
        <v>141</v>
      </c>
      <c r="E142" s="219" t="s">
        <v>39</v>
      </c>
      <c r="F142" s="219" t="s">
        <v>31</v>
      </c>
      <c r="G142" s="219" t="s">
        <v>24</v>
      </c>
      <c r="H142" s="2">
        <v>0</v>
      </c>
      <c r="I142" s="223"/>
      <c r="J142" s="224"/>
      <c r="K142" s="225">
        <f t="shared" si="3"/>
        <v>0</v>
      </c>
      <c r="L142" s="225"/>
      <c r="M142" s="225"/>
      <c r="N142" s="223"/>
      <c r="O142" s="225">
        <f t="shared" si="4"/>
        <v>0</v>
      </c>
      <c r="P142" s="225"/>
      <c r="Q142" s="229"/>
      <c r="R142" s="73"/>
    </row>
    <row r="143" s="7" customFormat="1" ht="29.25" customHeight="1" spans="1:18">
      <c r="A143" s="248"/>
      <c r="B143" s="249" t="s">
        <v>140</v>
      </c>
      <c r="C143" s="248" t="s">
        <v>54</v>
      </c>
      <c r="D143" s="249" t="s">
        <v>141</v>
      </c>
      <c r="E143" s="249" t="s">
        <v>39</v>
      </c>
      <c r="F143" s="249" t="s">
        <v>23</v>
      </c>
      <c r="G143" s="249" t="s">
        <v>26</v>
      </c>
      <c r="H143" s="105">
        <v>3</v>
      </c>
      <c r="I143" s="226"/>
      <c r="J143" s="254"/>
      <c r="K143" s="228">
        <f t="shared" ref="K143:K210" si="5">L143+M143</f>
        <v>0</v>
      </c>
      <c r="L143" s="228"/>
      <c r="M143" s="228"/>
      <c r="N143" s="226">
        <v>4</v>
      </c>
      <c r="O143" s="228">
        <f t="shared" ref="O143:O209" si="6">P143+Q143</f>
        <v>0</v>
      </c>
      <c r="P143" s="228"/>
      <c r="Q143" s="228"/>
      <c r="R143" s="73"/>
    </row>
    <row r="144" ht="26.25" customHeight="1" spans="1:18">
      <c r="A144" s="214">
        <v>72</v>
      </c>
      <c r="B144" s="215" t="s">
        <v>142</v>
      </c>
      <c r="C144" s="214" t="s">
        <v>21</v>
      </c>
      <c r="D144" s="215"/>
      <c r="E144" s="215" t="s">
        <v>39</v>
      </c>
      <c r="F144" s="215" t="s">
        <v>29</v>
      </c>
      <c r="G144" s="215" t="s">
        <v>24</v>
      </c>
      <c r="H144" s="2">
        <v>2</v>
      </c>
      <c r="I144" s="223"/>
      <c r="J144" s="224"/>
      <c r="K144" s="225">
        <f t="shared" si="5"/>
        <v>0</v>
      </c>
      <c r="L144" s="225"/>
      <c r="M144" s="229"/>
      <c r="N144" s="223">
        <v>7</v>
      </c>
      <c r="O144" s="225">
        <f t="shared" si="6"/>
        <v>0</v>
      </c>
      <c r="P144" s="225"/>
      <c r="Q144" s="229"/>
      <c r="R144" s="73"/>
    </row>
    <row r="145" s="7" customFormat="1" ht="15" customHeight="1" spans="1:18">
      <c r="A145" s="212"/>
      <c r="B145" s="213" t="s">
        <v>142</v>
      </c>
      <c r="C145" s="212" t="s">
        <v>21</v>
      </c>
      <c r="D145" s="213"/>
      <c r="E145" s="213" t="s">
        <v>39</v>
      </c>
      <c r="F145" s="213" t="s">
        <v>31</v>
      </c>
      <c r="G145" s="213" t="s">
        <v>26</v>
      </c>
      <c r="H145" s="105">
        <v>1</v>
      </c>
      <c r="I145" s="226"/>
      <c r="J145" s="227"/>
      <c r="K145" s="228">
        <f t="shared" si="5"/>
        <v>0</v>
      </c>
      <c r="L145" s="228"/>
      <c r="M145" s="228"/>
      <c r="N145" s="226">
        <v>2</v>
      </c>
      <c r="O145" s="228">
        <f t="shared" si="6"/>
        <v>0</v>
      </c>
      <c r="P145" s="255"/>
      <c r="Q145" s="228"/>
      <c r="R145" s="73"/>
    </row>
    <row r="146" ht="15" customHeight="1" spans="1:18">
      <c r="A146" s="214">
        <v>73</v>
      </c>
      <c r="B146" s="215" t="s">
        <v>143</v>
      </c>
      <c r="C146" s="214" t="s">
        <v>21</v>
      </c>
      <c r="D146" s="215"/>
      <c r="E146" s="215" t="s">
        <v>39</v>
      </c>
      <c r="F146" s="215" t="s">
        <v>31</v>
      </c>
      <c r="G146" s="215" t="s">
        <v>24</v>
      </c>
      <c r="H146" s="2">
        <v>0</v>
      </c>
      <c r="I146" s="223"/>
      <c r="J146" s="224"/>
      <c r="K146" s="225">
        <f t="shared" si="5"/>
        <v>0</v>
      </c>
      <c r="L146" s="225"/>
      <c r="M146" s="229"/>
      <c r="N146" s="223">
        <v>3</v>
      </c>
      <c r="O146" s="225">
        <f t="shared" si="6"/>
        <v>0</v>
      </c>
      <c r="P146" s="225"/>
      <c r="Q146" s="229"/>
      <c r="R146" s="73"/>
    </row>
    <row r="147" s="9" customFormat="1" ht="15" customHeight="1" spans="1:18">
      <c r="A147" s="214">
        <v>74</v>
      </c>
      <c r="B147" s="215" t="s">
        <v>144</v>
      </c>
      <c r="C147" s="214" t="s">
        <v>21</v>
      </c>
      <c r="D147" s="215"/>
      <c r="E147" s="215" t="s">
        <v>145</v>
      </c>
      <c r="F147" s="215" t="s">
        <v>31</v>
      </c>
      <c r="G147" s="215" t="s">
        <v>24</v>
      </c>
      <c r="H147" s="2">
        <v>3</v>
      </c>
      <c r="I147" s="223">
        <v>1</v>
      </c>
      <c r="J147" s="224">
        <v>1</v>
      </c>
      <c r="K147" s="225">
        <f t="shared" si="5"/>
        <v>0</v>
      </c>
      <c r="L147" s="225"/>
      <c r="M147" s="229"/>
      <c r="N147" s="223">
        <v>5</v>
      </c>
      <c r="O147" s="225">
        <f t="shared" si="6"/>
        <v>0</v>
      </c>
      <c r="P147" s="225"/>
      <c r="Q147" s="229"/>
      <c r="R147" s="73"/>
    </row>
    <row r="148" s="7" customFormat="1" ht="15" customHeight="1" spans="1:18">
      <c r="A148" s="212"/>
      <c r="B148" s="213" t="s">
        <v>144</v>
      </c>
      <c r="C148" s="212" t="s">
        <v>21</v>
      </c>
      <c r="D148" s="213"/>
      <c r="E148" s="213" t="s">
        <v>145</v>
      </c>
      <c r="F148" s="213" t="s">
        <v>31</v>
      </c>
      <c r="G148" s="213" t="s">
        <v>32</v>
      </c>
      <c r="H148" s="105">
        <v>2</v>
      </c>
      <c r="I148" s="230"/>
      <c r="J148" s="227"/>
      <c r="K148" s="228">
        <f t="shared" si="5"/>
        <v>0</v>
      </c>
      <c r="L148" s="228"/>
      <c r="M148" s="228"/>
      <c r="N148" s="230"/>
      <c r="O148" s="228">
        <f t="shared" si="6"/>
        <v>0</v>
      </c>
      <c r="P148" s="228"/>
      <c r="Q148" s="228"/>
      <c r="R148" s="73"/>
    </row>
    <row r="149" ht="15" customHeight="1" spans="1:18">
      <c r="A149" s="211">
        <v>75</v>
      </c>
      <c r="B149" s="210" t="s">
        <v>146</v>
      </c>
      <c r="C149" s="211" t="s">
        <v>21</v>
      </c>
      <c r="D149" s="210"/>
      <c r="E149" s="210" t="s">
        <v>39</v>
      </c>
      <c r="F149" s="210" t="s">
        <v>23</v>
      </c>
      <c r="G149" s="210" t="s">
        <v>24</v>
      </c>
      <c r="H149" s="2">
        <v>0</v>
      </c>
      <c r="I149" s="231"/>
      <c r="J149" s="224"/>
      <c r="K149" s="225">
        <f t="shared" si="5"/>
        <v>0</v>
      </c>
      <c r="L149" s="225"/>
      <c r="M149" s="229"/>
      <c r="N149" s="231"/>
      <c r="O149" s="225">
        <f t="shared" si="6"/>
        <v>0</v>
      </c>
      <c r="P149" s="225"/>
      <c r="Q149" s="229"/>
      <c r="R149" s="73"/>
    </row>
    <row r="150" s="7" customFormat="1" ht="15" customHeight="1" spans="1:18">
      <c r="A150" s="212"/>
      <c r="B150" s="213" t="s">
        <v>146</v>
      </c>
      <c r="C150" s="212" t="s">
        <v>21</v>
      </c>
      <c r="D150" s="213"/>
      <c r="E150" s="213" t="s">
        <v>39</v>
      </c>
      <c r="F150" s="213" t="s">
        <v>29</v>
      </c>
      <c r="G150" s="213" t="s">
        <v>37</v>
      </c>
      <c r="H150" s="105">
        <v>0</v>
      </c>
      <c r="I150" s="226"/>
      <c r="J150" s="227"/>
      <c r="K150" s="228">
        <f t="shared" si="5"/>
        <v>0</v>
      </c>
      <c r="L150" s="228"/>
      <c r="M150" s="228"/>
      <c r="N150" s="226"/>
      <c r="O150" s="228">
        <f t="shared" si="6"/>
        <v>0</v>
      </c>
      <c r="P150" s="228"/>
      <c r="Q150" s="228"/>
      <c r="R150" s="73"/>
    </row>
    <row r="151" s="7" customFormat="1" ht="15" customHeight="1" spans="1:18">
      <c r="A151" s="212"/>
      <c r="B151" s="213" t="s">
        <v>146</v>
      </c>
      <c r="C151" s="212" t="s">
        <v>21</v>
      </c>
      <c r="D151" s="213"/>
      <c r="E151" s="213"/>
      <c r="F151" s="213" t="s">
        <v>29</v>
      </c>
      <c r="G151" s="213" t="s">
        <v>26</v>
      </c>
      <c r="H151" s="105">
        <v>1</v>
      </c>
      <c r="I151" s="226"/>
      <c r="J151" s="227"/>
      <c r="K151" s="228">
        <f t="shared" si="5"/>
        <v>0</v>
      </c>
      <c r="L151" s="228"/>
      <c r="M151" s="228"/>
      <c r="N151" s="226"/>
      <c r="O151" s="228">
        <f t="shared" si="6"/>
        <v>0</v>
      </c>
      <c r="P151" s="228"/>
      <c r="Q151" s="228"/>
      <c r="R151" s="73"/>
    </row>
    <row r="152" ht="15" customHeight="1" spans="1:18">
      <c r="A152" s="211">
        <v>76</v>
      </c>
      <c r="B152" s="210" t="s">
        <v>147</v>
      </c>
      <c r="C152" s="211" t="s">
        <v>21</v>
      </c>
      <c r="D152" s="210"/>
      <c r="E152" s="210" t="s">
        <v>39</v>
      </c>
      <c r="F152" s="210" t="s">
        <v>31</v>
      </c>
      <c r="G152" s="210" t="s">
        <v>24</v>
      </c>
      <c r="H152" s="2">
        <v>3</v>
      </c>
      <c r="I152" s="223">
        <v>1</v>
      </c>
      <c r="J152" s="224">
        <v>1</v>
      </c>
      <c r="K152" s="225">
        <f t="shared" si="5"/>
        <v>0</v>
      </c>
      <c r="L152" s="225"/>
      <c r="M152" s="229"/>
      <c r="N152" s="223">
        <v>1</v>
      </c>
      <c r="O152" s="225">
        <f t="shared" si="6"/>
        <v>0</v>
      </c>
      <c r="P152" s="225"/>
      <c r="Q152" s="229"/>
      <c r="R152" s="73"/>
    </row>
    <row r="153" s="7" customFormat="1" ht="15" customHeight="1" spans="1:18">
      <c r="A153" s="212"/>
      <c r="B153" s="213" t="s">
        <v>147</v>
      </c>
      <c r="C153" s="212" t="s">
        <v>21</v>
      </c>
      <c r="D153" s="213"/>
      <c r="E153" s="213" t="s">
        <v>39</v>
      </c>
      <c r="F153" s="213" t="s">
        <v>148</v>
      </c>
      <c r="G153" s="213" t="s">
        <v>37</v>
      </c>
      <c r="H153" s="105">
        <v>0</v>
      </c>
      <c r="I153" s="226"/>
      <c r="J153" s="227"/>
      <c r="K153" s="228">
        <f t="shared" si="5"/>
        <v>0</v>
      </c>
      <c r="L153" s="228"/>
      <c r="M153" s="228"/>
      <c r="N153" s="226"/>
      <c r="O153" s="228">
        <f t="shared" si="6"/>
        <v>0</v>
      </c>
      <c r="P153" s="228"/>
      <c r="Q153" s="228"/>
      <c r="R153" s="73"/>
    </row>
    <row r="154" s="7" customFormat="1" ht="15" customHeight="1" spans="1:18">
      <c r="A154" s="212"/>
      <c r="B154" s="213" t="s">
        <v>147</v>
      </c>
      <c r="C154" s="212" t="s">
        <v>21</v>
      </c>
      <c r="D154" s="213"/>
      <c r="E154" s="213" t="s">
        <v>39</v>
      </c>
      <c r="F154" s="213" t="s">
        <v>23</v>
      </c>
      <c r="G154" s="213" t="s">
        <v>26</v>
      </c>
      <c r="H154" s="105">
        <v>6</v>
      </c>
      <c r="I154" s="226"/>
      <c r="J154" s="227"/>
      <c r="K154" s="228">
        <f t="shared" si="5"/>
        <v>0</v>
      </c>
      <c r="L154" s="228"/>
      <c r="M154" s="228"/>
      <c r="N154" s="226">
        <v>2</v>
      </c>
      <c r="O154" s="228">
        <f t="shared" si="6"/>
        <v>1921</v>
      </c>
      <c r="P154" s="228">
        <v>1921</v>
      </c>
      <c r="Q154" s="228"/>
      <c r="R154" s="162"/>
    </row>
    <row r="155" ht="15" customHeight="1" spans="1:18">
      <c r="A155" s="214">
        <v>77</v>
      </c>
      <c r="B155" s="215" t="s">
        <v>149</v>
      </c>
      <c r="C155" s="214" t="s">
        <v>21</v>
      </c>
      <c r="D155" s="215"/>
      <c r="E155" s="215" t="s">
        <v>150</v>
      </c>
      <c r="F155" s="215" t="s">
        <v>31</v>
      </c>
      <c r="G155" s="215" t="s">
        <v>24</v>
      </c>
      <c r="H155" s="2">
        <v>1</v>
      </c>
      <c r="I155" s="223"/>
      <c r="J155" s="224"/>
      <c r="K155" s="225">
        <f t="shared" si="5"/>
        <v>0</v>
      </c>
      <c r="L155" s="225"/>
      <c r="M155" s="229"/>
      <c r="N155" s="223"/>
      <c r="O155" s="225">
        <f t="shared" si="6"/>
        <v>0</v>
      </c>
      <c r="P155" s="225"/>
      <c r="Q155" s="229"/>
      <c r="R155" s="73"/>
    </row>
    <row r="156" s="7" customFormat="1" ht="15" customHeight="1" spans="1:18">
      <c r="A156" s="212"/>
      <c r="B156" s="213" t="s">
        <v>151</v>
      </c>
      <c r="C156" s="212" t="s">
        <v>21</v>
      </c>
      <c r="D156" s="213"/>
      <c r="E156" s="213" t="s">
        <v>150</v>
      </c>
      <c r="F156" s="213" t="s">
        <v>31</v>
      </c>
      <c r="G156" s="213" t="s">
        <v>44</v>
      </c>
      <c r="H156" s="105">
        <v>3</v>
      </c>
      <c r="I156" s="226"/>
      <c r="J156" s="227"/>
      <c r="K156" s="228">
        <f t="shared" si="5"/>
        <v>0</v>
      </c>
      <c r="L156" s="228"/>
      <c r="M156" s="228"/>
      <c r="N156" s="226"/>
      <c r="O156" s="228">
        <f t="shared" si="6"/>
        <v>0</v>
      </c>
      <c r="P156" s="228"/>
      <c r="Q156" s="228"/>
      <c r="R156" s="73"/>
    </row>
    <row r="157" s="7" customFormat="1" ht="15" customHeight="1" spans="1:18">
      <c r="A157" s="212"/>
      <c r="B157" s="213" t="s">
        <v>151</v>
      </c>
      <c r="C157" s="212" t="s">
        <v>21</v>
      </c>
      <c r="D157" s="213"/>
      <c r="E157" s="213" t="s">
        <v>150</v>
      </c>
      <c r="F157" s="213" t="s">
        <v>23</v>
      </c>
      <c r="G157" s="213" t="s">
        <v>37</v>
      </c>
      <c r="H157" s="105">
        <v>0</v>
      </c>
      <c r="I157" s="230"/>
      <c r="J157" s="227"/>
      <c r="K157" s="228">
        <f t="shared" si="5"/>
        <v>0</v>
      </c>
      <c r="L157" s="228"/>
      <c r="M157" s="228"/>
      <c r="N157" s="230"/>
      <c r="O157" s="228">
        <f t="shared" si="6"/>
        <v>0</v>
      </c>
      <c r="P157" s="228"/>
      <c r="Q157" s="228"/>
      <c r="R157" s="73"/>
    </row>
    <row r="158" ht="15" customHeight="1" spans="1:18">
      <c r="A158" s="214">
        <v>78</v>
      </c>
      <c r="B158" s="215" t="s">
        <v>152</v>
      </c>
      <c r="C158" s="214" t="s">
        <v>21</v>
      </c>
      <c r="D158" s="215"/>
      <c r="E158" s="215" t="s">
        <v>39</v>
      </c>
      <c r="F158" s="215" t="s">
        <v>153</v>
      </c>
      <c r="G158" s="215" t="s">
        <v>24</v>
      </c>
      <c r="H158" s="2">
        <v>4</v>
      </c>
      <c r="I158" s="223"/>
      <c r="J158" s="224"/>
      <c r="K158" s="225">
        <f t="shared" si="5"/>
        <v>0</v>
      </c>
      <c r="L158" s="225"/>
      <c r="M158" s="229"/>
      <c r="N158" s="223"/>
      <c r="O158" s="225">
        <f t="shared" si="6"/>
        <v>0</v>
      </c>
      <c r="P158" s="225"/>
      <c r="Q158" s="229"/>
      <c r="R158" s="73"/>
    </row>
    <row r="159" s="7" customFormat="1" ht="15" customHeight="1" spans="1:18">
      <c r="A159" s="212"/>
      <c r="B159" s="213" t="s">
        <v>152</v>
      </c>
      <c r="C159" s="212" t="s">
        <v>21</v>
      </c>
      <c r="D159" s="213"/>
      <c r="E159" s="213" t="s">
        <v>39</v>
      </c>
      <c r="F159" s="213" t="s">
        <v>31</v>
      </c>
      <c r="G159" s="213" t="s">
        <v>37</v>
      </c>
      <c r="H159" s="105">
        <v>0</v>
      </c>
      <c r="I159" s="226"/>
      <c r="J159" s="227"/>
      <c r="K159" s="228">
        <f t="shared" si="5"/>
        <v>0</v>
      </c>
      <c r="L159" s="228"/>
      <c r="M159" s="228"/>
      <c r="N159" s="226"/>
      <c r="O159" s="228">
        <f t="shared" si="6"/>
        <v>0</v>
      </c>
      <c r="P159" s="228"/>
      <c r="Q159" s="228"/>
      <c r="R159" s="73"/>
    </row>
    <row r="160" s="7" customFormat="1" ht="15" customHeight="1" spans="1:18">
      <c r="A160" s="212"/>
      <c r="B160" s="213" t="s">
        <v>152</v>
      </c>
      <c r="C160" s="212" t="s">
        <v>21</v>
      </c>
      <c r="D160" s="213"/>
      <c r="E160" s="213" t="s">
        <v>39</v>
      </c>
      <c r="F160" s="213" t="s">
        <v>154</v>
      </c>
      <c r="G160" s="213" t="s">
        <v>26</v>
      </c>
      <c r="H160" s="105">
        <v>4</v>
      </c>
      <c r="I160" s="226"/>
      <c r="J160" s="227"/>
      <c r="K160" s="228">
        <f t="shared" si="5"/>
        <v>0</v>
      </c>
      <c r="L160" s="228"/>
      <c r="M160" s="228"/>
      <c r="N160" s="226">
        <v>1</v>
      </c>
      <c r="O160" s="228">
        <f t="shared" si="6"/>
        <v>0</v>
      </c>
      <c r="P160" s="228"/>
      <c r="Q160" s="228"/>
      <c r="R160" s="73"/>
    </row>
    <row r="161" s="7" customFormat="1" ht="15" customHeight="1" spans="1:18">
      <c r="A161" s="212"/>
      <c r="B161" s="213" t="s">
        <v>152</v>
      </c>
      <c r="C161" s="212" t="s">
        <v>21</v>
      </c>
      <c r="D161" s="213"/>
      <c r="E161" s="216" t="s">
        <v>39</v>
      </c>
      <c r="F161" s="213" t="s">
        <v>155</v>
      </c>
      <c r="G161" s="216" t="s">
        <v>32</v>
      </c>
      <c r="H161" s="250">
        <v>0</v>
      </c>
      <c r="I161" s="226"/>
      <c r="J161" s="227"/>
      <c r="K161" s="228">
        <f t="shared" si="5"/>
        <v>0</v>
      </c>
      <c r="L161" s="228"/>
      <c r="M161" s="228"/>
      <c r="N161" s="226"/>
      <c r="O161" s="228">
        <f t="shared" si="6"/>
        <v>0</v>
      </c>
      <c r="P161" s="228"/>
      <c r="Q161" s="228"/>
      <c r="R161" s="73"/>
    </row>
    <row r="162" ht="15" customHeight="1" spans="1:18">
      <c r="A162" s="214">
        <v>79</v>
      </c>
      <c r="B162" s="215" t="s">
        <v>156</v>
      </c>
      <c r="C162" s="214" t="s">
        <v>21</v>
      </c>
      <c r="D162" s="215"/>
      <c r="E162" s="215" t="s">
        <v>39</v>
      </c>
      <c r="F162" s="215" t="s">
        <v>157</v>
      </c>
      <c r="G162" s="215" t="s">
        <v>24</v>
      </c>
      <c r="H162" s="2">
        <v>0</v>
      </c>
      <c r="I162" s="223"/>
      <c r="J162" s="224"/>
      <c r="K162" s="225">
        <f t="shared" si="5"/>
        <v>0</v>
      </c>
      <c r="L162" s="225"/>
      <c r="M162" s="229"/>
      <c r="N162" s="223"/>
      <c r="O162" s="225">
        <f t="shared" si="6"/>
        <v>0</v>
      </c>
      <c r="P162" s="225"/>
      <c r="Q162" s="229"/>
      <c r="R162" s="73"/>
    </row>
    <row r="163" ht="15" customHeight="1" spans="1:18">
      <c r="A163" s="214">
        <v>80</v>
      </c>
      <c r="B163" s="215" t="s">
        <v>158</v>
      </c>
      <c r="C163" s="214" t="s">
        <v>21</v>
      </c>
      <c r="D163" s="215"/>
      <c r="E163" s="215" t="s">
        <v>39</v>
      </c>
      <c r="F163" s="215" t="s">
        <v>159</v>
      </c>
      <c r="G163" s="215" t="s">
        <v>24</v>
      </c>
      <c r="H163" s="2">
        <v>5</v>
      </c>
      <c r="I163" s="223"/>
      <c r="J163" s="224"/>
      <c r="K163" s="225">
        <f t="shared" si="5"/>
        <v>0</v>
      </c>
      <c r="L163" s="225"/>
      <c r="M163" s="229"/>
      <c r="N163" s="223">
        <v>2</v>
      </c>
      <c r="O163" s="225">
        <f t="shared" si="6"/>
        <v>0</v>
      </c>
      <c r="P163" s="225"/>
      <c r="Q163" s="229"/>
      <c r="R163" s="73"/>
    </row>
    <row r="164" ht="15" customHeight="1" spans="1:18">
      <c r="A164" s="214">
        <v>81</v>
      </c>
      <c r="B164" s="215" t="s">
        <v>160</v>
      </c>
      <c r="C164" s="214" t="s">
        <v>21</v>
      </c>
      <c r="D164" s="215"/>
      <c r="E164" s="215" t="s">
        <v>39</v>
      </c>
      <c r="F164" s="215" t="s">
        <v>29</v>
      </c>
      <c r="G164" s="215" t="s">
        <v>24</v>
      </c>
      <c r="H164" s="2">
        <v>0</v>
      </c>
      <c r="I164" s="223"/>
      <c r="J164" s="224"/>
      <c r="K164" s="225">
        <f t="shared" si="5"/>
        <v>0</v>
      </c>
      <c r="L164" s="225"/>
      <c r="M164" s="229"/>
      <c r="N164" s="223">
        <v>2</v>
      </c>
      <c r="O164" s="225">
        <f t="shared" si="6"/>
        <v>0</v>
      </c>
      <c r="P164" s="225"/>
      <c r="Q164" s="229"/>
      <c r="R164" s="73"/>
    </row>
    <row r="165" ht="24.6" customHeight="1" spans="1:18">
      <c r="A165" s="218">
        <v>82</v>
      </c>
      <c r="B165" s="219" t="s">
        <v>161</v>
      </c>
      <c r="C165" s="218" t="s">
        <v>50</v>
      </c>
      <c r="D165" s="219" t="s">
        <v>162</v>
      </c>
      <c r="E165" s="219" t="s">
        <v>39</v>
      </c>
      <c r="F165" s="215" t="s">
        <v>163</v>
      </c>
      <c r="G165" s="219" t="s">
        <v>24</v>
      </c>
      <c r="H165" s="2">
        <v>0</v>
      </c>
      <c r="I165" s="223"/>
      <c r="J165" s="224"/>
      <c r="K165" s="225">
        <f t="shared" si="5"/>
        <v>0</v>
      </c>
      <c r="L165" s="225"/>
      <c r="M165" s="229"/>
      <c r="N165" s="223">
        <v>6</v>
      </c>
      <c r="O165" s="225">
        <f t="shared" si="6"/>
        <v>0</v>
      </c>
      <c r="P165" s="225"/>
      <c r="Q165" s="229"/>
      <c r="R165" s="73"/>
    </row>
    <row r="166" s="7" customFormat="1" ht="29.25" customHeight="1" spans="1:18">
      <c r="A166" s="248"/>
      <c r="B166" s="249" t="s">
        <v>161</v>
      </c>
      <c r="C166" s="248" t="s">
        <v>50</v>
      </c>
      <c r="D166" s="249" t="s">
        <v>162</v>
      </c>
      <c r="E166" s="249" t="s">
        <v>39</v>
      </c>
      <c r="F166" s="249" t="s">
        <v>31</v>
      </c>
      <c r="G166" s="249" t="s">
        <v>26</v>
      </c>
      <c r="H166" s="105">
        <v>0</v>
      </c>
      <c r="I166" s="226"/>
      <c r="J166" s="227"/>
      <c r="K166" s="228">
        <f t="shared" si="5"/>
        <v>0</v>
      </c>
      <c r="L166" s="228"/>
      <c r="M166" s="228"/>
      <c r="N166" s="226"/>
      <c r="O166" s="228">
        <f t="shared" si="6"/>
        <v>0</v>
      </c>
      <c r="P166" s="228"/>
      <c r="Q166" s="228"/>
      <c r="R166" s="73"/>
    </row>
    <row r="167" ht="26.25" customHeight="1" spans="1:18">
      <c r="A167" s="251">
        <v>83</v>
      </c>
      <c r="B167" s="252" t="s">
        <v>164</v>
      </c>
      <c r="C167" s="251" t="s">
        <v>21</v>
      </c>
      <c r="D167" s="252"/>
      <c r="E167" s="252" t="s">
        <v>22</v>
      </c>
      <c r="F167" s="252" t="s">
        <v>29</v>
      </c>
      <c r="G167" s="252" t="s">
        <v>24</v>
      </c>
      <c r="H167" s="5">
        <v>0</v>
      </c>
      <c r="I167" s="223"/>
      <c r="J167" s="224"/>
      <c r="K167" s="225">
        <f t="shared" si="5"/>
        <v>0</v>
      </c>
      <c r="L167" s="256"/>
      <c r="M167" s="257"/>
      <c r="N167" s="223"/>
      <c r="O167" s="225">
        <f t="shared" si="6"/>
        <v>0</v>
      </c>
      <c r="P167" s="256"/>
      <c r="Q167" s="257"/>
      <c r="R167" s="73"/>
    </row>
    <row r="168" ht="15.75" customHeight="1" spans="1:18">
      <c r="A168" s="214">
        <v>84</v>
      </c>
      <c r="B168" s="215" t="s">
        <v>165</v>
      </c>
      <c r="C168" s="214" t="s">
        <v>21</v>
      </c>
      <c r="D168" s="215"/>
      <c r="E168" s="215" t="s">
        <v>39</v>
      </c>
      <c r="F168" s="252" t="s">
        <v>29</v>
      </c>
      <c r="G168" s="215" t="s">
        <v>24</v>
      </c>
      <c r="H168" s="2">
        <v>0</v>
      </c>
      <c r="I168" s="223"/>
      <c r="J168" s="224"/>
      <c r="K168" s="225">
        <f t="shared" si="5"/>
        <v>0</v>
      </c>
      <c r="L168" s="225"/>
      <c r="M168" s="229"/>
      <c r="N168" s="223"/>
      <c r="O168" s="225">
        <f t="shared" si="6"/>
        <v>0</v>
      </c>
      <c r="P168" s="225"/>
      <c r="Q168" s="229"/>
      <c r="R168" s="73"/>
    </row>
    <row r="169" ht="15" customHeight="1" spans="1:18">
      <c r="A169" s="214">
        <v>85</v>
      </c>
      <c r="B169" s="215" t="s">
        <v>166</v>
      </c>
      <c r="C169" s="214" t="s">
        <v>21</v>
      </c>
      <c r="D169" s="215"/>
      <c r="E169" s="215" t="s">
        <v>39</v>
      </c>
      <c r="F169" s="252" t="s">
        <v>29</v>
      </c>
      <c r="G169" s="215" t="s">
        <v>24</v>
      </c>
      <c r="H169" s="2">
        <v>0</v>
      </c>
      <c r="I169" s="223"/>
      <c r="J169" s="224"/>
      <c r="K169" s="225">
        <f t="shared" si="5"/>
        <v>0</v>
      </c>
      <c r="L169" s="225"/>
      <c r="M169" s="229"/>
      <c r="N169" s="223"/>
      <c r="O169" s="225">
        <f t="shared" si="6"/>
        <v>0</v>
      </c>
      <c r="P169" s="225"/>
      <c r="Q169" s="229"/>
      <c r="R169" s="73"/>
    </row>
    <row r="170" s="7" customFormat="1" ht="15" customHeight="1" spans="1:18">
      <c r="A170" s="212"/>
      <c r="B170" s="213" t="s">
        <v>166</v>
      </c>
      <c r="C170" s="212" t="s">
        <v>21</v>
      </c>
      <c r="D170" s="213"/>
      <c r="E170" s="213" t="s">
        <v>39</v>
      </c>
      <c r="F170" s="213" t="s">
        <v>31</v>
      </c>
      <c r="G170" s="213" t="s">
        <v>26</v>
      </c>
      <c r="H170" s="105">
        <v>0</v>
      </c>
      <c r="I170" s="226"/>
      <c r="J170" s="227"/>
      <c r="K170" s="228">
        <f t="shared" si="5"/>
        <v>0</v>
      </c>
      <c r="L170" s="228"/>
      <c r="M170" s="228"/>
      <c r="N170" s="226"/>
      <c r="O170" s="228">
        <f t="shared" si="6"/>
        <v>0</v>
      </c>
      <c r="P170" s="228"/>
      <c r="Q170" s="228"/>
      <c r="R170" s="73"/>
    </row>
    <row r="171" ht="15" customHeight="1" spans="1:18">
      <c r="A171" s="211">
        <v>86</v>
      </c>
      <c r="B171" s="210" t="s">
        <v>167</v>
      </c>
      <c r="C171" s="211" t="s">
        <v>21</v>
      </c>
      <c r="D171" s="210"/>
      <c r="E171" s="210" t="s">
        <v>22</v>
      </c>
      <c r="F171" s="210" t="s">
        <v>29</v>
      </c>
      <c r="G171" s="210" t="s">
        <v>24</v>
      </c>
      <c r="H171" s="2">
        <v>3</v>
      </c>
      <c r="I171" s="223">
        <v>1</v>
      </c>
      <c r="J171" s="224">
        <v>1</v>
      </c>
      <c r="K171" s="225">
        <f t="shared" si="5"/>
        <v>0</v>
      </c>
      <c r="L171" s="225"/>
      <c r="M171" s="229"/>
      <c r="N171" s="223">
        <v>7</v>
      </c>
      <c r="O171" s="225">
        <f t="shared" si="6"/>
        <v>7189.11</v>
      </c>
      <c r="P171" s="229">
        <v>7189.11</v>
      </c>
      <c r="Q171" s="229"/>
      <c r="R171" s="73"/>
    </row>
    <row r="172" s="7" customFormat="1" ht="15" customHeight="1" spans="1:18">
      <c r="A172" s="212"/>
      <c r="B172" s="213" t="s">
        <v>167</v>
      </c>
      <c r="C172" s="212" t="s">
        <v>21</v>
      </c>
      <c r="D172" s="213"/>
      <c r="E172" s="213" t="s">
        <v>39</v>
      </c>
      <c r="F172" s="213" t="s">
        <v>25</v>
      </c>
      <c r="G172" s="213" t="s">
        <v>26</v>
      </c>
      <c r="H172" s="105">
        <v>4</v>
      </c>
      <c r="I172" s="226"/>
      <c r="J172" s="227"/>
      <c r="K172" s="228">
        <f t="shared" si="5"/>
        <v>0</v>
      </c>
      <c r="L172" s="228"/>
      <c r="M172" s="228"/>
      <c r="N172" s="226">
        <v>4</v>
      </c>
      <c r="O172" s="228">
        <f t="shared" si="6"/>
        <v>0</v>
      </c>
      <c r="P172" s="228"/>
      <c r="Q172" s="228"/>
      <c r="R172" s="73"/>
    </row>
    <row r="173" s="7" customFormat="1" ht="15" customHeight="1" spans="1:18">
      <c r="A173" s="212">
        <v>87</v>
      </c>
      <c r="B173" s="213" t="s">
        <v>168</v>
      </c>
      <c r="C173" s="212" t="s">
        <v>21</v>
      </c>
      <c r="D173" s="213"/>
      <c r="E173" s="213" t="s">
        <v>39</v>
      </c>
      <c r="F173" s="213" t="s">
        <v>23</v>
      </c>
      <c r="G173" s="213" t="s">
        <v>26</v>
      </c>
      <c r="H173" s="105">
        <v>0</v>
      </c>
      <c r="I173" s="226"/>
      <c r="J173" s="227"/>
      <c r="K173" s="228">
        <f t="shared" si="5"/>
        <v>0</v>
      </c>
      <c r="L173" s="228"/>
      <c r="M173" s="228"/>
      <c r="N173" s="226"/>
      <c r="O173" s="228">
        <f t="shared" si="6"/>
        <v>0</v>
      </c>
      <c r="P173" s="228"/>
      <c r="Q173" s="228"/>
      <c r="R173" s="73"/>
    </row>
    <row r="174" ht="15" customHeight="1" spans="1:18">
      <c r="A174" s="211">
        <v>88</v>
      </c>
      <c r="B174" s="210" t="s">
        <v>169</v>
      </c>
      <c r="C174" s="211" t="s">
        <v>21</v>
      </c>
      <c r="D174" s="210"/>
      <c r="E174" s="210" t="s">
        <v>170</v>
      </c>
      <c r="F174" s="210" t="s">
        <v>23</v>
      </c>
      <c r="G174" s="210" t="s">
        <v>24</v>
      </c>
      <c r="H174" s="2">
        <v>2</v>
      </c>
      <c r="I174" s="223"/>
      <c r="J174" s="224"/>
      <c r="K174" s="225">
        <f t="shared" si="5"/>
        <v>0</v>
      </c>
      <c r="L174" s="225"/>
      <c r="M174" s="229"/>
      <c r="N174" s="223"/>
      <c r="O174" s="225">
        <f t="shared" si="6"/>
        <v>896.8</v>
      </c>
      <c r="P174" s="229">
        <v>896.8</v>
      </c>
      <c r="Q174" s="229"/>
      <c r="R174" s="73"/>
    </row>
    <row r="175" s="7" customFormat="1" ht="15" customHeight="1" spans="1:18">
      <c r="A175" s="212"/>
      <c r="B175" s="213" t="s">
        <v>169</v>
      </c>
      <c r="C175" s="212" t="s">
        <v>21</v>
      </c>
      <c r="D175" s="213"/>
      <c r="E175" s="213" t="s">
        <v>170</v>
      </c>
      <c r="F175" s="213" t="s">
        <v>29</v>
      </c>
      <c r="G175" s="213" t="s">
        <v>37</v>
      </c>
      <c r="H175" s="105">
        <v>0</v>
      </c>
      <c r="I175" s="226"/>
      <c r="J175" s="227"/>
      <c r="K175" s="228">
        <f t="shared" si="5"/>
        <v>0</v>
      </c>
      <c r="L175" s="228"/>
      <c r="M175" s="228"/>
      <c r="N175" s="226"/>
      <c r="O175" s="228">
        <f t="shared" si="6"/>
        <v>0</v>
      </c>
      <c r="P175" s="228"/>
      <c r="Q175" s="228"/>
      <c r="R175" s="73"/>
    </row>
    <row r="176" s="7" customFormat="1" ht="15" customHeight="1" spans="1:18">
      <c r="A176" s="212"/>
      <c r="B176" s="213" t="s">
        <v>169</v>
      </c>
      <c r="C176" s="212" t="s">
        <v>21</v>
      </c>
      <c r="D176" s="213"/>
      <c r="E176" s="213" t="s">
        <v>170</v>
      </c>
      <c r="F176" s="213" t="s">
        <v>29</v>
      </c>
      <c r="G176" s="213" t="s">
        <v>32</v>
      </c>
      <c r="H176" s="105">
        <v>0</v>
      </c>
      <c r="I176" s="226"/>
      <c r="J176" s="227"/>
      <c r="K176" s="228">
        <f t="shared" si="5"/>
        <v>0</v>
      </c>
      <c r="L176" s="228"/>
      <c r="M176" s="228"/>
      <c r="N176" s="226">
        <v>2</v>
      </c>
      <c r="O176" s="228">
        <f t="shared" si="6"/>
        <v>0</v>
      </c>
      <c r="P176" s="228"/>
      <c r="Q176" s="228"/>
      <c r="R176" s="73"/>
    </row>
    <row r="177" s="7" customFormat="1" ht="15" customHeight="1" spans="1:18">
      <c r="A177" s="212">
        <v>89</v>
      </c>
      <c r="B177" s="213" t="s">
        <v>171</v>
      </c>
      <c r="C177" s="212" t="s">
        <v>21</v>
      </c>
      <c r="D177" s="213"/>
      <c r="E177" s="213" t="s">
        <v>22</v>
      </c>
      <c r="F177" s="213" t="s">
        <v>23</v>
      </c>
      <c r="G177" s="213" t="s">
        <v>37</v>
      </c>
      <c r="H177" s="105">
        <v>2</v>
      </c>
      <c r="I177" s="226"/>
      <c r="J177" s="227"/>
      <c r="K177" s="228">
        <f t="shared" si="5"/>
        <v>0</v>
      </c>
      <c r="L177" s="228"/>
      <c r="M177" s="228"/>
      <c r="N177" s="226">
        <v>1</v>
      </c>
      <c r="O177" s="228">
        <f t="shared" si="6"/>
        <v>0</v>
      </c>
      <c r="P177" s="228"/>
      <c r="Q177" s="228"/>
      <c r="R177" s="73"/>
    </row>
    <row r="178" s="7" customFormat="1" ht="15" customHeight="1" spans="1:18">
      <c r="A178" s="212"/>
      <c r="B178" s="213" t="s">
        <v>171</v>
      </c>
      <c r="C178" s="212" t="s">
        <v>21</v>
      </c>
      <c r="D178" s="213"/>
      <c r="E178" s="213" t="s">
        <v>39</v>
      </c>
      <c r="F178" s="213" t="s">
        <v>23</v>
      </c>
      <c r="G178" s="213" t="s">
        <v>26</v>
      </c>
      <c r="H178" s="105">
        <v>2</v>
      </c>
      <c r="I178" s="226"/>
      <c r="J178" s="227"/>
      <c r="K178" s="228">
        <f t="shared" si="5"/>
        <v>0</v>
      </c>
      <c r="L178" s="228"/>
      <c r="M178" s="228"/>
      <c r="N178" s="226">
        <v>2</v>
      </c>
      <c r="O178" s="228">
        <f t="shared" si="6"/>
        <v>0</v>
      </c>
      <c r="P178" s="228"/>
      <c r="Q178" s="228"/>
      <c r="R178" s="73"/>
    </row>
    <row r="179" ht="24.75" customHeight="1" spans="1:18">
      <c r="A179" s="218">
        <v>90</v>
      </c>
      <c r="B179" s="219" t="s">
        <v>172</v>
      </c>
      <c r="C179" s="218" t="s">
        <v>50</v>
      </c>
      <c r="D179" s="219" t="s">
        <v>173</v>
      </c>
      <c r="E179" s="219" t="s">
        <v>39</v>
      </c>
      <c r="F179" s="219" t="s">
        <v>23</v>
      </c>
      <c r="G179" s="219" t="s">
        <v>24</v>
      </c>
      <c r="H179" s="2">
        <v>0</v>
      </c>
      <c r="I179" s="223"/>
      <c r="J179" s="224"/>
      <c r="K179" s="225">
        <f t="shared" si="5"/>
        <v>0</v>
      </c>
      <c r="L179" s="225"/>
      <c r="M179" s="229"/>
      <c r="N179" s="223">
        <v>1</v>
      </c>
      <c r="O179" s="225">
        <f t="shared" si="6"/>
        <v>0</v>
      </c>
      <c r="P179" s="225"/>
      <c r="Q179" s="229"/>
      <c r="R179" s="73"/>
    </row>
    <row r="180" ht="24.75" customHeight="1" spans="1:18">
      <c r="A180" s="218">
        <v>91</v>
      </c>
      <c r="B180" s="219" t="s">
        <v>174</v>
      </c>
      <c r="C180" s="218" t="s">
        <v>21</v>
      </c>
      <c r="D180" s="219"/>
      <c r="E180" s="219" t="s">
        <v>39</v>
      </c>
      <c r="F180" s="219" t="s">
        <v>29</v>
      </c>
      <c r="G180" s="219" t="s">
        <v>24</v>
      </c>
      <c r="H180" s="2">
        <v>4</v>
      </c>
      <c r="I180" s="223"/>
      <c r="J180" s="224"/>
      <c r="K180" s="225">
        <f t="shared" si="5"/>
        <v>0</v>
      </c>
      <c r="L180" s="225"/>
      <c r="M180" s="229"/>
      <c r="N180" s="223"/>
      <c r="O180" s="225">
        <f t="shared" si="6"/>
        <v>0</v>
      </c>
      <c r="P180" s="225"/>
      <c r="Q180" s="229"/>
      <c r="R180" s="73"/>
    </row>
    <row r="181" s="7" customFormat="1" ht="24.75" customHeight="1" spans="1:18">
      <c r="A181" s="248"/>
      <c r="B181" s="249" t="s">
        <v>174</v>
      </c>
      <c r="C181" s="248" t="s">
        <v>21</v>
      </c>
      <c r="D181" s="249"/>
      <c r="E181" s="249" t="s">
        <v>175</v>
      </c>
      <c r="F181" s="249" t="s">
        <v>23</v>
      </c>
      <c r="G181" s="249" t="s">
        <v>44</v>
      </c>
      <c r="H181" s="105">
        <v>0</v>
      </c>
      <c r="I181" s="226"/>
      <c r="J181" s="227"/>
      <c r="K181" s="228">
        <f t="shared" si="5"/>
        <v>0</v>
      </c>
      <c r="L181" s="228"/>
      <c r="M181" s="228"/>
      <c r="N181" s="226"/>
      <c r="O181" s="228">
        <f t="shared" si="6"/>
        <v>0</v>
      </c>
      <c r="P181" s="228"/>
      <c r="Q181" s="228"/>
      <c r="R181" s="73"/>
    </row>
    <row r="182" s="9" customFormat="1" ht="38.45" customHeight="1" spans="1:18">
      <c r="A182" s="218">
        <v>92</v>
      </c>
      <c r="B182" s="219" t="s">
        <v>176</v>
      </c>
      <c r="C182" s="218" t="s">
        <v>21</v>
      </c>
      <c r="D182" s="219"/>
      <c r="E182" s="219" t="s">
        <v>39</v>
      </c>
      <c r="F182" s="219" t="s">
        <v>23</v>
      </c>
      <c r="G182" s="219" t="s">
        <v>24</v>
      </c>
      <c r="H182" s="2">
        <v>0</v>
      </c>
      <c r="I182" s="223"/>
      <c r="J182" s="224"/>
      <c r="K182" s="225">
        <f t="shared" si="5"/>
        <v>0</v>
      </c>
      <c r="L182" s="225"/>
      <c r="M182" s="229"/>
      <c r="N182" s="223"/>
      <c r="O182" s="225">
        <f t="shared" si="6"/>
        <v>0</v>
      </c>
      <c r="P182" s="225"/>
      <c r="Q182" s="229"/>
      <c r="R182" s="73"/>
    </row>
    <row r="183" s="9" customFormat="1" ht="38.45" customHeight="1" spans="1:18">
      <c r="A183" s="214">
        <v>93</v>
      </c>
      <c r="B183" s="215" t="s">
        <v>177</v>
      </c>
      <c r="C183" s="214" t="s">
        <v>21</v>
      </c>
      <c r="D183" s="215"/>
      <c r="E183" s="215" t="s">
        <v>63</v>
      </c>
      <c r="F183" s="219" t="s">
        <v>23</v>
      </c>
      <c r="G183" s="215" t="s">
        <v>24</v>
      </c>
      <c r="H183" s="2">
        <v>0</v>
      </c>
      <c r="I183" s="223"/>
      <c r="J183" s="232"/>
      <c r="K183" s="225">
        <f t="shared" si="5"/>
        <v>0</v>
      </c>
      <c r="L183" s="225"/>
      <c r="M183" s="229"/>
      <c r="N183" s="223"/>
      <c r="O183" s="225">
        <f t="shared" si="6"/>
        <v>0</v>
      </c>
      <c r="P183" s="225"/>
      <c r="Q183" s="229"/>
      <c r="R183" s="73"/>
    </row>
    <row r="184" s="7" customFormat="1" ht="15.75" customHeight="1" spans="1:18">
      <c r="A184" s="212"/>
      <c r="B184" s="213" t="s">
        <v>177</v>
      </c>
      <c r="C184" s="212" t="s">
        <v>21</v>
      </c>
      <c r="D184" s="213"/>
      <c r="E184" s="213" t="s">
        <v>63</v>
      </c>
      <c r="F184" s="213" t="s">
        <v>29</v>
      </c>
      <c r="G184" s="213" t="s">
        <v>32</v>
      </c>
      <c r="H184" s="105">
        <v>1</v>
      </c>
      <c r="I184" s="230"/>
      <c r="J184" s="227"/>
      <c r="K184" s="228">
        <f t="shared" si="5"/>
        <v>0</v>
      </c>
      <c r="L184" s="228"/>
      <c r="M184" s="228"/>
      <c r="N184" s="230"/>
      <c r="O184" s="228">
        <f t="shared" si="6"/>
        <v>0</v>
      </c>
      <c r="P184" s="228"/>
      <c r="Q184" s="228"/>
      <c r="R184" s="73"/>
    </row>
    <row r="185" ht="16.5" customHeight="1" spans="1:18">
      <c r="A185" s="214">
        <v>94</v>
      </c>
      <c r="B185" s="215" t="s">
        <v>178</v>
      </c>
      <c r="C185" s="214" t="s">
        <v>21</v>
      </c>
      <c r="D185" s="215"/>
      <c r="E185" s="215" t="s">
        <v>39</v>
      </c>
      <c r="F185" s="215" t="s">
        <v>23</v>
      </c>
      <c r="G185" s="215" t="s">
        <v>24</v>
      </c>
      <c r="H185" s="2">
        <v>4</v>
      </c>
      <c r="I185" s="223">
        <v>1</v>
      </c>
      <c r="J185" s="224">
        <v>1</v>
      </c>
      <c r="K185" s="225">
        <f t="shared" si="5"/>
        <v>0</v>
      </c>
      <c r="L185" s="225"/>
      <c r="M185" s="229"/>
      <c r="N185" s="223"/>
      <c r="O185" s="225">
        <f t="shared" si="6"/>
        <v>0</v>
      </c>
      <c r="P185" s="225"/>
      <c r="Q185" s="229"/>
      <c r="R185" s="73"/>
    </row>
    <row r="186" s="7" customFormat="1" ht="16.5" customHeight="1" spans="1:18">
      <c r="A186" s="212"/>
      <c r="B186" s="213" t="s">
        <v>178</v>
      </c>
      <c r="C186" s="212" t="s">
        <v>21</v>
      </c>
      <c r="D186" s="213"/>
      <c r="E186" s="213" t="s">
        <v>39</v>
      </c>
      <c r="F186" s="213" t="s">
        <v>29</v>
      </c>
      <c r="G186" s="213" t="s">
        <v>26</v>
      </c>
      <c r="H186" s="105">
        <v>2</v>
      </c>
      <c r="I186" s="226"/>
      <c r="J186" s="227"/>
      <c r="K186" s="228">
        <f t="shared" si="5"/>
        <v>0</v>
      </c>
      <c r="L186" s="228"/>
      <c r="M186" s="228"/>
      <c r="N186" s="226">
        <v>3</v>
      </c>
      <c r="O186" s="228">
        <f t="shared" si="6"/>
        <v>0</v>
      </c>
      <c r="P186" s="228"/>
      <c r="Q186" s="228"/>
      <c r="R186" s="73"/>
    </row>
    <row r="187" s="9" customFormat="1" ht="16.5" customHeight="1" spans="1:18">
      <c r="A187" s="214">
        <v>95</v>
      </c>
      <c r="B187" s="215" t="s">
        <v>179</v>
      </c>
      <c r="C187" s="214" t="s">
        <v>21</v>
      </c>
      <c r="D187" s="215"/>
      <c r="E187" s="215" t="s">
        <v>22</v>
      </c>
      <c r="F187" s="215" t="s">
        <v>180</v>
      </c>
      <c r="G187" s="215" t="s">
        <v>24</v>
      </c>
      <c r="H187" s="2">
        <v>8</v>
      </c>
      <c r="I187" s="223">
        <v>4</v>
      </c>
      <c r="J187" s="224">
        <v>4</v>
      </c>
      <c r="K187" s="225">
        <f t="shared" si="5"/>
        <v>0</v>
      </c>
      <c r="L187" s="225"/>
      <c r="M187" s="229"/>
      <c r="N187" s="223">
        <v>3</v>
      </c>
      <c r="O187" s="225">
        <f t="shared" si="6"/>
        <v>0</v>
      </c>
      <c r="P187" s="225"/>
      <c r="Q187" s="229"/>
      <c r="R187" s="73"/>
    </row>
    <row r="188" s="9" customFormat="1" ht="16.5" customHeight="1" spans="1:18">
      <c r="A188" s="71"/>
      <c r="B188" s="253" t="s">
        <v>179</v>
      </c>
      <c r="C188" s="71" t="s">
        <v>21</v>
      </c>
      <c r="D188" s="253"/>
      <c r="E188" s="253" t="s">
        <v>22</v>
      </c>
      <c r="F188" s="253" t="s">
        <v>23</v>
      </c>
      <c r="G188" s="253" t="s">
        <v>26</v>
      </c>
      <c r="H188" s="183">
        <v>4</v>
      </c>
      <c r="I188" s="259"/>
      <c r="J188" s="244"/>
      <c r="K188" s="245"/>
      <c r="L188" s="245"/>
      <c r="M188" s="246"/>
      <c r="N188" s="259"/>
      <c r="O188" s="245"/>
      <c r="P188" s="245"/>
      <c r="Q188" s="246"/>
      <c r="R188" s="73"/>
    </row>
    <row r="189" ht="23.45" customHeight="1" spans="1:18">
      <c r="A189" s="218">
        <v>96</v>
      </c>
      <c r="B189" s="219" t="s">
        <v>181</v>
      </c>
      <c r="C189" s="218" t="s">
        <v>54</v>
      </c>
      <c r="D189" s="219" t="s">
        <v>182</v>
      </c>
      <c r="E189" s="219" t="s">
        <v>39</v>
      </c>
      <c r="F189" s="219" t="s">
        <v>23</v>
      </c>
      <c r="G189" s="219" t="s">
        <v>24</v>
      </c>
      <c r="H189" s="2">
        <v>8</v>
      </c>
      <c r="I189" s="223">
        <v>4</v>
      </c>
      <c r="J189" s="224">
        <v>4</v>
      </c>
      <c r="K189" s="225">
        <f t="shared" si="5"/>
        <v>0</v>
      </c>
      <c r="L189" s="225"/>
      <c r="M189" s="229"/>
      <c r="N189" s="223">
        <v>2</v>
      </c>
      <c r="O189" s="225">
        <f t="shared" si="6"/>
        <v>24622.76</v>
      </c>
      <c r="P189" s="229">
        <v>24622.76</v>
      </c>
      <c r="Q189" s="229"/>
      <c r="R189" s="73"/>
    </row>
    <row r="190" s="7" customFormat="1" ht="27" customHeight="1" spans="1:18">
      <c r="A190" s="248"/>
      <c r="B190" s="249" t="s">
        <v>181</v>
      </c>
      <c r="C190" s="248" t="s">
        <v>54</v>
      </c>
      <c r="D190" s="249" t="s">
        <v>182</v>
      </c>
      <c r="E190" s="249" t="s">
        <v>39</v>
      </c>
      <c r="F190" s="249" t="s">
        <v>23</v>
      </c>
      <c r="G190" s="249" t="s">
        <v>26</v>
      </c>
      <c r="H190" s="105">
        <v>5</v>
      </c>
      <c r="I190" s="226"/>
      <c r="J190" s="254"/>
      <c r="K190" s="228">
        <f t="shared" si="5"/>
        <v>0</v>
      </c>
      <c r="L190" s="228"/>
      <c r="M190" s="228"/>
      <c r="N190" s="226">
        <v>7</v>
      </c>
      <c r="O190" s="228">
        <f t="shared" si="6"/>
        <v>0</v>
      </c>
      <c r="P190" s="228"/>
      <c r="Q190" s="228"/>
      <c r="R190" s="73"/>
    </row>
    <row r="191" ht="27.75" customHeight="1" spans="1:18">
      <c r="A191" s="214">
        <v>97</v>
      </c>
      <c r="B191" s="215" t="s">
        <v>183</v>
      </c>
      <c r="C191" s="214" t="s">
        <v>21</v>
      </c>
      <c r="D191" s="215"/>
      <c r="E191" s="215" t="s">
        <v>184</v>
      </c>
      <c r="F191" s="215" t="s">
        <v>23</v>
      </c>
      <c r="G191" s="215" t="s">
        <v>24</v>
      </c>
      <c r="H191" s="2">
        <v>0</v>
      </c>
      <c r="I191" s="223"/>
      <c r="J191" s="224"/>
      <c r="K191" s="225">
        <f t="shared" si="5"/>
        <v>0</v>
      </c>
      <c r="L191" s="225"/>
      <c r="M191" s="229"/>
      <c r="N191" s="223"/>
      <c r="O191" s="225">
        <f t="shared" si="6"/>
        <v>0</v>
      </c>
      <c r="P191" s="225"/>
      <c r="Q191" s="229"/>
      <c r="R191" s="73"/>
    </row>
    <row r="192" s="7" customFormat="1" ht="16.5" customHeight="1" spans="1:18">
      <c r="A192" s="212"/>
      <c r="B192" s="213" t="s">
        <v>183</v>
      </c>
      <c r="C192" s="212" t="s">
        <v>21</v>
      </c>
      <c r="D192" s="213"/>
      <c r="E192" s="213" t="s">
        <v>184</v>
      </c>
      <c r="F192" s="213" t="s">
        <v>23</v>
      </c>
      <c r="G192" s="213" t="s">
        <v>32</v>
      </c>
      <c r="H192" s="105">
        <v>0</v>
      </c>
      <c r="I192" s="230"/>
      <c r="J192" s="227"/>
      <c r="K192" s="228">
        <f t="shared" si="5"/>
        <v>0</v>
      </c>
      <c r="L192" s="228"/>
      <c r="M192" s="228"/>
      <c r="N192" s="230"/>
      <c r="O192" s="228">
        <f t="shared" si="6"/>
        <v>0</v>
      </c>
      <c r="P192" s="228"/>
      <c r="Q192" s="228"/>
      <c r="R192" s="73"/>
    </row>
    <row r="193" s="7" customFormat="1" ht="16.5" customHeight="1" spans="1:18">
      <c r="A193" s="212">
        <v>98</v>
      </c>
      <c r="B193" s="213" t="s">
        <v>185</v>
      </c>
      <c r="C193" s="212" t="s">
        <v>21</v>
      </c>
      <c r="D193" s="213"/>
      <c r="E193" s="213" t="s">
        <v>22</v>
      </c>
      <c r="F193" s="213" t="s">
        <v>29</v>
      </c>
      <c r="G193" s="213" t="s">
        <v>26</v>
      </c>
      <c r="H193" s="105">
        <v>2</v>
      </c>
      <c r="I193" s="230"/>
      <c r="J193" s="227"/>
      <c r="K193" s="228">
        <f t="shared" si="5"/>
        <v>0</v>
      </c>
      <c r="L193" s="228"/>
      <c r="M193" s="228"/>
      <c r="N193" s="230">
        <v>2</v>
      </c>
      <c r="O193" s="228">
        <f t="shared" si="6"/>
        <v>0</v>
      </c>
      <c r="P193" s="228"/>
      <c r="Q193" s="228"/>
      <c r="R193" s="73"/>
    </row>
    <row r="194" ht="16.5" customHeight="1" spans="1:18">
      <c r="A194" s="211">
        <v>99</v>
      </c>
      <c r="B194" s="210" t="s">
        <v>186</v>
      </c>
      <c r="C194" s="211" t="s">
        <v>21</v>
      </c>
      <c r="D194" s="210"/>
      <c r="E194" s="210" t="s">
        <v>39</v>
      </c>
      <c r="F194" s="210" t="s">
        <v>29</v>
      </c>
      <c r="G194" s="210" t="s">
        <v>24</v>
      </c>
      <c r="H194" s="2">
        <v>0</v>
      </c>
      <c r="I194" s="223"/>
      <c r="J194" s="224"/>
      <c r="K194" s="225">
        <f t="shared" si="5"/>
        <v>0</v>
      </c>
      <c r="L194" s="225"/>
      <c r="M194" s="229"/>
      <c r="N194" s="223"/>
      <c r="O194" s="225">
        <f t="shared" si="6"/>
        <v>0</v>
      </c>
      <c r="P194" s="225"/>
      <c r="Q194" s="229"/>
      <c r="R194" s="73"/>
    </row>
    <row r="195" s="7" customFormat="1" ht="18.75" customHeight="1" spans="1:18">
      <c r="A195" s="212"/>
      <c r="B195" s="213" t="s">
        <v>186</v>
      </c>
      <c r="C195" s="212" t="s">
        <v>21</v>
      </c>
      <c r="D195" s="213"/>
      <c r="E195" s="213" t="s">
        <v>39</v>
      </c>
      <c r="F195" s="213" t="s">
        <v>23</v>
      </c>
      <c r="G195" s="213" t="s">
        <v>26</v>
      </c>
      <c r="H195" s="105">
        <v>8</v>
      </c>
      <c r="I195" s="226"/>
      <c r="J195" s="227"/>
      <c r="K195" s="228">
        <f t="shared" si="5"/>
        <v>0</v>
      </c>
      <c r="L195" s="228"/>
      <c r="M195" s="228"/>
      <c r="N195" s="226">
        <v>2</v>
      </c>
      <c r="O195" s="228">
        <f t="shared" si="6"/>
        <v>0</v>
      </c>
      <c r="P195" s="228"/>
      <c r="Q195" s="228"/>
      <c r="R195" s="73"/>
    </row>
    <row r="196" ht="20.25" customHeight="1" spans="1:18">
      <c r="A196" s="214">
        <v>100</v>
      </c>
      <c r="B196" s="215" t="s">
        <v>187</v>
      </c>
      <c r="C196" s="214" t="s">
        <v>21</v>
      </c>
      <c r="D196" s="215"/>
      <c r="E196" s="215" t="s">
        <v>63</v>
      </c>
      <c r="F196" s="215" t="s">
        <v>23</v>
      </c>
      <c r="G196" s="215" t="s">
        <v>24</v>
      </c>
      <c r="H196" s="2">
        <v>3</v>
      </c>
      <c r="I196" s="223"/>
      <c r="J196" s="224"/>
      <c r="K196" s="225">
        <f t="shared" si="5"/>
        <v>0</v>
      </c>
      <c r="L196" s="225"/>
      <c r="M196" s="229"/>
      <c r="N196" s="223">
        <v>1</v>
      </c>
      <c r="O196" s="225">
        <f t="shared" si="6"/>
        <v>0</v>
      </c>
      <c r="P196" s="225"/>
      <c r="Q196" s="229"/>
      <c r="R196" s="73"/>
    </row>
    <row r="197" s="7" customFormat="1" ht="16.9" customHeight="1" spans="1:18">
      <c r="A197" s="212"/>
      <c r="B197" s="213" t="s">
        <v>188</v>
      </c>
      <c r="C197" s="212" t="s">
        <v>21</v>
      </c>
      <c r="D197" s="213"/>
      <c r="E197" s="213" t="s">
        <v>63</v>
      </c>
      <c r="F197" s="213" t="s">
        <v>29</v>
      </c>
      <c r="G197" s="213" t="s">
        <v>32</v>
      </c>
      <c r="H197" s="105">
        <v>2</v>
      </c>
      <c r="I197" s="230"/>
      <c r="J197" s="227"/>
      <c r="K197" s="228">
        <f t="shared" si="5"/>
        <v>0</v>
      </c>
      <c r="L197" s="228"/>
      <c r="M197" s="228"/>
      <c r="N197" s="230">
        <v>1</v>
      </c>
      <c r="O197" s="228">
        <f t="shared" si="6"/>
        <v>0</v>
      </c>
      <c r="P197" s="228"/>
      <c r="Q197" s="228"/>
      <c r="R197" s="73"/>
    </row>
    <row r="198" ht="16.9" customHeight="1" spans="1:18">
      <c r="A198" s="211">
        <v>101</v>
      </c>
      <c r="B198" s="210" t="s">
        <v>189</v>
      </c>
      <c r="C198" s="211" t="s">
        <v>21</v>
      </c>
      <c r="D198" s="210"/>
      <c r="E198" s="210" t="s">
        <v>39</v>
      </c>
      <c r="F198" s="210" t="s">
        <v>23</v>
      </c>
      <c r="G198" s="210" t="s">
        <v>24</v>
      </c>
      <c r="H198" s="2">
        <v>4</v>
      </c>
      <c r="I198" s="231">
        <v>3</v>
      </c>
      <c r="J198" s="224">
        <v>3</v>
      </c>
      <c r="K198" s="225">
        <f t="shared" si="5"/>
        <v>0</v>
      </c>
      <c r="L198" s="225"/>
      <c r="M198" s="229"/>
      <c r="N198" s="231"/>
      <c r="O198" s="225">
        <f t="shared" si="6"/>
        <v>4022.59</v>
      </c>
      <c r="P198" s="229">
        <v>4022.59</v>
      </c>
      <c r="Q198" s="229"/>
      <c r="R198" s="73"/>
    </row>
    <row r="199" s="7" customFormat="1" ht="16.9" customHeight="1" spans="1:18">
      <c r="A199" s="212"/>
      <c r="B199" s="213" t="s">
        <v>189</v>
      </c>
      <c r="C199" s="212" t="s">
        <v>21</v>
      </c>
      <c r="D199" s="213"/>
      <c r="E199" s="213" t="s">
        <v>39</v>
      </c>
      <c r="F199" s="213" t="s">
        <v>23</v>
      </c>
      <c r="G199" s="213" t="s">
        <v>26</v>
      </c>
      <c r="H199" s="105">
        <v>3</v>
      </c>
      <c r="I199" s="230"/>
      <c r="J199" s="227"/>
      <c r="K199" s="228">
        <f t="shared" si="5"/>
        <v>0</v>
      </c>
      <c r="L199" s="228"/>
      <c r="M199" s="228"/>
      <c r="N199" s="230"/>
      <c r="O199" s="228">
        <f t="shared" si="6"/>
        <v>0</v>
      </c>
      <c r="P199" s="228"/>
      <c r="Q199" s="228"/>
      <c r="R199" s="73"/>
    </row>
    <row r="200" s="7" customFormat="1" ht="16.9" customHeight="1" spans="1:18">
      <c r="A200" s="212"/>
      <c r="B200" s="213" t="s">
        <v>189</v>
      </c>
      <c r="C200" s="212" t="s">
        <v>21</v>
      </c>
      <c r="D200" s="213"/>
      <c r="E200" s="213" t="s">
        <v>39</v>
      </c>
      <c r="F200" s="213" t="s">
        <v>23</v>
      </c>
      <c r="G200" s="213" t="s">
        <v>44</v>
      </c>
      <c r="H200" s="105">
        <v>0</v>
      </c>
      <c r="I200" s="230"/>
      <c r="J200" s="227"/>
      <c r="K200" s="228">
        <f t="shared" si="5"/>
        <v>0</v>
      </c>
      <c r="L200" s="228"/>
      <c r="M200" s="228"/>
      <c r="N200" s="230"/>
      <c r="O200" s="228">
        <f t="shared" si="6"/>
        <v>0</v>
      </c>
      <c r="P200" s="228"/>
      <c r="Q200" s="228"/>
      <c r="R200" s="73"/>
    </row>
    <row r="201" ht="24.6" customHeight="1" spans="1:18">
      <c r="A201" s="260">
        <v>102</v>
      </c>
      <c r="B201" s="261" t="s">
        <v>190</v>
      </c>
      <c r="C201" s="260" t="s">
        <v>54</v>
      </c>
      <c r="D201" s="261" t="s">
        <v>182</v>
      </c>
      <c r="E201" s="261" t="s">
        <v>39</v>
      </c>
      <c r="F201" s="261"/>
      <c r="G201" s="261" t="s">
        <v>24</v>
      </c>
      <c r="H201" s="2">
        <v>0</v>
      </c>
      <c r="I201" s="223"/>
      <c r="J201" s="224"/>
      <c r="K201" s="225">
        <f t="shared" si="5"/>
        <v>0</v>
      </c>
      <c r="L201" s="225"/>
      <c r="M201" s="229"/>
      <c r="N201" s="223"/>
      <c r="O201" s="225">
        <f t="shared" si="6"/>
        <v>0</v>
      </c>
      <c r="P201" s="225"/>
      <c r="Q201" s="229"/>
      <c r="R201" s="73"/>
    </row>
    <row r="202" s="7" customFormat="1" ht="32.25" customHeight="1" spans="1:18">
      <c r="A202" s="248"/>
      <c r="B202" s="249" t="s">
        <v>190</v>
      </c>
      <c r="C202" s="248" t="s">
        <v>54</v>
      </c>
      <c r="D202" s="249" t="s">
        <v>182</v>
      </c>
      <c r="E202" s="249" t="s">
        <v>39</v>
      </c>
      <c r="F202" s="249" t="s">
        <v>31</v>
      </c>
      <c r="G202" s="249" t="s">
        <v>26</v>
      </c>
      <c r="H202" s="105">
        <v>0</v>
      </c>
      <c r="I202" s="226"/>
      <c r="J202" s="254"/>
      <c r="K202" s="228">
        <f t="shared" si="5"/>
        <v>0</v>
      </c>
      <c r="L202" s="228"/>
      <c r="M202" s="228"/>
      <c r="N202" s="226"/>
      <c r="O202" s="228">
        <f t="shared" si="6"/>
        <v>0</v>
      </c>
      <c r="P202" s="228"/>
      <c r="Q202" s="228"/>
      <c r="R202" s="73"/>
    </row>
    <row r="203" ht="34.9" customHeight="1" spans="1:18">
      <c r="A203" s="218">
        <v>103</v>
      </c>
      <c r="B203" s="219" t="s">
        <v>191</v>
      </c>
      <c r="C203" s="218" t="s">
        <v>54</v>
      </c>
      <c r="D203" s="219" t="s">
        <v>192</v>
      </c>
      <c r="E203" s="219" t="s">
        <v>39</v>
      </c>
      <c r="F203" s="219" t="s">
        <v>29</v>
      </c>
      <c r="G203" s="219" t="s">
        <v>24</v>
      </c>
      <c r="H203" s="2">
        <v>8</v>
      </c>
      <c r="I203" s="223">
        <v>7</v>
      </c>
      <c r="J203" s="232">
        <v>7</v>
      </c>
      <c r="K203" s="225">
        <f t="shared" si="5"/>
        <v>0</v>
      </c>
      <c r="L203" s="225"/>
      <c r="M203" s="229"/>
      <c r="N203" s="223">
        <v>4</v>
      </c>
      <c r="O203" s="225">
        <f t="shared" si="6"/>
        <v>0</v>
      </c>
      <c r="P203" s="225"/>
      <c r="Q203" s="229"/>
      <c r="R203" s="73"/>
    </row>
    <row r="204" ht="28.5" customHeight="1" spans="1:18">
      <c r="A204" s="218">
        <v>104</v>
      </c>
      <c r="B204" s="219" t="s">
        <v>193</v>
      </c>
      <c r="C204" s="218" t="s">
        <v>21</v>
      </c>
      <c r="D204" s="219"/>
      <c r="E204" s="219" t="s">
        <v>39</v>
      </c>
      <c r="F204" s="219" t="s">
        <v>23</v>
      </c>
      <c r="G204" s="219" t="s">
        <v>24</v>
      </c>
      <c r="H204" s="2">
        <v>0</v>
      </c>
      <c r="I204" s="223"/>
      <c r="J204" s="232"/>
      <c r="K204" s="225">
        <f t="shared" si="5"/>
        <v>0</v>
      </c>
      <c r="L204" s="225"/>
      <c r="M204" s="229"/>
      <c r="N204" s="223"/>
      <c r="O204" s="225">
        <f t="shared" si="6"/>
        <v>0</v>
      </c>
      <c r="P204" s="225"/>
      <c r="Q204" s="229"/>
      <c r="R204" s="73"/>
    </row>
    <row r="205" ht="19.5" customHeight="1" spans="1:18">
      <c r="A205" s="218">
        <v>105</v>
      </c>
      <c r="B205" s="219" t="s">
        <v>194</v>
      </c>
      <c r="C205" s="218" t="s">
        <v>21</v>
      </c>
      <c r="D205" s="219"/>
      <c r="E205" s="219" t="s">
        <v>63</v>
      </c>
      <c r="F205" s="219" t="s">
        <v>29</v>
      </c>
      <c r="G205" s="219" t="s">
        <v>24</v>
      </c>
      <c r="H205" s="2">
        <v>3</v>
      </c>
      <c r="I205" s="223">
        <v>1</v>
      </c>
      <c r="J205" s="232">
        <v>1</v>
      </c>
      <c r="K205" s="225">
        <f t="shared" si="5"/>
        <v>0</v>
      </c>
      <c r="L205" s="225"/>
      <c r="M205" s="229"/>
      <c r="N205" s="223"/>
      <c r="O205" s="225">
        <f t="shared" si="6"/>
        <v>3252.38</v>
      </c>
      <c r="P205" s="229">
        <v>3252.38</v>
      </c>
      <c r="Q205" s="229"/>
      <c r="R205" s="73"/>
    </row>
    <row r="206" s="7" customFormat="1" ht="30.6" customHeight="1" spans="1:18">
      <c r="A206" s="212"/>
      <c r="B206" s="213" t="s">
        <v>194</v>
      </c>
      <c r="C206" s="212" t="s">
        <v>21</v>
      </c>
      <c r="D206" s="213"/>
      <c r="E206" s="213" t="s">
        <v>63</v>
      </c>
      <c r="F206" s="213" t="s">
        <v>195</v>
      </c>
      <c r="G206" s="213" t="s">
        <v>44</v>
      </c>
      <c r="H206" s="105">
        <v>0</v>
      </c>
      <c r="I206" s="226"/>
      <c r="J206" s="254"/>
      <c r="K206" s="228">
        <f t="shared" si="5"/>
        <v>0</v>
      </c>
      <c r="L206" s="228"/>
      <c r="M206" s="228"/>
      <c r="N206" s="226"/>
      <c r="O206" s="228">
        <f t="shared" si="6"/>
        <v>0</v>
      </c>
      <c r="P206" s="228"/>
      <c r="Q206" s="228"/>
      <c r="R206" s="73"/>
    </row>
    <row r="207" s="7" customFormat="1" ht="27" customHeight="1" spans="1:18">
      <c r="A207" s="212"/>
      <c r="B207" s="213" t="s">
        <v>194</v>
      </c>
      <c r="C207" s="212" t="s">
        <v>21</v>
      </c>
      <c r="D207" s="213"/>
      <c r="E207" s="213" t="s">
        <v>63</v>
      </c>
      <c r="F207" s="213" t="s">
        <v>23</v>
      </c>
      <c r="G207" s="213" t="s">
        <v>32</v>
      </c>
      <c r="H207" s="105">
        <v>0</v>
      </c>
      <c r="I207" s="230"/>
      <c r="J207" s="227"/>
      <c r="K207" s="228">
        <f t="shared" si="5"/>
        <v>0</v>
      </c>
      <c r="L207" s="228"/>
      <c r="M207" s="228"/>
      <c r="N207" s="230"/>
      <c r="O207" s="228">
        <f t="shared" si="6"/>
        <v>0</v>
      </c>
      <c r="P207" s="228"/>
      <c r="Q207" s="228"/>
      <c r="R207" s="73"/>
    </row>
    <row r="208" s="7" customFormat="1" ht="27" customHeight="1" spans="1:18">
      <c r="A208" s="262">
        <v>106</v>
      </c>
      <c r="B208" s="263" t="s">
        <v>196</v>
      </c>
      <c r="C208" s="262" t="s">
        <v>21</v>
      </c>
      <c r="D208" s="263"/>
      <c r="E208" s="263" t="s">
        <v>78</v>
      </c>
      <c r="F208" s="263" t="s">
        <v>29</v>
      </c>
      <c r="G208" s="263" t="s">
        <v>24</v>
      </c>
      <c r="H208" s="5">
        <v>6</v>
      </c>
      <c r="I208" s="273"/>
      <c r="J208" s="274"/>
      <c r="K208" s="225">
        <f t="shared" si="5"/>
        <v>0</v>
      </c>
      <c r="L208" s="256"/>
      <c r="M208" s="256"/>
      <c r="N208" s="273">
        <v>1</v>
      </c>
      <c r="O208" s="225">
        <f t="shared" si="6"/>
        <v>0</v>
      </c>
      <c r="P208" s="256"/>
      <c r="Q208" s="256"/>
      <c r="R208" s="73"/>
    </row>
    <row r="209" s="7" customFormat="1" ht="27" customHeight="1" spans="1:18">
      <c r="A209" s="264"/>
      <c r="B209" s="265" t="s">
        <v>197</v>
      </c>
      <c r="C209" s="264" t="s">
        <v>21</v>
      </c>
      <c r="D209" s="265"/>
      <c r="E209" s="265" t="s">
        <v>78</v>
      </c>
      <c r="F209" s="265" t="s">
        <v>29</v>
      </c>
      <c r="G209" s="265" t="s">
        <v>26</v>
      </c>
      <c r="H209" s="176">
        <v>0</v>
      </c>
      <c r="I209" s="275"/>
      <c r="J209" s="276"/>
      <c r="K209" s="228">
        <f t="shared" si="5"/>
        <v>0</v>
      </c>
      <c r="L209" s="277"/>
      <c r="M209" s="277"/>
      <c r="N209" s="275"/>
      <c r="O209" s="245">
        <f t="shared" si="6"/>
        <v>0</v>
      </c>
      <c r="P209" s="277"/>
      <c r="Q209" s="277"/>
      <c r="R209" s="73"/>
    </row>
    <row r="210" s="7" customFormat="1" ht="27" customHeight="1" spans="1:18">
      <c r="A210" s="266"/>
      <c r="B210" s="267" t="s">
        <v>197</v>
      </c>
      <c r="C210" s="266" t="s">
        <v>21</v>
      </c>
      <c r="D210" s="267"/>
      <c r="E210" s="267" t="s">
        <v>78</v>
      </c>
      <c r="F210" s="267" t="s">
        <v>29</v>
      </c>
      <c r="G210" s="267" t="s">
        <v>44</v>
      </c>
      <c r="H210" s="184">
        <v>5</v>
      </c>
      <c r="I210" s="278"/>
      <c r="J210" s="279"/>
      <c r="K210" s="228">
        <f t="shared" si="5"/>
        <v>0</v>
      </c>
      <c r="L210" s="280"/>
      <c r="M210" s="280"/>
      <c r="N210" s="278">
        <v>3</v>
      </c>
      <c r="O210" s="245">
        <f>P210+Q210</f>
        <v>0</v>
      </c>
      <c r="P210" s="280"/>
      <c r="Q210" s="280"/>
      <c r="R210" s="73"/>
    </row>
    <row r="211" s="8" customFormat="1" ht="27" customHeight="1" spans="1:44">
      <c r="A211" s="262">
        <v>107</v>
      </c>
      <c r="B211" s="263" t="s">
        <v>198</v>
      </c>
      <c r="C211" s="262" t="s">
        <v>21</v>
      </c>
      <c r="D211" s="263"/>
      <c r="E211" s="263" t="s">
        <v>58</v>
      </c>
      <c r="F211" s="263" t="s">
        <v>23</v>
      </c>
      <c r="G211" s="263" t="s">
        <v>24</v>
      </c>
      <c r="H211" s="5">
        <v>2</v>
      </c>
      <c r="I211" s="273"/>
      <c r="J211" s="281"/>
      <c r="K211" s="225">
        <f>L211+M211</f>
        <v>0</v>
      </c>
      <c r="L211" s="256"/>
      <c r="M211" s="257"/>
      <c r="N211" s="273">
        <v>1</v>
      </c>
      <c r="O211" s="225">
        <f>P211+Q211</f>
        <v>0</v>
      </c>
      <c r="P211" s="256"/>
      <c r="Q211" s="257"/>
      <c r="R211" s="73"/>
      <c r="AM211" s="12"/>
      <c r="AN211" s="12"/>
      <c r="AO211" s="12"/>
      <c r="AP211" s="12"/>
      <c r="AQ211" s="12"/>
      <c r="AR211" s="12"/>
    </row>
    <row r="212" s="7" customFormat="1" ht="27" customHeight="1" spans="1:18">
      <c r="A212" s="266"/>
      <c r="B212" s="213" t="s">
        <v>198</v>
      </c>
      <c r="C212" s="212" t="s">
        <v>21</v>
      </c>
      <c r="D212" s="213"/>
      <c r="E212" s="213" t="s">
        <v>58</v>
      </c>
      <c r="F212" s="213" t="s">
        <v>23</v>
      </c>
      <c r="G212" s="213" t="s">
        <v>44</v>
      </c>
      <c r="H212" s="105">
        <v>0</v>
      </c>
      <c r="I212" s="230"/>
      <c r="J212" s="227"/>
      <c r="K212" s="228">
        <f>L212+M212</f>
        <v>0</v>
      </c>
      <c r="L212" s="228"/>
      <c r="M212" s="228"/>
      <c r="N212" s="230"/>
      <c r="O212" s="228">
        <f>P212+Q212</f>
        <v>0</v>
      </c>
      <c r="P212" s="228"/>
      <c r="Q212" s="228"/>
      <c r="R212" s="73"/>
    </row>
    <row r="213" s="7" customFormat="1" ht="18.75" customHeight="1" spans="1:18">
      <c r="A213" s="268"/>
      <c r="B213" s="269" t="s">
        <v>198</v>
      </c>
      <c r="C213" s="270" t="s">
        <v>21</v>
      </c>
      <c r="D213" s="269"/>
      <c r="E213" s="269" t="s">
        <v>76</v>
      </c>
      <c r="F213" s="269" t="s">
        <v>29</v>
      </c>
      <c r="G213" s="269" t="s">
        <v>32</v>
      </c>
      <c r="H213" s="185">
        <v>8</v>
      </c>
      <c r="I213" s="282"/>
      <c r="J213" s="283"/>
      <c r="K213" s="228">
        <f>L213+M213</f>
        <v>0</v>
      </c>
      <c r="L213" s="284"/>
      <c r="M213" s="284"/>
      <c r="N213" s="282"/>
      <c r="O213" s="228">
        <f>P213+Q213</f>
        <v>0</v>
      </c>
      <c r="P213" s="284"/>
      <c r="Q213" s="284"/>
      <c r="R213" s="73"/>
    </row>
    <row r="214" s="8" customFormat="1" ht="16.5" customHeight="1" spans="1:44">
      <c r="A214" s="137" t="s">
        <v>199</v>
      </c>
      <c r="B214" s="137"/>
      <c r="C214" s="138"/>
      <c r="D214" s="139"/>
      <c r="E214" s="139"/>
      <c r="F214" s="139"/>
      <c r="G214" s="139"/>
      <c r="H214" s="138">
        <f t="shared" ref="H214:Q214" si="7">SUM(H10:H213)</f>
        <v>430</v>
      </c>
      <c r="I214" s="138">
        <f t="shared" si="7"/>
        <v>53</v>
      </c>
      <c r="J214" s="138">
        <f t="shared" si="7"/>
        <v>53</v>
      </c>
      <c r="K214" s="158">
        <f t="shared" si="7"/>
        <v>0</v>
      </c>
      <c r="L214" s="158">
        <f t="shared" si="7"/>
        <v>0</v>
      </c>
      <c r="M214" s="138">
        <f t="shared" si="7"/>
        <v>0</v>
      </c>
      <c r="N214" s="138">
        <f t="shared" si="7"/>
        <v>301</v>
      </c>
      <c r="O214" s="158">
        <f t="shared" si="7"/>
        <v>109316.56</v>
      </c>
      <c r="P214" s="158">
        <f t="shared" si="7"/>
        <v>106627.16</v>
      </c>
      <c r="Q214" s="158">
        <f t="shared" si="7"/>
        <v>2689.4</v>
      </c>
      <c r="R214" s="73"/>
      <c r="AM214" s="12"/>
      <c r="AN214" s="12"/>
      <c r="AO214" s="12"/>
      <c r="AP214" s="12"/>
      <c r="AQ214" s="12"/>
      <c r="AR214" s="12"/>
    </row>
    <row r="215" s="8" customFormat="1" ht="15" customHeight="1" spans="1:44">
      <c r="A215" s="165"/>
      <c r="B215" s="271"/>
      <c r="C215" s="165"/>
      <c r="D215" s="271"/>
      <c r="E215" s="271"/>
      <c r="F215" s="271"/>
      <c r="G215" s="271"/>
      <c r="H215" s="272"/>
      <c r="I215" s="272"/>
      <c r="J215" s="272"/>
      <c r="K215" s="272"/>
      <c r="L215" s="272"/>
      <c r="M215" s="285"/>
      <c r="N215" s="272"/>
      <c r="O215" s="272"/>
      <c r="P215" s="165"/>
      <c r="Q215" s="71"/>
      <c r="R215" s="73"/>
      <c r="AM215" s="12"/>
      <c r="AN215" s="12"/>
      <c r="AO215" s="12"/>
      <c r="AP215" s="12"/>
      <c r="AQ215" s="12"/>
      <c r="AR215" s="12"/>
    </row>
    <row r="216" s="8" customFormat="1" spans="1:4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1"/>
      <c r="N216" s="12"/>
      <c r="O216" s="12"/>
      <c r="P216" s="12"/>
      <c r="Q216" s="11"/>
      <c r="R216" s="73"/>
      <c r="AM216" s="12"/>
      <c r="AN216" s="12"/>
      <c r="AO216" s="12"/>
      <c r="AP216" s="12"/>
      <c r="AQ216" s="12"/>
      <c r="AR216" s="12"/>
    </row>
    <row r="217" s="8" customFormat="1" hidden="1" spans="1:4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63">
        <f>K10+K12+K14+K16+K18+K19+K20+K23+K29+K30+K32+K35+K37+K39+K41+K43+K45+K47+K49+K51+K53+K55+K56+K60+K61+K62+K63+K64+K66+K68+K69+K71+K73+K75+K77+K82+K84+K86+K88+K90+K92+K97+K100+K101+K102+K104+K106+K107+K108+K111++K114+K117+K120+K123+K124+K126+K129+K130+K132+K134+K136+K138+K140+K142+K144+K146+K147+K149+K152+K155+K158+K162+K163+K164+K165+K167+K168+K169+K171+K174+K179+K180+K182+K183+K185+K187+K189+K191+K194+K196+K198+K201+K203+K204+K205+K208+K211</f>
        <v>0</v>
      </c>
      <c r="L217" s="163">
        <f>L10+L12+L14+L16+L18+L19+L20+L23+L29+L30+L32+L35+L37+L39+L41+L43+L45+L47+L49+L51+L53+L55+L56+L60+L61+L62+L63+L64+L66+L68+L69+L71+L73+L75+L77+L82+L84+L86+L88+L90+L92+L97+L100+L101+L102+L104+L106+L107+L108+L111++L114+L117+L120+L123+L124+L126+L129+L130+L132+L134+L136+L138+L140+L142+L144+L146+L147+L149+L152+L155+L158+L162+L163+L164+L165+L167+L168+L169+L171+L174+L179+L180+L182+L183+L185+L187+L189+L191+L194+L196+L198+L201+L203+L204+L205+L208+L211</f>
        <v>0</v>
      </c>
      <c r="M217" s="163">
        <f>M10+M12+M14+M16+M18+M19+M20+M23+M29+M30+M32+M35+M37+M39+M41+M43+M45+M47+M49+M51+M53+M55+M56+M60+M61+M62+M63+M64+M66+M68+M69+M71+M73+M75+M77+M82+M84+M86+M88+M90+M92+M97+M100+M101+M102+M104+M106+M107+M108+M111++M114+M117+M120+M123+M124+M126+M129+M130+M132+M134+M136+M138+M140+M142+M144+M146+M147+M149+M152+M155+M158+M162+M163+M164+M165+M167+M168+M169+M171+M174+M179+M180+M182+M183+M185+M187+M189+M191+M194+M196+M198+M201+M203+M204+M205+M208+M211</f>
        <v>0</v>
      </c>
      <c r="N217" s="163"/>
      <c r="O217" s="163">
        <f>O10+O12+O14+O16+O18+O19+O20+O23+O29+O30+O32+O35+O37+O39+O41+O43+O45+O47+O49+O51+O53+O55+O56+O60+O61+O62+O63+O64+O66+O68+O69+O71+O73+O75+O77+O82+O84+O86+O88+O90+O92+O97+O100+O101+O102+O104+O106+O107+O108+O111++O114+O117+O120+O123+O124+O126+O129+O130+O132+O134+O136+O138+O140+O142+O144+O146+O147+O149+O152+O155+O158+O162+O163+O164+O165+O167+O168+O169+O171+O174+O179+O180+O182+O183+O185+O187+O189+O191+O194+O196+O198+O201+O203+O204+O205+O208+O211</f>
        <v>79620.62</v>
      </c>
      <c r="P217" s="163">
        <f>P10+P12+P14+P16+P18+P19+P20+P23+P29+P30+P32+P35+P37+P39+P41+P43+P45+P47+P49+P51+P53+P55+P56+P60+P61+P62+P63+P64+P66+P68+P69+P71+P73+P75+P77+P82+P84+P86+P88+P90+P92+P97+P100+P101+P102+P104+P106+P107+P108+P111++P114+P117+P120+P123+P124+P126+P129+P130+P132+P134+P136+P138+P140+P142+P144+P146+P147+P149+P152+P155+P158+P162+P163+P164+P165+P167+P168+P169+P171+P174+P179+P180+P182+P183+P185+P187+P189+P191+P194+P196+P198+P201+P203+P204+P205+P208+P211</f>
        <v>79620.62</v>
      </c>
      <c r="Q217" s="163">
        <f>Q10+Q12+Q14+Q16+Q18+Q19+Q20+Q23+Q29+Q30+Q32+Q35+Q37+Q39+Q41+Q43+Q45+Q47+Q49+Q51+Q53+Q55+Q56+Q60+Q61+Q62+Q63+Q64+Q66+Q68+Q69+Q71+Q73+Q75+Q77+Q82+Q84+Q86+Q88+Q90+Q92+Q97+Q100+Q101+Q102+Q104+Q106+Q107+Q108+Q111++Q114+Q117+Q120+Q123+Q124+Q126+Q129+Q130+Q132+Q134+Q136+Q138+Q140+Q142+Q144+Q146+Q147+Q149+Q152+Q155+Q158+Q162+Q163+Q164+Q165+Q167+Q168+Q169+Q171+Q174+Q179+Q180+Q182+Q183+Q185+Q187+Q189+Q191+Q194+Q196+Q198+Q201+Q203+Q204+Q205+Q208+Q211</f>
        <v>0</v>
      </c>
      <c r="AM217" s="12"/>
      <c r="AN217" s="12"/>
      <c r="AO217" s="12"/>
      <c r="AP217" s="12"/>
      <c r="AQ217" s="12"/>
      <c r="AR217" s="12"/>
    </row>
    <row r="218" s="8" customFormat="1" hidden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63"/>
      <c r="L218" s="163"/>
      <c r="M218" s="11"/>
      <c r="N218" s="163"/>
      <c r="O218" s="163"/>
      <c r="P218" s="12"/>
      <c r="Q218" s="11"/>
      <c r="AM218" s="12"/>
      <c r="AN218" s="12"/>
      <c r="AO218" s="12"/>
      <c r="AP218" s="12"/>
      <c r="AQ218" s="12"/>
      <c r="AR218" s="12"/>
    </row>
    <row r="219" s="8" customFormat="1" hidden="1" spans="1:4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63"/>
      <c r="L219" s="163"/>
      <c r="M219" s="163"/>
      <c r="N219" s="163"/>
      <c r="O219" s="163"/>
      <c r="P219" s="163"/>
      <c r="Q219" s="203"/>
      <c r="S219" s="73"/>
      <c r="AM219" s="12"/>
      <c r="AN219" s="12"/>
      <c r="AO219" s="12"/>
      <c r="AP219" s="12"/>
      <c r="AQ219" s="12"/>
      <c r="AR219" s="12"/>
    </row>
    <row r="220" s="8" customFormat="1" hidden="1" spans="1:4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63"/>
      <c r="L220" s="163"/>
      <c r="M220" s="163">
        <f>M217+Q217</f>
        <v>0</v>
      </c>
      <c r="N220" s="163">
        <v>1694872.64</v>
      </c>
      <c r="O220" s="163">
        <f>M220-N220</f>
        <v>-1694872.64</v>
      </c>
      <c r="P220" s="163"/>
      <c r="Q220" s="203"/>
      <c r="AM220" s="12"/>
      <c r="AN220" s="12"/>
      <c r="AO220" s="12"/>
      <c r="AP220" s="12"/>
      <c r="AQ220" s="12"/>
      <c r="AR220" s="12"/>
    </row>
    <row r="221" s="8" customFormat="1" hidden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63"/>
      <c r="L221" s="163">
        <f>K217+O217</f>
        <v>79620.62</v>
      </c>
      <c r="M221" s="163"/>
      <c r="N221" s="163"/>
      <c r="O221" s="163"/>
      <c r="P221" s="163"/>
      <c r="Q221" s="203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/>
      <c r="L222" s="163"/>
      <c r="M222" s="163"/>
      <c r="N222" s="163"/>
      <c r="O222" s="163"/>
      <c r="P222" s="163"/>
      <c r="Q222" s="203"/>
      <c r="AM222" s="12"/>
      <c r="AN222" s="12"/>
      <c r="AO222" s="12"/>
      <c r="AP222" s="12"/>
      <c r="AQ222" s="12"/>
      <c r="AR222" s="12"/>
    </row>
    <row r="223" hidden="1" spans="11:19">
      <c r="K223" s="163"/>
      <c r="L223" s="163"/>
      <c r="M223" s="163"/>
      <c r="N223" s="163"/>
      <c r="O223" s="163"/>
      <c r="P223" s="163"/>
      <c r="Q223" s="203"/>
      <c r="S223" s="73"/>
    </row>
    <row r="224" hidden="1" spans="11:12">
      <c r="K224" s="163">
        <f>L221-L224</f>
        <v>-5443369.93</v>
      </c>
      <c r="L224" s="12">
        <v>5522990.55</v>
      </c>
    </row>
    <row r="225" spans="11:16">
      <c r="K225" s="163"/>
      <c r="O225" s="163"/>
      <c r="P225" s="163"/>
    </row>
    <row r="226" spans="19:19">
      <c r="S226" s="73"/>
    </row>
    <row r="228" spans="15:15">
      <c r="O228" s="163"/>
    </row>
    <row r="229" s="11" customFormat="1" spans="1:4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63"/>
      <c r="N229" s="12"/>
      <c r="O229" s="12"/>
      <c r="P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12"/>
      <c r="AN229" s="12"/>
      <c r="AO229" s="12"/>
      <c r="AP229" s="12"/>
      <c r="AQ229" s="12"/>
      <c r="AR229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4:B214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29"/>
  <sheetViews>
    <sheetView zoomScale="90" zoomScaleNormal="90" topLeftCell="A127" workbookViewId="0">
      <selection activeCell="A142" sqref="$A142:$XFD142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8" customWidth="1"/>
    <col min="19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>
        <v>0</v>
      </c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73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200</v>
      </c>
      <c r="G11" s="213" t="s">
        <v>26</v>
      </c>
      <c r="H11" s="105">
        <v>9</v>
      </c>
      <c r="I11" s="226"/>
      <c r="J11" s="227"/>
      <c r="K11" s="228">
        <f t="shared" ref="K11:K77" si="1">L11+M11</f>
        <v>0</v>
      </c>
      <c r="L11" s="228"/>
      <c r="M11" s="228"/>
      <c r="N11" s="226">
        <v>6</v>
      </c>
      <c r="O11" s="228">
        <f t="shared" ref="O11:O77" si="2">P11+Q11</f>
        <v>2881.5</v>
      </c>
      <c r="P11" s="228">
        <v>2881.5</v>
      </c>
      <c r="Q11" s="228"/>
      <c r="R11" s="73"/>
    </row>
    <row r="12" s="8" customFormat="1" ht="15" customHeight="1" spans="1:18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29</v>
      </c>
      <c r="G12" s="215" t="s">
        <v>24</v>
      </c>
      <c r="H12" s="2">
        <v>9</v>
      </c>
      <c r="I12" s="223">
        <v>1</v>
      </c>
      <c r="J12" s="224">
        <v>1</v>
      </c>
      <c r="K12" s="225">
        <f t="shared" si="1"/>
        <v>0</v>
      </c>
      <c r="L12" s="225"/>
      <c r="M12" s="229"/>
      <c r="N12" s="223">
        <v>13</v>
      </c>
      <c r="O12" s="225">
        <f t="shared" si="2"/>
        <v>7329.2</v>
      </c>
      <c r="P12" s="229">
        <f>2664.3+4664.9</f>
        <v>7329.2</v>
      </c>
      <c r="Q12" s="229"/>
      <c r="R12" s="73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6" t="s">
        <v>28</v>
      </c>
      <c r="F13" s="217" t="s">
        <v>201</v>
      </c>
      <c r="G13" s="213" t="s">
        <v>32</v>
      </c>
      <c r="H13" s="105">
        <v>0</v>
      </c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73"/>
    </row>
    <row r="14" s="9" customFormat="1" ht="15" customHeight="1" spans="1:18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>
        <v>0</v>
      </c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73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>
        <v>0</v>
      </c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73"/>
    </row>
    <row r="16" s="9" customFormat="1" ht="15" customHeight="1" spans="1:18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31</v>
      </c>
      <c r="G16" s="215" t="s">
        <v>24</v>
      </c>
      <c r="H16" s="2">
        <v>6</v>
      </c>
      <c r="I16" s="223"/>
      <c r="J16" s="224"/>
      <c r="K16" s="225">
        <f t="shared" si="1"/>
        <v>0</v>
      </c>
      <c r="L16" s="225"/>
      <c r="M16" s="229"/>
      <c r="N16" s="223">
        <v>5</v>
      </c>
      <c r="O16" s="225">
        <f t="shared" si="2"/>
        <v>14374.55</v>
      </c>
      <c r="P16" s="225">
        <v>14374.55</v>
      </c>
      <c r="Q16" s="229"/>
      <c r="R16" s="73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>
        <v>0</v>
      </c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73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>
        <v>0</v>
      </c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7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>
        <v>0</v>
      </c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73"/>
    </row>
    <row r="20" s="9" customFormat="1" ht="15" customHeight="1" spans="1:18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23</v>
      </c>
      <c r="G20" s="215" t="s">
        <v>24</v>
      </c>
      <c r="H20" s="2">
        <v>12</v>
      </c>
      <c r="I20" s="223">
        <v>2</v>
      </c>
      <c r="J20" s="224">
        <v>2</v>
      </c>
      <c r="K20" s="225">
        <f t="shared" si="1"/>
        <v>0</v>
      </c>
      <c r="L20" s="225"/>
      <c r="M20" s="229"/>
      <c r="N20" s="223">
        <v>11</v>
      </c>
      <c r="O20" s="225">
        <f t="shared" si="2"/>
        <v>9455.22</v>
      </c>
      <c r="P20" s="225">
        <v>9455.22</v>
      </c>
      <c r="Q20" s="229"/>
      <c r="R20" s="73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6" t="s">
        <v>42</v>
      </c>
      <c r="F21" s="217" t="s">
        <v>202</v>
      </c>
      <c r="G21" s="213" t="s">
        <v>32</v>
      </c>
      <c r="H21" s="105">
        <v>1</v>
      </c>
      <c r="I21" s="230"/>
      <c r="J21" s="227"/>
      <c r="K21" s="228">
        <f t="shared" si="1"/>
        <v>0</v>
      </c>
      <c r="L21" s="228"/>
      <c r="M21" s="228"/>
      <c r="N21" s="230">
        <v>1</v>
      </c>
      <c r="O21" s="228">
        <f t="shared" si="2"/>
        <v>0</v>
      </c>
      <c r="P21" s="228"/>
      <c r="Q21" s="228"/>
      <c r="R21" s="73"/>
    </row>
    <row r="22" s="7" customFormat="1" ht="37.5" customHeight="1" spans="1:18">
      <c r="A22" s="212"/>
      <c r="B22" s="213" t="s">
        <v>43</v>
      </c>
      <c r="C22" s="212" t="s">
        <v>50</v>
      </c>
      <c r="D22" s="213" t="s">
        <v>203</v>
      </c>
      <c r="E22" s="213" t="s">
        <v>42</v>
      </c>
      <c r="F22" s="213" t="s">
        <v>204</v>
      </c>
      <c r="G22" s="213" t="s">
        <v>44</v>
      </c>
      <c r="H22" s="105">
        <v>5</v>
      </c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1344.7</v>
      </c>
      <c r="P22" s="228">
        <v>1344.7</v>
      </c>
      <c r="Q22" s="228"/>
      <c r="R22" s="162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>
        <v>0</v>
      </c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73"/>
    </row>
    <row r="24" s="7" customFormat="1" ht="31.5" customHeight="1" spans="1:18">
      <c r="A24" s="212"/>
      <c r="B24" s="213" t="s">
        <v>45</v>
      </c>
      <c r="C24" s="212" t="s">
        <v>21</v>
      </c>
      <c r="D24" s="213"/>
      <c r="E24" s="213" t="s">
        <v>205</v>
      </c>
      <c r="F24" s="213" t="s">
        <v>206</v>
      </c>
      <c r="G24" s="213" t="s">
        <v>37</v>
      </c>
      <c r="H24" s="105">
        <v>2</v>
      </c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73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>
        <v>0</v>
      </c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73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>
        <v>0</v>
      </c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73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6" t="s">
        <v>22</v>
      </c>
      <c r="F27" s="217" t="s">
        <v>207</v>
      </c>
      <c r="G27" s="213" t="s">
        <v>32</v>
      </c>
      <c r="H27" s="105">
        <v>6</v>
      </c>
      <c r="I27" s="226"/>
      <c r="J27" s="227"/>
      <c r="K27" s="228"/>
      <c r="L27" s="228"/>
      <c r="M27" s="228"/>
      <c r="N27" s="226"/>
      <c r="O27" s="228"/>
      <c r="P27" s="228"/>
      <c r="Q27" s="228"/>
      <c r="R27" s="73"/>
    </row>
    <row r="28" s="7" customFormat="1" ht="15" customHeight="1" spans="1:18">
      <c r="A28" s="212"/>
      <c r="B28" s="213" t="s">
        <v>48</v>
      </c>
      <c r="C28" s="212" t="s">
        <v>21</v>
      </c>
      <c r="D28" s="213"/>
      <c r="E28" s="213" t="s">
        <v>22</v>
      </c>
      <c r="F28" s="213" t="s">
        <v>29</v>
      </c>
      <c r="G28" s="213" t="s">
        <v>26</v>
      </c>
      <c r="H28" s="105">
        <v>7</v>
      </c>
      <c r="I28" s="226"/>
      <c r="J28" s="227"/>
      <c r="K28" s="228">
        <f t="shared" si="1"/>
        <v>0</v>
      </c>
      <c r="L28" s="228"/>
      <c r="M28" s="228"/>
      <c r="N28" s="226">
        <v>1</v>
      </c>
      <c r="O28" s="228">
        <f t="shared" si="2"/>
        <v>0</v>
      </c>
      <c r="P28" s="228"/>
      <c r="Q28" s="228"/>
      <c r="R28" s="73"/>
    </row>
    <row r="29" ht="29.25" customHeight="1" spans="1:18">
      <c r="A29" s="218">
        <v>11</v>
      </c>
      <c r="B29" s="219" t="s">
        <v>49</v>
      </c>
      <c r="C29" s="218" t="s">
        <v>50</v>
      </c>
      <c r="D29" s="219" t="s">
        <v>51</v>
      </c>
      <c r="E29" s="219" t="s">
        <v>52</v>
      </c>
      <c r="F29" s="219" t="s">
        <v>23</v>
      </c>
      <c r="G29" s="219" t="s">
        <v>24</v>
      </c>
      <c r="H29" s="2">
        <v>0</v>
      </c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73"/>
    </row>
    <row r="30" ht="27.6" customHeight="1" spans="1:18">
      <c r="A30" s="214">
        <v>12</v>
      </c>
      <c r="B30" s="215" t="s">
        <v>53</v>
      </c>
      <c r="C30" s="214" t="s">
        <v>54</v>
      </c>
      <c r="D30" s="215" t="s">
        <v>55</v>
      </c>
      <c r="E30" s="215" t="s">
        <v>56</v>
      </c>
      <c r="F30" s="215" t="s">
        <v>23</v>
      </c>
      <c r="G30" s="215" t="s">
        <v>24</v>
      </c>
      <c r="H30" s="2">
        <v>2</v>
      </c>
      <c r="I30" s="223"/>
      <c r="J30" s="232"/>
      <c r="K30" s="225">
        <f t="shared" si="1"/>
        <v>0</v>
      </c>
      <c r="L30" s="225"/>
      <c r="M30" s="229"/>
      <c r="N30" s="223">
        <v>5</v>
      </c>
      <c r="O30" s="225">
        <f t="shared" si="2"/>
        <v>0</v>
      </c>
      <c r="P30" s="225"/>
      <c r="Q30" s="229"/>
      <c r="R30" s="73"/>
    </row>
    <row r="31" s="7" customFormat="1" ht="28.15" customHeight="1" spans="1:18">
      <c r="A31" s="212"/>
      <c r="B31" s="213" t="s">
        <v>53</v>
      </c>
      <c r="C31" s="212" t="s">
        <v>54</v>
      </c>
      <c r="D31" s="213" t="s">
        <v>55</v>
      </c>
      <c r="E31" s="213" t="s">
        <v>56</v>
      </c>
      <c r="F31" s="213" t="s">
        <v>23</v>
      </c>
      <c r="G31" s="213" t="s">
        <v>32</v>
      </c>
      <c r="H31" s="105">
        <v>0</v>
      </c>
      <c r="I31" s="226"/>
      <c r="J31" s="227"/>
      <c r="K31" s="228">
        <f t="shared" si="1"/>
        <v>0</v>
      </c>
      <c r="L31" s="228"/>
      <c r="M31" s="228"/>
      <c r="N31" s="226"/>
      <c r="O31" s="228">
        <f t="shared" si="2"/>
        <v>0</v>
      </c>
      <c r="P31" s="228"/>
      <c r="Q31" s="228"/>
      <c r="R31" s="73"/>
    </row>
    <row r="32" s="9" customFormat="1" ht="15" customHeight="1" spans="1:18">
      <c r="A32" s="214">
        <v>13</v>
      </c>
      <c r="B32" s="215" t="s">
        <v>57</v>
      </c>
      <c r="C32" s="214" t="s">
        <v>21</v>
      </c>
      <c r="D32" s="215"/>
      <c r="E32" s="215" t="s">
        <v>58</v>
      </c>
      <c r="F32" s="215" t="s">
        <v>29</v>
      </c>
      <c r="G32" s="215" t="s">
        <v>24</v>
      </c>
      <c r="H32" s="2">
        <v>9</v>
      </c>
      <c r="I32" s="223">
        <v>2</v>
      </c>
      <c r="J32" s="224">
        <v>2</v>
      </c>
      <c r="K32" s="225">
        <f t="shared" si="1"/>
        <v>0</v>
      </c>
      <c r="L32" s="225"/>
      <c r="M32" s="229"/>
      <c r="N32" s="223">
        <v>14</v>
      </c>
      <c r="O32" s="225">
        <f t="shared" si="2"/>
        <v>0</v>
      </c>
      <c r="P32" s="225"/>
      <c r="Q32" s="229"/>
      <c r="R32" s="73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29</v>
      </c>
      <c r="G33" s="213" t="s">
        <v>44</v>
      </c>
      <c r="H33" s="105">
        <v>0</v>
      </c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73"/>
    </row>
    <row r="34" s="7" customFormat="1" ht="15" customHeight="1" spans="1:18">
      <c r="A34" s="212"/>
      <c r="B34" s="213" t="s">
        <v>57</v>
      </c>
      <c r="C34" s="212" t="s">
        <v>21</v>
      </c>
      <c r="D34" s="213"/>
      <c r="E34" s="216" t="s">
        <v>58</v>
      </c>
      <c r="F34" s="217" t="s">
        <v>208</v>
      </c>
      <c r="G34" s="213" t="s">
        <v>32</v>
      </c>
      <c r="H34" s="105">
        <v>0</v>
      </c>
      <c r="I34" s="230"/>
      <c r="J34" s="227"/>
      <c r="K34" s="228">
        <f t="shared" si="1"/>
        <v>0</v>
      </c>
      <c r="L34" s="228"/>
      <c r="M34" s="228"/>
      <c r="N34" s="230"/>
      <c r="O34" s="228">
        <f t="shared" si="2"/>
        <v>0</v>
      </c>
      <c r="P34" s="228"/>
      <c r="Q34" s="228"/>
      <c r="R34" s="73"/>
    </row>
    <row r="35" s="9" customFormat="1" ht="15" customHeight="1" spans="1:18">
      <c r="A35" s="33">
        <v>14</v>
      </c>
      <c r="B35" s="34" t="s">
        <v>59</v>
      </c>
      <c r="C35" s="33" t="s">
        <v>21</v>
      </c>
      <c r="D35" s="34"/>
      <c r="E35" s="34" t="s">
        <v>60</v>
      </c>
      <c r="F35" s="34" t="s">
        <v>31</v>
      </c>
      <c r="G35" s="34" t="s">
        <v>24</v>
      </c>
      <c r="H35" s="2">
        <v>3</v>
      </c>
      <c r="I35" s="223">
        <v>2</v>
      </c>
      <c r="J35" s="224">
        <v>2</v>
      </c>
      <c r="K35" s="225">
        <f t="shared" si="1"/>
        <v>0</v>
      </c>
      <c r="L35" s="225"/>
      <c r="M35" s="229"/>
      <c r="N35" s="223">
        <v>3</v>
      </c>
      <c r="O35" s="225">
        <f t="shared" si="2"/>
        <v>0</v>
      </c>
      <c r="P35" s="225"/>
      <c r="Q35" s="229"/>
      <c r="R35" s="73"/>
    </row>
    <row r="36" s="7" customFormat="1" ht="15" customHeight="1" spans="1:18">
      <c r="A36" s="212"/>
      <c r="B36" s="213" t="s">
        <v>59</v>
      </c>
      <c r="C36" s="212" t="s">
        <v>21</v>
      </c>
      <c r="D36" s="213"/>
      <c r="E36" s="213" t="s">
        <v>60</v>
      </c>
      <c r="F36" s="41" t="s">
        <v>209</v>
      </c>
      <c r="G36" s="213" t="s">
        <v>44</v>
      </c>
      <c r="H36" s="105">
        <v>0</v>
      </c>
      <c r="I36" s="230"/>
      <c r="J36" s="227"/>
      <c r="K36" s="228">
        <f t="shared" si="1"/>
        <v>0</v>
      </c>
      <c r="L36" s="228"/>
      <c r="M36" s="228"/>
      <c r="N36" s="230"/>
      <c r="O36" s="228">
        <f t="shared" si="2"/>
        <v>1344.7</v>
      </c>
      <c r="P36" s="228">
        <v>1344.7</v>
      </c>
      <c r="Q36" s="228"/>
      <c r="R36" s="162"/>
    </row>
    <row r="37" ht="15" customHeight="1" spans="1:18">
      <c r="A37" s="214">
        <v>15</v>
      </c>
      <c r="B37" s="215" t="s">
        <v>61</v>
      </c>
      <c r="C37" s="214" t="s">
        <v>21</v>
      </c>
      <c r="D37" s="215"/>
      <c r="E37" s="215" t="s">
        <v>39</v>
      </c>
      <c r="F37" s="215" t="s">
        <v>29</v>
      </c>
      <c r="G37" s="215" t="s">
        <v>24</v>
      </c>
      <c r="H37" s="2">
        <v>0</v>
      </c>
      <c r="I37" s="223"/>
      <c r="J37" s="224"/>
      <c r="K37" s="225">
        <f t="shared" si="1"/>
        <v>0</v>
      </c>
      <c r="L37" s="225"/>
      <c r="M37" s="229"/>
      <c r="N37" s="223"/>
      <c r="O37" s="225">
        <f t="shared" si="2"/>
        <v>0</v>
      </c>
      <c r="P37" s="225"/>
      <c r="Q37" s="229"/>
      <c r="R37" s="73"/>
    </row>
    <row r="38" s="7" customFormat="1" ht="15.6" customHeight="1" spans="1:18">
      <c r="A38" s="212"/>
      <c r="B38" s="213" t="s">
        <v>61</v>
      </c>
      <c r="C38" s="212" t="s">
        <v>21</v>
      </c>
      <c r="D38" s="213"/>
      <c r="E38" s="213" t="s">
        <v>39</v>
      </c>
      <c r="F38" s="213" t="s">
        <v>31</v>
      </c>
      <c r="G38" s="213" t="s">
        <v>26</v>
      </c>
      <c r="H38" s="105">
        <v>1</v>
      </c>
      <c r="I38" s="226"/>
      <c r="J38" s="227"/>
      <c r="K38" s="228">
        <f t="shared" si="1"/>
        <v>0</v>
      </c>
      <c r="L38" s="228"/>
      <c r="M38" s="228"/>
      <c r="N38" s="226">
        <v>1</v>
      </c>
      <c r="O38" s="228">
        <f t="shared" si="2"/>
        <v>0</v>
      </c>
      <c r="P38" s="228"/>
      <c r="Q38" s="228"/>
      <c r="R38" s="73"/>
    </row>
    <row r="39" s="9" customFormat="1" ht="15" customHeight="1" spans="1:18">
      <c r="A39" s="214">
        <v>16</v>
      </c>
      <c r="B39" s="215" t="s">
        <v>62</v>
      </c>
      <c r="C39" s="214" t="s">
        <v>21</v>
      </c>
      <c r="D39" s="215"/>
      <c r="E39" s="215" t="s">
        <v>63</v>
      </c>
      <c r="F39" s="215" t="s">
        <v>31</v>
      </c>
      <c r="G39" s="215" t="s">
        <v>24</v>
      </c>
      <c r="H39" s="2">
        <v>7</v>
      </c>
      <c r="I39" s="223"/>
      <c r="J39" s="224"/>
      <c r="K39" s="225">
        <f t="shared" si="1"/>
        <v>0</v>
      </c>
      <c r="L39" s="225"/>
      <c r="M39" s="229"/>
      <c r="N39" s="223">
        <v>2</v>
      </c>
      <c r="O39" s="225">
        <f t="shared" si="2"/>
        <v>2487.94</v>
      </c>
      <c r="P39" s="225">
        <v>2487.94</v>
      </c>
      <c r="Q39" s="229"/>
      <c r="R39" s="73"/>
    </row>
    <row r="40" s="7" customFormat="1" ht="15" customHeight="1" spans="1:18">
      <c r="A40" s="212"/>
      <c r="B40" s="213" t="s">
        <v>62</v>
      </c>
      <c r="C40" s="212" t="s">
        <v>21</v>
      </c>
      <c r="D40" s="213"/>
      <c r="E40" s="216" t="s">
        <v>63</v>
      </c>
      <c r="F40" s="217" t="s">
        <v>210</v>
      </c>
      <c r="G40" s="213" t="s">
        <v>32</v>
      </c>
      <c r="H40" s="105">
        <v>2</v>
      </c>
      <c r="I40" s="230"/>
      <c r="J40" s="227"/>
      <c r="K40" s="228">
        <f t="shared" si="1"/>
        <v>0</v>
      </c>
      <c r="L40" s="228"/>
      <c r="M40" s="228"/>
      <c r="N40" s="230">
        <v>4</v>
      </c>
      <c r="O40" s="228">
        <f t="shared" si="2"/>
        <v>0</v>
      </c>
      <c r="P40" s="228"/>
      <c r="Q40" s="228"/>
      <c r="R40" s="73"/>
    </row>
    <row r="41" ht="15" customHeight="1" spans="1:18">
      <c r="A41" s="33">
        <v>17</v>
      </c>
      <c r="B41" s="34" t="s">
        <v>64</v>
      </c>
      <c r="C41" s="33" t="s">
        <v>21</v>
      </c>
      <c r="D41" s="34"/>
      <c r="E41" s="34" t="s">
        <v>63</v>
      </c>
      <c r="F41" s="34" t="s">
        <v>25</v>
      </c>
      <c r="G41" s="34" t="s">
        <v>24</v>
      </c>
      <c r="H41" s="2">
        <v>10</v>
      </c>
      <c r="I41" s="223">
        <v>2</v>
      </c>
      <c r="J41" s="224">
        <v>2</v>
      </c>
      <c r="K41" s="225">
        <f t="shared" si="1"/>
        <v>0</v>
      </c>
      <c r="L41" s="225"/>
      <c r="M41" s="229"/>
      <c r="N41" s="223">
        <v>6</v>
      </c>
      <c r="O41" s="225">
        <f t="shared" si="2"/>
        <v>0</v>
      </c>
      <c r="P41" s="225"/>
      <c r="Q41" s="229"/>
      <c r="R41" s="73"/>
    </row>
    <row r="42" s="7" customFormat="1" ht="14.45" customHeight="1" spans="1:18">
      <c r="A42" s="212"/>
      <c r="B42" s="213" t="s">
        <v>64</v>
      </c>
      <c r="C42" s="212" t="s">
        <v>21</v>
      </c>
      <c r="D42" s="213"/>
      <c r="E42" s="216" t="s">
        <v>63</v>
      </c>
      <c r="F42" s="217" t="s">
        <v>211</v>
      </c>
      <c r="G42" s="213" t="s">
        <v>32</v>
      </c>
      <c r="H42" s="105">
        <v>1</v>
      </c>
      <c r="I42" s="230"/>
      <c r="J42" s="227"/>
      <c r="K42" s="228">
        <f t="shared" si="1"/>
        <v>0</v>
      </c>
      <c r="L42" s="228"/>
      <c r="M42" s="228"/>
      <c r="N42" s="230">
        <v>2</v>
      </c>
      <c r="O42" s="228">
        <f t="shared" si="2"/>
        <v>0</v>
      </c>
      <c r="P42" s="228"/>
      <c r="Q42" s="228"/>
      <c r="R42" s="73"/>
    </row>
    <row r="43" ht="15" customHeight="1" spans="1:18">
      <c r="A43" s="214">
        <v>18</v>
      </c>
      <c r="B43" s="215" t="s">
        <v>65</v>
      </c>
      <c r="C43" s="214" t="s">
        <v>21</v>
      </c>
      <c r="D43" s="215"/>
      <c r="E43" s="215" t="s">
        <v>39</v>
      </c>
      <c r="F43" s="215" t="s">
        <v>23</v>
      </c>
      <c r="G43" s="215" t="s">
        <v>24</v>
      </c>
      <c r="H43" s="2">
        <v>1</v>
      </c>
      <c r="I43" s="223"/>
      <c r="J43" s="224"/>
      <c r="K43" s="225">
        <f t="shared" si="1"/>
        <v>0</v>
      </c>
      <c r="L43" s="225"/>
      <c r="M43" s="229"/>
      <c r="N43" s="223">
        <v>2</v>
      </c>
      <c r="O43" s="225">
        <f t="shared" si="2"/>
        <v>0</v>
      </c>
      <c r="P43" s="225"/>
      <c r="Q43" s="229"/>
      <c r="R43" s="73"/>
    </row>
    <row r="44" s="7" customFormat="1" ht="15" customHeight="1" spans="1:18">
      <c r="A44" s="212"/>
      <c r="B44" s="213" t="s">
        <v>65</v>
      </c>
      <c r="C44" s="212" t="s">
        <v>21</v>
      </c>
      <c r="D44" s="213"/>
      <c r="E44" s="213" t="s">
        <v>39</v>
      </c>
      <c r="F44" s="213" t="s">
        <v>212</v>
      </c>
      <c r="G44" s="213" t="s">
        <v>26</v>
      </c>
      <c r="H44" s="105">
        <v>3</v>
      </c>
      <c r="I44" s="226"/>
      <c r="J44" s="227"/>
      <c r="K44" s="228">
        <f t="shared" si="1"/>
        <v>0</v>
      </c>
      <c r="L44" s="228"/>
      <c r="M44" s="228"/>
      <c r="N44" s="226"/>
      <c r="O44" s="228">
        <f t="shared" si="2"/>
        <v>10986.34</v>
      </c>
      <c r="P44" s="233">
        <v>10986.34</v>
      </c>
      <c r="Q44" s="228"/>
      <c r="R44" s="73"/>
    </row>
    <row r="45" s="9" customFormat="1" ht="15" customHeight="1" spans="1:18">
      <c r="A45" s="214">
        <v>19</v>
      </c>
      <c r="B45" s="215" t="s">
        <v>66</v>
      </c>
      <c r="C45" s="214" t="s">
        <v>21</v>
      </c>
      <c r="D45" s="215"/>
      <c r="E45" s="215" t="s">
        <v>67</v>
      </c>
      <c r="F45" s="215" t="s">
        <v>29</v>
      </c>
      <c r="G45" s="215" t="s">
        <v>24</v>
      </c>
      <c r="H45" s="2">
        <v>10</v>
      </c>
      <c r="I45" s="223"/>
      <c r="J45" s="224"/>
      <c r="K45" s="225">
        <f t="shared" si="1"/>
        <v>0</v>
      </c>
      <c r="L45" s="225"/>
      <c r="M45" s="229"/>
      <c r="N45" s="223">
        <v>2</v>
      </c>
      <c r="O45" s="225">
        <f t="shared" si="2"/>
        <v>9252.44</v>
      </c>
      <c r="P45" s="225">
        <v>9252.44</v>
      </c>
      <c r="Q45" s="229"/>
      <c r="R45" s="73"/>
    </row>
    <row r="46" s="7" customFormat="1" ht="15" customHeight="1" spans="1:18">
      <c r="A46" s="212"/>
      <c r="B46" s="213" t="s">
        <v>68</v>
      </c>
      <c r="C46" s="212" t="s">
        <v>21</v>
      </c>
      <c r="D46" s="213"/>
      <c r="E46" s="213" t="s">
        <v>67</v>
      </c>
      <c r="F46" s="213" t="s">
        <v>213</v>
      </c>
      <c r="G46" s="213" t="s">
        <v>44</v>
      </c>
      <c r="H46" s="105">
        <v>0</v>
      </c>
      <c r="I46" s="230"/>
      <c r="J46" s="227"/>
      <c r="K46" s="228">
        <f t="shared" si="1"/>
        <v>0</v>
      </c>
      <c r="L46" s="228"/>
      <c r="M46" s="228"/>
      <c r="N46" s="230"/>
      <c r="O46" s="228">
        <f t="shared" si="2"/>
        <v>0</v>
      </c>
      <c r="P46" s="228"/>
      <c r="Q46" s="228"/>
      <c r="R46" s="73"/>
    </row>
    <row r="47" ht="15" customHeight="1" spans="1:18">
      <c r="A47" s="214">
        <v>20</v>
      </c>
      <c r="B47" s="215" t="s">
        <v>69</v>
      </c>
      <c r="C47" s="214" t="s">
        <v>21</v>
      </c>
      <c r="D47" s="215"/>
      <c r="E47" s="215" t="s">
        <v>39</v>
      </c>
      <c r="F47" s="215" t="s">
        <v>29</v>
      </c>
      <c r="G47" s="215" t="s">
        <v>24</v>
      </c>
      <c r="H47" s="2">
        <v>0</v>
      </c>
      <c r="I47" s="223"/>
      <c r="J47" s="224"/>
      <c r="K47" s="225">
        <f t="shared" si="1"/>
        <v>0</v>
      </c>
      <c r="L47" s="225"/>
      <c r="M47" s="229"/>
      <c r="N47" s="223"/>
      <c r="O47" s="225">
        <f t="shared" si="2"/>
        <v>0</v>
      </c>
      <c r="P47" s="225"/>
      <c r="Q47" s="229"/>
      <c r="R47" s="73"/>
    </row>
    <row r="48" s="7" customFormat="1" ht="15.6" customHeight="1" spans="1:18">
      <c r="A48" s="212"/>
      <c r="B48" s="213" t="s">
        <v>69</v>
      </c>
      <c r="C48" s="212" t="s">
        <v>21</v>
      </c>
      <c r="D48" s="213"/>
      <c r="E48" s="213" t="s">
        <v>39</v>
      </c>
      <c r="F48" s="213" t="s">
        <v>23</v>
      </c>
      <c r="G48" s="213" t="s">
        <v>26</v>
      </c>
      <c r="H48" s="105">
        <v>4</v>
      </c>
      <c r="I48" s="226"/>
      <c r="J48" s="227"/>
      <c r="K48" s="228">
        <f t="shared" si="1"/>
        <v>0</v>
      </c>
      <c r="L48" s="228"/>
      <c r="M48" s="228"/>
      <c r="N48" s="226">
        <v>1</v>
      </c>
      <c r="O48" s="228">
        <f t="shared" si="2"/>
        <v>0</v>
      </c>
      <c r="P48" s="228"/>
      <c r="Q48" s="228"/>
      <c r="R48" s="73"/>
    </row>
    <row r="49" ht="15" customHeight="1" spans="1:18">
      <c r="A49" s="33">
        <v>21</v>
      </c>
      <c r="B49" s="34" t="s">
        <v>70</v>
      </c>
      <c r="C49" s="33" t="s">
        <v>21</v>
      </c>
      <c r="D49" s="34"/>
      <c r="E49" s="34" t="s">
        <v>39</v>
      </c>
      <c r="F49" s="34" t="s">
        <v>31</v>
      </c>
      <c r="G49" s="34" t="s">
        <v>24</v>
      </c>
      <c r="H49" s="2">
        <v>0</v>
      </c>
      <c r="I49" s="223"/>
      <c r="J49" s="224"/>
      <c r="K49" s="225">
        <f t="shared" si="1"/>
        <v>0</v>
      </c>
      <c r="L49" s="225"/>
      <c r="M49" s="229"/>
      <c r="N49" s="223"/>
      <c r="O49" s="225">
        <f t="shared" si="2"/>
        <v>0</v>
      </c>
      <c r="P49" s="225"/>
      <c r="Q49" s="229"/>
      <c r="R49" s="73"/>
    </row>
    <row r="50" s="7" customFormat="1" ht="13.9" customHeight="1" spans="1:18">
      <c r="A50" s="212"/>
      <c r="B50" s="213" t="s">
        <v>70</v>
      </c>
      <c r="C50" s="212" t="s">
        <v>21</v>
      </c>
      <c r="D50" s="213"/>
      <c r="E50" s="213" t="s">
        <v>39</v>
      </c>
      <c r="F50" s="213" t="s">
        <v>23</v>
      </c>
      <c r="G50" s="213" t="s">
        <v>26</v>
      </c>
      <c r="H50" s="105">
        <v>2</v>
      </c>
      <c r="I50" s="226"/>
      <c r="J50" s="227"/>
      <c r="K50" s="228">
        <f t="shared" si="1"/>
        <v>0</v>
      </c>
      <c r="L50" s="228"/>
      <c r="M50" s="228"/>
      <c r="N50" s="226">
        <v>3</v>
      </c>
      <c r="O50" s="228">
        <f t="shared" si="2"/>
        <v>0</v>
      </c>
      <c r="P50" s="228"/>
      <c r="Q50" s="228"/>
      <c r="R50" s="73"/>
    </row>
    <row r="51" spans="1:18">
      <c r="A51" s="211">
        <v>22</v>
      </c>
      <c r="B51" s="210" t="s">
        <v>71</v>
      </c>
      <c r="C51" s="211" t="s">
        <v>21</v>
      </c>
      <c r="D51" s="210"/>
      <c r="E51" s="210" t="s">
        <v>39</v>
      </c>
      <c r="F51" s="210" t="s">
        <v>23</v>
      </c>
      <c r="G51" s="210" t="s">
        <v>24</v>
      </c>
      <c r="H51" s="2">
        <v>3</v>
      </c>
      <c r="I51" s="223"/>
      <c r="J51" s="224"/>
      <c r="K51" s="225">
        <f t="shared" si="1"/>
        <v>0</v>
      </c>
      <c r="L51" s="225"/>
      <c r="M51" s="229"/>
      <c r="N51" s="223"/>
      <c r="O51" s="225">
        <f t="shared" si="2"/>
        <v>5408.87</v>
      </c>
      <c r="P51" s="229">
        <v>5408.87</v>
      </c>
      <c r="Q51" s="229"/>
      <c r="R51" s="73"/>
    </row>
    <row r="52" s="7" customFormat="1" ht="13.9" customHeight="1" spans="1:18">
      <c r="A52" s="212"/>
      <c r="B52" s="213" t="s">
        <v>71</v>
      </c>
      <c r="C52" s="212" t="s">
        <v>21</v>
      </c>
      <c r="D52" s="213"/>
      <c r="E52" s="213" t="s">
        <v>39</v>
      </c>
      <c r="F52" s="213" t="s">
        <v>214</v>
      </c>
      <c r="G52" s="213" t="s">
        <v>26</v>
      </c>
      <c r="H52" s="105">
        <v>2</v>
      </c>
      <c r="I52" s="226"/>
      <c r="J52" s="227"/>
      <c r="K52" s="228">
        <f t="shared" si="1"/>
        <v>0</v>
      </c>
      <c r="L52" s="228"/>
      <c r="M52" s="228"/>
      <c r="N52" s="226">
        <v>2</v>
      </c>
      <c r="O52" s="228">
        <f t="shared" si="2"/>
        <v>3073.6</v>
      </c>
      <c r="P52" s="228">
        <v>3073.6</v>
      </c>
      <c r="Q52" s="228"/>
      <c r="R52" s="162"/>
    </row>
    <row r="53" ht="15" customHeight="1" spans="1:18">
      <c r="A53" s="214">
        <v>23</v>
      </c>
      <c r="B53" s="215" t="s">
        <v>72</v>
      </c>
      <c r="C53" s="214" t="s">
        <v>21</v>
      </c>
      <c r="D53" s="215"/>
      <c r="E53" s="215" t="s">
        <v>39</v>
      </c>
      <c r="F53" s="215" t="s">
        <v>23</v>
      </c>
      <c r="G53" s="215" t="s">
        <v>24</v>
      </c>
      <c r="H53" s="2">
        <v>0</v>
      </c>
      <c r="I53" s="223"/>
      <c r="J53" s="224"/>
      <c r="K53" s="225">
        <f t="shared" si="1"/>
        <v>0</v>
      </c>
      <c r="L53" s="225"/>
      <c r="M53" s="229"/>
      <c r="N53" s="223"/>
      <c r="O53" s="225">
        <f t="shared" si="2"/>
        <v>0</v>
      </c>
      <c r="P53" s="225"/>
      <c r="Q53" s="229"/>
      <c r="R53" s="73"/>
    </row>
    <row r="54" s="7" customFormat="1" ht="15" customHeight="1" spans="1:18">
      <c r="A54" s="212"/>
      <c r="B54" s="213" t="s">
        <v>72</v>
      </c>
      <c r="C54" s="212" t="s">
        <v>21</v>
      </c>
      <c r="D54" s="213"/>
      <c r="E54" s="213" t="s">
        <v>39</v>
      </c>
      <c r="F54" s="213" t="s">
        <v>29</v>
      </c>
      <c r="G54" s="213" t="s">
        <v>26</v>
      </c>
      <c r="H54" s="105">
        <v>0</v>
      </c>
      <c r="I54" s="226"/>
      <c r="J54" s="227"/>
      <c r="K54" s="228">
        <f t="shared" si="1"/>
        <v>0</v>
      </c>
      <c r="L54" s="228"/>
      <c r="M54" s="228"/>
      <c r="N54" s="226"/>
      <c r="O54" s="228">
        <f t="shared" si="2"/>
        <v>0</v>
      </c>
      <c r="P54" s="228"/>
      <c r="Q54" s="228"/>
      <c r="R54" s="73"/>
    </row>
    <row r="55" ht="15" customHeight="1" spans="1:18">
      <c r="A55" s="214">
        <v>24</v>
      </c>
      <c r="B55" s="215" t="s">
        <v>73</v>
      </c>
      <c r="C55" s="214" t="s">
        <v>21</v>
      </c>
      <c r="D55" s="215"/>
      <c r="E55" s="215" t="s">
        <v>39</v>
      </c>
      <c r="F55" s="215" t="s">
        <v>29</v>
      </c>
      <c r="G55" s="215" t="s">
        <v>24</v>
      </c>
      <c r="H55" s="2">
        <v>0</v>
      </c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73"/>
    </row>
    <row r="56" s="9" customFormat="1" ht="15" customHeight="1" spans="1:18">
      <c r="A56" s="214">
        <v>25</v>
      </c>
      <c r="B56" s="215" t="s">
        <v>74</v>
      </c>
      <c r="C56" s="214" t="s">
        <v>21</v>
      </c>
      <c r="D56" s="215"/>
      <c r="E56" s="215" t="s">
        <v>56</v>
      </c>
      <c r="F56" s="215" t="s">
        <v>23</v>
      </c>
      <c r="G56" s="215" t="s">
        <v>24</v>
      </c>
      <c r="H56" s="2">
        <v>14</v>
      </c>
      <c r="I56" s="223">
        <v>4</v>
      </c>
      <c r="J56" s="224">
        <v>4</v>
      </c>
      <c r="K56" s="225">
        <f t="shared" si="1"/>
        <v>0</v>
      </c>
      <c r="L56" s="225"/>
      <c r="M56" s="229"/>
      <c r="N56" s="223">
        <v>8</v>
      </c>
      <c r="O56" s="225">
        <f t="shared" si="2"/>
        <v>20351.8</v>
      </c>
      <c r="P56" s="225">
        <v>20351.8</v>
      </c>
      <c r="Q56" s="229"/>
      <c r="R56" s="73"/>
    </row>
    <row r="57" s="7" customFormat="1" ht="15" customHeight="1" spans="1:18">
      <c r="A57" s="212"/>
      <c r="B57" s="213" t="s">
        <v>74</v>
      </c>
      <c r="C57" s="212" t="s">
        <v>21</v>
      </c>
      <c r="D57" s="213"/>
      <c r="E57" s="216" t="s">
        <v>39</v>
      </c>
      <c r="F57" s="217" t="s">
        <v>215</v>
      </c>
      <c r="G57" s="213" t="s">
        <v>32</v>
      </c>
      <c r="H57" s="105">
        <v>1</v>
      </c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73"/>
    </row>
    <row r="58" s="7" customFormat="1" ht="15" customHeight="1" spans="1:18">
      <c r="A58" s="212">
        <v>26</v>
      </c>
      <c r="B58" s="213" t="s">
        <v>75</v>
      </c>
      <c r="C58" s="212" t="s">
        <v>21</v>
      </c>
      <c r="D58" s="213"/>
      <c r="E58" s="213" t="s">
        <v>76</v>
      </c>
      <c r="F58" s="41" t="s">
        <v>216</v>
      </c>
      <c r="G58" s="213" t="s">
        <v>44</v>
      </c>
      <c r="H58" s="105">
        <v>0</v>
      </c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P58" s="228"/>
      <c r="Q58" s="228"/>
      <c r="R58" s="73"/>
    </row>
    <row r="59" s="7" customFormat="1" ht="15" customHeight="1" spans="1:18">
      <c r="A59" s="212"/>
      <c r="B59" s="213" t="s">
        <v>75</v>
      </c>
      <c r="C59" s="212" t="s">
        <v>21</v>
      </c>
      <c r="D59" s="213"/>
      <c r="E59" s="213" t="s">
        <v>58</v>
      </c>
      <c r="F59" s="213" t="s">
        <v>25</v>
      </c>
      <c r="G59" s="213" t="s">
        <v>32</v>
      </c>
      <c r="H59" s="105">
        <v>5</v>
      </c>
      <c r="I59" s="230"/>
      <c r="J59" s="227"/>
      <c r="K59" s="228">
        <f t="shared" si="1"/>
        <v>0</v>
      </c>
      <c r="L59" s="228"/>
      <c r="M59" s="228"/>
      <c r="N59" s="230"/>
      <c r="O59" s="228">
        <f t="shared" si="2"/>
        <v>0</v>
      </c>
      <c r="Q59" s="228"/>
      <c r="R59" s="73"/>
    </row>
    <row r="60" s="10" customFormat="1" spans="1:38">
      <c r="A60" s="220">
        <v>27</v>
      </c>
      <c r="B60" s="221" t="s">
        <v>77</v>
      </c>
      <c r="C60" s="222" t="s">
        <v>21</v>
      </c>
      <c r="D60" s="221"/>
      <c r="E60" s="221" t="s">
        <v>78</v>
      </c>
      <c r="F60" s="221"/>
      <c r="G60" s="221" t="s">
        <v>24</v>
      </c>
      <c r="H60" s="3">
        <v>0</v>
      </c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73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28</v>
      </c>
      <c r="B61" s="221" t="s">
        <v>79</v>
      </c>
      <c r="C61" s="222" t="s">
        <v>54</v>
      </c>
      <c r="D61" s="221" t="s">
        <v>80</v>
      </c>
      <c r="E61" s="221" t="s">
        <v>39</v>
      </c>
      <c r="F61" s="221" t="s">
        <v>23</v>
      </c>
      <c r="G61" s="221" t="s">
        <v>24</v>
      </c>
      <c r="H61" s="3">
        <v>0</v>
      </c>
      <c r="I61" s="234"/>
      <c r="J61" s="224"/>
      <c r="K61" s="225">
        <f t="shared" si="1"/>
        <v>0</v>
      </c>
      <c r="L61" s="235"/>
      <c r="M61" s="236"/>
      <c r="N61" s="224"/>
      <c r="O61" s="225">
        <f t="shared" si="2"/>
        <v>0</v>
      </c>
      <c r="P61" s="237"/>
      <c r="Q61" s="240"/>
      <c r="R61" s="73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220">
        <v>29</v>
      </c>
      <c r="B62" s="221" t="s">
        <v>81</v>
      </c>
      <c r="C62" s="222" t="s">
        <v>21</v>
      </c>
      <c r="D62" s="221"/>
      <c r="E62" s="221" t="s">
        <v>36</v>
      </c>
      <c r="F62" s="221" t="s">
        <v>23</v>
      </c>
      <c r="G62" s="221" t="s">
        <v>24</v>
      </c>
      <c r="H62" s="3">
        <v>7</v>
      </c>
      <c r="I62" s="224">
        <v>4</v>
      </c>
      <c r="J62" s="224">
        <v>4</v>
      </c>
      <c r="K62" s="225">
        <f t="shared" si="1"/>
        <v>0</v>
      </c>
      <c r="L62" s="238"/>
      <c r="M62" s="239"/>
      <c r="N62" s="224">
        <v>2</v>
      </c>
      <c r="O62" s="225">
        <f t="shared" si="2"/>
        <v>0</v>
      </c>
      <c r="P62" s="237"/>
      <c r="Q62" s="240"/>
      <c r="R62" s="73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9" customFormat="1" ht="24.75" customHeight="1" spans="1:18">
      <c r="A63" s="218">
        <v>30</v>
      </c>
      <c r="B63" s="219" t="s">
        <v>82</v>
      </c>
      <c r="C63" s="218" t="s">
        <v>54</v>
      </c>
      <c r="D63" s="219" t="s">
        <v>83</v>
      </c>
      <c r="E63" s="219" t="s">
        <v>39</v>
      </c>
      <c r="F63" s="219" t="s">
        <v>23</v>
      </c>
      <c r="G63" s="219" t="s">
        <v>24</v>
      </c>
      <c r="H63" s="2">
        <v>4</v>
      </c>
      <c r="I63" s="223"/>
      <c r="J63" s="224"/>
      <c r="K63" s="225">
        <f t="shared" si="1"/>
        <v>0</v>
      </c>
      <c r="L63" s="225"/>
      <c r="M63" s="229"/>
      <c r="N63" s="223">
        <v>2</v>
      </c>
      <c r="O63" s="225">
        <f t="shared" si="2"/>
        <v>0</v>
      </c>
      <c r="P63" s="225"/>
      <c r="Q63" s="229"/>
      <c r="R63" s="73"/>
    </row>
    <row r="64" ht="15" customHeight="1" spans="1:18">
      <c r="A64" s="214">
        <v>31</v>
      </c>
      <c r="B64" s="215" t="s">
        <v>84</v>
      </c>
      <c r="C64" s="214" t="s">
        <v>21</v>
      </c>
      <c r="D64" s="215"/>
      <c r="E64" s="215" t="s">
        <v>39</v>
      </c>
      <c r="F64" s="215" t="s">
        <v>23</v>
      </c>
      <c r="G64" s="215" t="s">
        <v>24</v>
      </c>
      <c r="H64" s="2">
        <v>6</v>
      </c>
      <c r="I64" s="223">
        <v>3</v>
      </c>
      <c r="J64" s="224">
        <v>3</v>
      </c>
      <c r="K64" s="225">
        <f t="shared" si="1"/>
        <v>0</v>
      </c>
      <c r="L64" s="225"/>
      <c r="M64" s="229"/>
      <c r="N64" s="223">
        <v>3</v>
      </c>
      <c r="O64" s="225">
        <f t="shared" si="2"/>
        <v>2025.1</v>
      </c>
      <c r="P64" s="225">
        <v>2025.1</v>
      </c>
      <c r="Q64" s="229"/>
      <c r="R64" s="73"/>
    </row>
    <row r="65" s="7" customFormat="1" ht="15" customHeight="1" spans="1:18">
      <c r="A65" s="212"/>
      <c r="B65" s="213" t="s">
        <v>84</v>
      </c>
      <c r="C65" s="212" t="s">
        <v>21</v>
      </c>
      <c r="D65" s="213"/>
      <c r="E65" s="213" t="s">
        <v>39</v>
      </c>
      <c r="F65" s="213" t="s">
        <v>217</v>
      </c>
      <c r="G65" s="213" t="s">
        <v>26</v>
      </c>
      <c r="H65" s="105">
        <v>2</v>
      </c>
      <c r="I65" s="226"/>
      <c r="J65" s="227"/>
      <c r="K65" s="228">
        <f t="shared" si="1"/>
        <v>0</v>
      </c>
      <c r="L65" s="228"/>
      <c r="M65" s="228"/>
      <c r="N65" s="226">
        <v>1</v>
      </c>
      <c r="O65" s="228">
        <f t="shared" si="2"/>
        <v>0</v>
      </c>
      <c r="P65" s="228"/>
      <c r="Q65" s="228"/>
      <c r="R65" s="73"/>
    </row>
    <row r="66" s="9" customFormat="1" ht="15" customHeight="1" spans="1:18">
      <c r="A66" s="214">
        <v>32</v>
      </c>
      <c r="B66" s="215" t="s">
        <v>85</v>
      </c>
      <c r="C66" s="214" t="s">
        <v>21</v>
      </c>
      <c r="D66" s="215"/>
      <c r="E66" s="215" t="s">
        <v>39</v>
      </c>
      <c r="F66" s="215" t="s">
        <v>29</v>
      </c>
      <c r="G66" s="215" t="s">
        <v>24</v>
      </c>
      <c r="H66" s="2">
        <v>0</v>
      </c>
      <c r="I66" s="223"/>
      <c r="J66" s="224"/>
      <c r="K66" s="225">
        <f t="shared" si="1"/>
        <v>0</v>
      </c>
      <c r="L66" s="225"/>
      <c r="M66" s="229"/>
      <c r="N66" s="223"/>
      <c r="O66" s="225">
        <f t="shared" si="2"/>
        <v>0</v>
      </c>
      <c r="P66" s="225"/>
      <c r="Q66" s="229"/>
      <c r="R66" s="73"/>
    </row>
    <row r="67" s="7" customFormat="1" ht="15.6" customHeight="1" spans="1:18">
      <c r="A67" s="212"/>
      <c r="B67" s="213" t="s">
        <v>85</v>
      </c>
      <c r="C67" s="212" t="s">
        <v>21</v>
      </c>
      <c r="D67" s="213"/>
      <c r="E67" s="213" t="s">
        <v>39</v>
      </c>
      <c r="F67" s="213" t="s">
        <v>23</v>
      </c>
      <c r="G67" s="213" t="s">
        <v>26</v>
      </c>
      <c r="H67" s="105">
        <v>0</v>
      </c>
      <c r="I67" s="226"/>
      <c r="J67" s="227"/>
      <c r="K67" s="228">
        <f t="shared" si="1"/>
        <v>0</v>
      </c>
      <c r="L67" s="228"/>
      <c r="M67" s="228"/>
      <c r="N67" s="226"/>
      <c r="O67" s="228">
        <f t="shared" si="2"/>
        <v>0</v>
      </c>
      <c r="P67" s="228"/>
      <c r="Q67" s="228"/>
      <c r="R67" s="73"/>
    </row>
    <row r="68" s="9" customFormat="1" ht="15" customHeight="1" spans="1:18">
      <c r="A68" s="214">
        <v>33</v>
      </c>
      <c r="B68" s="215" t="s">
        <v>86</v>
      </c>
      <c r="C68" s="214" t="s">
        <v>54</v>
      </c>
      <c r="D68" s="215" t="s">
        <v>87</v>
      </c>
      <c r="E68" s="215" t="s">
        <v>39</v>
      </c>
      <c r="F68" s="215" t="s">
        <v>23</v>
      </c>
      <c r="G68" s="215" t="s">
        <v>24</v>
      </c>
      <c r="H68" s="2">
        <v>4</v>
      </c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73"/>
    </row>
    <row r="69" s="9" customFormat="1" ht="15" customHeight="1" spans="1:18">
      <c r="A69" s="214">
        <v>34</v>
      </c>
      <c r="B69" s="215" t="s">
        <v>88</v>
      </c>
      <c r="C69" s="214" t="s">
        <v>21</v>
      </c>
      <c r="D69" s="215"/>
      <c r="E69" s="215" t="s">
        <v>39</v>
      </c>
      <c r="F69" s="215" t="s">
        <v>23</v>
      </c>
      <c r="G69" s="215" t="s">
        <v>24</v>
      </c>
      <c r="H69" s="2">
        <v>4</v>
      </c>
      <c r="I69" s="223">
        <v>1</v>
      </c>
      <c r="J69" s="224">
        <v>1</v>
      </c>
      <c r="K69" s="225">
        <f t="shared" si="1"/>
        <v>0</v>
      </c>
      <c r="L69" s="225"/>
      <c r="M69" s="229"/>
      <c r="N69" s="223">
        <v>1</v>
      </c>
      <c r="O69" s="225">
        <f t="shared" si="2"/>
        <v>0</v>
      </c>
      <c r="P69" s="225"/>
      <c r="Q69" s="229"/>
      <c r="R69" s="73"/>
    </row>
    <row r="70" s="7" customFormat="1" ht="15" customHeight="1" spans="1:18">
      <c r="A70" s="212"/>
      <c r="B70" s="213" t="s">
        <v>88</v>
      </c>
      <c r="C70" s="212" t="s">
        <v>21</v>
      </c>
      <c r="D70" s="213"/>
      <c r="E70" s="213" t="s">
        <v>39</v>
      </c>
      <c r="F70" s="213" t="s">
        <v>23</v>
      </c>
      <c r="G70" s="213" t="s">
        <v>26</v>
      </c>
      <c r="H70" s="105">
        <v>0</v>
      </c>
      <c r="I70" s="226"/>
      <c r="J70" s="227"/>
      <c r="K70" s="228">
        <f t="shared" si="1"/>
        <v>0</v>
      </c>
      <c r="L70" s="228"/>
      <c r="M70" s="228"/>
      <c r="N70" s="226"/>
      <c r="O70" s="228">
        <f t="shared" si="2"/>
        <v>0</v>
      </c>
      <c r="P70" s="228"/>
      <c r="Q70" s="228"/>
      <c r="R70" s="73"/>
    </row>
    <row r="71" ht="15" customHeight="1" spans="1:18">
      <c r="A71" s="214">
        <v>35</v>
      </c>
      <c r="B71" s="215" t="s">
        <v>89</v>
      </c>
      <c r="C71" s="214" t="s">
        <v>21</v>
      </c>
      <c r="D71" s="215"/>
      <c r="E71" s="215" t="s">
        <v>90</v>
      </c>
      <c r="F71" s="215" t="s">
        <v>23</v>
      </c>
      <c r="G71" s="215" t="s">
        <v>24</v>
      </c>
      <c r="H71" s="2">
        <v>8</v>
      </c>
      <c r="I71" s="223"/>
      <c r="J71" s="224"/>
      <c r="K71" s="225">
        <f t="shared" si="1"/>
        <v>0</v>
      </c>
      <c r="L71" s="225"/>
      <c r="M71" s="229"/>
      <c r="N71" s="223">
        <v>9</v>
      </c>
      <c r="O71" s="225">
        <f t="shared" si="2"/>
        <v>0</v>
      </c>
      <c r="P71" s="225"/>
      <c r="Q71" s="229"/>
      <c r="R71" s="73"/>
    </row>
    <row r="72" s="7" customFormat="1" ht="15" customHeight="1" spans="1:18">
      <c r="A72" s="212"/>
      <c r="B72" s="213" t="s">
        <v>91</v>
      </c>
      <c r="C72" s="212" t="s">
        <v>21</v>
      </c>
      <c r="D72" s="213"/>
      <c r="E72" s="213" t="s">
        <v>90</v>
      </c>
      <c r="F72" s="213" t="s">
        <v>29</v>
      </c>
      <c r="G72" s="213" t="s">
        <v>32</v>
      </c>
      <c r="H72" s="105">
        <v>3</v>
      </c>
      <c r="I72" s="230"/>
      <c r="J72" s="227"/>
      <c r="K72" s="228">
        <f t="shared" si="1"/>
        <v>0</v>
      </c>
      <c r="L72" s="228"/>
      <c r="M72" s="228"/>
      <c r="N72" s="230"/>
      <c r="O72" s="228">
        <f t="shared" si="2"/>
        <v>0</v>
      </c>
      <c r="P72" s="228"/>
      <c r="Q72" s="228"/>
      <c r="R72" s="73"/>
    </row>
    <row r="73" ht="15" customHeight="1" spans="1:18">
      <c r="A73" s="211">
        <v>36</v>
      </c>
      <c r="B73" s="210" t="s">
        <v>92</v>
      </c>
      <c r="C73" s="211" t="s">
        <v>21</v>
      </c>
      <c r="D73" s="210"/>
      <c r="E73" s="210" t="s">
        <v>22</v>
      </c>
      <c r="F73" s="210" t="s">
        <v>31</v>
      </c>
      <c r="G73" s="210" t="s">
        <v>24</v>
      </c>
      <c r="H73" s="2">
        <v>7</v>
      </c>
      <c r="I73" s="231">
        <v>3</v>
      </c>
      <c r="J73" s="224">
        <v>3</v>
      </c>
      <c r="K73" s="225">
        <f t="shared" si="1"/>
        <v>0</v>
      </c>
      <c r="L73" s="225"/>
      <c r="M73" s="229"/>
      <c r="N73" s="231">
        <v>4</v>
      </c>
      <c r="O73" s="225">
        <f t="shared" si="2"/>
        <v>0</v>
      </c>
      <c r="P73" s="225"/>
      <c r="Q73" s="229"/>
      <c r="R73" s="73"/>
    </row>
    <row r="74" ht="15" customHeight="1" spans="1:18">
      <c r="A74" s="241"/>
      <c r="B74" s="242" t="s">
        <v>92</v>
      </c>
      <c r="C74" s="241" t="s">
        <v>21</v>
      </c>
      <c r="D74" s="242"/>
      <c r="E74" s="242" t="s">
        <v>22</v>
      </c>
      <c r="F74" s="242" t="s">
        <v>25</v>
      </c>
      <c r="G74" s="242" t="s">
        <v>26</v>
      </c>
      <c r="H74" s="183">
        <v>2</v>
      </c>
      <c r="I74" s="243"/>
      <c r="J74" s="244"/>
      <c r="K74" s="245"/>
      <c r="L74" s="245"/>
      <c r="M74" s="246"/>
      <c r="N74" s="243"/>
      <c r="O74" s="245"/>
      <c r="P74" s="245"/>
      <c r="Q74" s="246"/>
      <c r="R74" s="73"/>
    </row>
    <row r="75" s="9" customFormat="1" ht="15" customHeight="1" spans="1:18">
      <c r="A75" s="214">
        <v>37</v>
      </c>
      <c r="B75" s="215" t="s">
        <v>93</v>
      </c>
      <c r="C75" s="214" t="s">
        <v>21</v>
      </c>
      <c r="D75" s="215"/>
      <c r="E75" s="215" t="s">
        <v>63</v>
      </c>
      <c r="F75" s="215" t="s">
        <v>25</v>
      </c>
      <c r="G75" s="215" t="s">
        <v>24</v>
      </c>
      <c r="H75" s="2">
        <v>6</v>
      </c>
      <c r="I75" s="223">
        <v>4</v>
      </c>
      <c r="J75" s="224">
        <v>4</v>
      </c>
      <c r="K75" s="225">
        <f t="shared" si="1"/>
        <v>0</v>
      </c>
      <c r="L75" s="225"/>
      <c r="M75" s="229"/>
      <c r="N75" s="223">
        <v>11</v>
      </c>
      <c r="O75" s="225">
        <f t="shared" si="2"/>
        <v>14866.21</v>
      </c>
      <c r="P75" s="225">
        <v>14866.21</v>
      </c>
      <c r="Q75" s="229"/>
      <c r="R75" s="73"/>
    </row>
    <row r="76" s="7" customFormat="1" ht="15" customHeight="1" spans="1:18">
      <c r="A76" s="212"/>
      <c r="B76" s="213" t="s">
        <v>93</v>
      </c>
      <c r="C76" s="212" t="s">
        <v>21</v>
      </c>
      <c r="D76" s="213"/>
      <c r="E76" s="213" t="s">
        <v>63</v>
      </c>
      <c r="F76" s="213" t="s">
        <v>31</v>
      </c>
      <c r="G76" s="213" t="s">
        <v>32</v>
      </c>
      <c r="H76" s="105">
        <v>0</v>
      </c>
      <c r="I76" s="230"/>
      <c r="J76" s="227"/>
      <c r="K76" s="228">
        <f t="shared" si="1"/>
        <v>0</v>
      </c>
      <c r="L76" s="228"/>
      <c r="M76" s="228"/>
      <c r="N76" s="230"/>
      <c r="O76" s="228">
        <f t="shared" si="2"/>
        <v>0</v>
      </c>
      <c r="P76" s="228"/>
      <c r="Q76" s="228"/>
      <c r="R76" s="73"/>
    </row>
    <row r="77" ht="15" customHeight="1" spans="1:18">
      <c r="A77" s="214">
        <v>38</v>
      </c>
      <c r="B77" s="215" t="s">
        <v>94</v>
      </c>
      <c r="C77" s="214" t="s">
        <v>21</v>
      </c>
      <c r="D77" s="215"/>
      <c r="E77" s="215" t="s">
        <v>39</v>
      </c>
      <c r="F77" s="215" t="s">
        <v>23</v>
      </c>
      <c r="G77" s="215" t="s">
        <v>24</v>
      </c>
      <c r="H77" s="2">
        <v>6</v>
      </c>
      <c r="I77" s="223">
        <v>2</v>
      </c>
      <c r="J77" s="224">
        <v>2</v>
      </c>
      <c r="K77" s="225">
        <f t="shared" si="1"/>
        <v>0</v>
      </c>
      <c r="L77" s="225"/>
      <c r="M77" s="229"/>
      <c r="N77" s="223">
        <v>6</v>
      </c>
      <c r="O77" s="225">
        <f t="shared" si="2"/>
        <v>15630.59</v>
      </c>
      <c r="P77" s="229">
        <v>15630.59</v>
      </c>
      <c r="Q77" s="229"/>
      <c r="R77" s="73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29</v>
      </c>
      <c r="G78" s="213" t="s">
        <v>44</v>
      </c>
      <c r="H78" s="105">
        <v>0</v>
      </c>
      <c r="I78" s="226"/>
      <c r="J78" s="227"/>
      <c r="K78" s="228">
        <f t="shared" ref="K78:K142" si="3">L78+M78</f>
        <v>0</v>
      </c>
      <c r="L78" s="228"/>
      <c r="M78" s="228"/>
      <c r="N78" s="226"/>
      <c r="O78" s="228">
        <f t="shared" ref="O78:O142" si="4">P78+Q78</f>
        <v>0</v>
      </c>
      <c r="P78" s="228"/>
      <c r="Q78" s="228"/>
      <c r="R78" s="73"/>
    </row>
    <row r="79" s="7" customFormat="1" ht="15" customHeight="1" spans="1:18">
      <c r="A79" s="212"/>
      <c r="B79" s="213" t="s">
        <v>94</v>
      </c>
      <c r="C79" s="212" t="s">
        <v>21</v>
      </c>
      <c r="D79" s="213"/>
      <c r="E79" s="213" t="s">
        <v>39</v>
      </c>
      <c r="F79" s="213" t="s">
        <v>218</v>
      </c>
      <c r="G79" s="213" t="s">
        <v>26</v>
      </c>
      <c r="H79" s="105">
        <v>4</v>
      </c>
      <c r="I79" s="226"/>
      <c r="J79" s="227"/>
      <c r="K79" s="228">
        <f t="shared" si="3"/>
        <v>0</v>
      </c>
      <c r="L79" s="228"/>
      <c r="M79" s="228"/>
      <c r="N79" s="226">
        <v>1</v>
      </c>
      <c r="O79" s="228">
        <f t="shared" si="4"/>
        <v>8289.8</v>
      </c>
      <c r="P79" s="228">
        <v>8289.8</v>
      </c>
      <c r="Q79" s="228"/>
      <c r="R79" s="162"/>
    </row>
    <row r="80" s="7" customFormat="1" ht="15" customHeight="1" spans="1:18">
      <c r="A80" s="212"/>
      <c r="B80" s="213" t="s">
        <v>94</v>
      </c>
      <c r="C80" s="212" t="s">
        <v>21</v>
      </c>
      <c r="D80" s="213"/>
      <c r="E80" s="213" t="s">
        <v>22</v>
      </c>
      <c r="F80" s="213" t="s">
        <v>23</v>
      </c>
      <c r="G80" s="213" t="s">
        <v>32</v>
      </c>
      <c r="H80" s="105">
        <v>1</v>
      </c>
      <c r="I80" s="226"/>
      <c r="J80" s="227"/>
      <c r="K80" s="228"/>
      <c r="L80" s="228"/>
      <c r="M80" s="228"/>
      <c r="N80" s="226"/>
      <c r="O80" s="228"/>
      <c r="P80" s="228"/>
      <c r="Q80" s="228"/>
      <c r="R80" s="73"/>
    </row>
    <row r="81" s="7" customFormat="1" ht="15" customHeight="1" spans="1:18">
      <c r="A81" s="212"/>
      <c r="B81" s="213" t="s">
        <v>94</v>
      </c>
      <c r="C81" s="212" t="s">
        <v>21</v>
      </c>
      <c r="D81" s="213"/>
      <c r="E81" s="213" t="s">
        <v>39</v>
      </c>
      <c r="F81" s="213" t="s">
        <v>23</v>
      </c>
      <c r="G81" s="213" t="s">
        <v>95</v>
      </c>
      <c r="H81" s="105">
        <v>0</v>
      </c>
      <c r="I81" s="226"/>
      <c r="J81" s="227"/>
      <c r="K81" s="228">
        <f t="shared" si="3"/>
        <v>0</v>
      </c>
      <c r="L81" s="228"/>
      <c r="M81" s="228"/>
      <c r="N81" s="226">
        <v>1</v>
      </c>
      <c r="O81" s="228">
        <f t="shared" si="4"/>
        <v>0</v>
      </c>
      <c r="P81" s="228"/>
      <c r="Q81" s="228"/>
      <c r="R81" s="73"/>
    </row>
    <row r="82" ht="15" customHeight="1" spans="1:18">
      <c r="A82" s="214">
        <v>39</v>
      </c>
      <c r="B82" s="215" t="s">
        <v>96</v>
      </c>
      <c r="C82" s="214" t="s">
        <v>21</v>
      </c>
      <c r="D82" s="215"/>
      <c r="E82" s="215" t="s">
        <v>63</v>
      </c>
      <c r="F82" s="215" t="s">
        <v>23</v>
      </c>
      <c r="G82" s="215" t="s">
        <v>24</v>
      </c>
      <c r="H82" s="2">
        <v>2</v>
      </c>
      <c r="I82" s="223"/>
      <c r="J82" s="224"/>
      <c r="K82" s="225">
        <f t="shared" si="3"/>
        <v>0</v>
      </c>
      <c r="L82" s="225"/>
      <c r="M82" s="229"/>
      <c r="N82" s="223">
        <v>3</v>
      </c>
      <c r="O82" s="225">
        <f t="shared" si="4"/>
        <v>0</v>
      </c>
      <c r="P82" s="225"/>
      <c r="Q82" s="229"/>
      <c r="R82" s="73"/>
    </row>
    <row r="83" s="7" customFormat="1" ht="15" customHeight="1" spans="1:18">
      <c r="A83" s="212"/>
      <c r="B83" s="213" t="s">
        <v>96</v>
      </c>
      <c r="C83" s="212" t="s">
        <v>21</v>
      </c>
      <c r="D83" s="213"/>
      <c r="E83" s="216" t="s">
        <v>63</v>
      </c>
      <c r="F83" s="217" t="s">
        <v>219</v>
      </c>
      <c r="G83" s="213" t="s">
        <v>32</v>
      </c>
      <c r="H83" s="105">
        <v>1</v>
      </c>
      <c r="I83" s="230"/>
      <c r="J83" s="227"/>
      <c r="K83" s="228">
        <f t="shared" si="3"/>
        <v>0</v>
      </c>
      <c r="L83" s="228"/>
      <c r="M83" s="228"/>
      <c r="N83" s="230">
        <v>4</v>
      </c>
      <c r="O83" s="228">
        <f t="shared" si="4"/>
        <v>0</v>
      </c>
      <c r="P83" s="228"/>
      <c r="Q83" s="228"/>
      <c r="R83" s="73"/>
    </row>
    <row r="84" s="6" customFormat="1" ht="15" customHeight="1" spans="1:38">
      <c r="A84" s="211">
        <v>40</v>
      </c>
      <c r="B84" s="210" t="s">
        <v>97</v>
      </c>
      <c r="C84" s="211" t="s">
        <v>21</v>
      </c>
      <c r="D84" s="210"/>
      <c r="E84" s="210" t="s">
        <v>63</v>
      </c>
      <c r="F84" s="210" t="s">
        <v>23</v>
      </c>
      <c r="G84" s="210" t="s">
        <v>24</v>
      </c>
      <c r="H84" s="2">
        <v>0</v>
      </c>
      <c r="I84" s="231"/>
      <c r="J84" s="224"/>
      <c r="K84" s="225">
        <f t="shared" si="3"/>
        <v>0</v>
      </c>
      <c r="L84" s="225"/>
      <c r="M84" s="229"/>
      <c r="N84" s="231"/>
      <c r="O84" s="225">
        <f t="shared" si="4"/>
        <v>0</v>
      </c>
      <c r="P84" s="225"/>
      <c r="Q84" s="229"/>
      <c r="R84" s="73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</row>
    <row r="85" s="7" customFormat="1" ht="15" customHeight="1" spans="1:18">
      <c r="A85" s="212"/>
      <c r="B85" s="213" t="s">
        <v>97</v>
      </c>
      <c r="C85" s="212" t="s">
        <v>21</v>
      </c>
      <c r="D85" s="213"/>
      <c r="E85" s="213" t="s">
        <v>63</v>
      </c>
      <c r="F85" s="213" t="s">
        <v>220</v>
      </c>
      <c r="G85" s="213" t="s">
        <v>26</v>
      </c>
      <c r="H85" s="105">
        <v>2</v>
      </c>
      <c r="I85" s="226"/>
      <c r="J85" s="227"/>
      <c r="K85" s="228">
        <f t="shared" si="3"/>
        <v>0</v>
      </c>
      <c r="L85" s="228"/>
      <c r="M85" s="228"/>
      <c r="N85" s="226">
        <v>2</v>
      </c>
      <c r="O85" s="228">
        <f t="shared" si="4"/>
        <v>0</v>
      </c>
      <c r="P85" s="228"/>
      <c r="Q85" s="228"/>
      <c r="R85" s="73"/>
    </row>
    <row r="86" ht="15" customHeight="1" spans="1:18">
      <c r="A86" s="211">
        <v>41</v>
      </c>
      <c r="B86" s="210" t="s">
        <v>98</v>
      </c>
      <c r="C86" s="211" t="s">
        <v>21</v>
      </c>
      <c r="D86" s="210"/>
      <c r="E86" s="210" t="s">
        <v>22</v>
      </c>
      <c r="F86" s="210" t="s">
        <v>23</v>
      </c>
      <c r="G86" s="210" t="s">
        <v>24</v>
      </c>
      <c r="H86" s="2">
        <v>3</v>
      </c>
      <c r="I86" s="223">
        <v>2</v>
      </c>
      <c r="J86" s="224">
        <v>2</v>
      </c>
      <c r="K86" s="225">
        <f t="shared" si="3"/>
        <v>0</v>
      </c>
      <c r="L86" s="225"/>
      <c r="M86" s="229"/>
      <c r="N86" s="223">
        <v>1</v>
      </c>
      <c r="O86" s="225">
        <f t="shared" si="4"/>
        <v>0</v>
      </c>
      <c r="P86" s="225"/>
      <c r="Q86" s="229"/>
      <c r="R86" s="73"/>
    </row>
    <row r="87" s="7" customFormat="1" ht="15" customHeight="1" spans="1:18">
      <c r="A87" s="212"/>
      <c r="B87" s="213" t="s">
        <v>98</v>
      </c>
      <c r="C87" s="212" t="s">
        <v>21</v>
      </c>
      <c r="D87" s="213"/>
      <c r="E87" s="213" t="s">
        <v>22</v>
      </c>
      <c r="F87" s="213" t="s">
        <v>23</v>
      </c>
      <c r="G87" s="213" t="s">
        <v>26</v>
      </c>
      <c r="H87" s="105">
        <v>0</v>
      </c>
      <c r="I87" s="226"/>
      <c r="J87" s="227"/>
      <c r="K87" s="228">
        <f t="shared" si="3"/>
        <v>0</v>
      </c>
      <c r="L87" s="228"/>
      <c r="M87" s="228"/>
      <c r="N87" s="226">
        <v>2</v>
      </c>
      <c r="O87" s="228">
        <f t="shared" si="4"/>
        <v>0</v>
      </c>
      <c r="P87" s="228"/>
      <c r="Q87" s="228"/>
      <c r="R87" s="73"/>
    </row>
    <row r="88" s="6" customFormat="1" ht="15" customHeight="1" spans="1:38">
      <c r="A88" s="211">
        <v>42</v>
      </c>
      <c r="B88" s="210" t="s">
        <v>99</v>
      </c>
      <c r="C88" s="211" t="s">
        <v>21</v>
      </c>
      <c r="D88" s="210"/>
      <c r="E88" s="210" t="s">
        <v>63</v>
      </c>
      <c r="F88" s="210" t="s">
        <v>29</v>
      </c>
      <c r="G88" s="210" t="s">
        <v>24</v>
      </c>
      <c r="H88" s="2">
        <v>15</v>
      </c>
      <c r="I88" s="223">
        <v>3</v>
      </c>
      <c r="J88" s="224">
        <v>3</v>
      </c>
      <c r="K88" s="225">
        <f t="shared" si="3"/>
        <v>0</v>
      </c>
      <c r="L88" s="225"/>
      <c r="M88" s="229"/>
      <c r="N88" s="223">
        <v>27</v>
      </c>
      <c r="O88" s="225">
        <f t="shared" si="4"/>
        <v>3276.99</v>
      </c>
      <c r="P88" s="225">
        <v>3276.99</v>
      </c>
      <c r="Q88" s="229"/>
      <c r="R88" s="73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="7" customFormat="1" ht="15" customHeight="1" spans="1:18">
      <c r="A89" s="212">
        <v>43</v>
      </c>
      <c r="B89" s="213" t="s">
        <v>100</v>
      </c>
      <c r="C89" s="212" t="s">
        <v>21</v>
      </c>
      <c r="D89" s="213"/>
      <c r="E89" s="213" t="s">
        <v>115</v>
      </c>
      <c r="F89" s="213" t="s">
        <v>221</v>
      </c>
      <c r="G89" s="213" t="s">
        <v>37</v>
      </c>
      <c r="H89" s="105">
        <v>0</v>
      </c>
      <c r="I89" s="226"/>
      <c r="J89" s="227"/>
      <c r="K89" s="228">
        <f t="shared" si="3"/>
        <v>0</v>
      </c>
      <c r="L89" s="228"/>
      <c r="M89" s="228"/>
      <c r="N89" s="226"/>
      <c r="O89" s="228">
        <f t="shared" si="4"/>
        <v>0</v>
      </c>
      <c r="P89" s="228"/>
      <c r="Q89" s="228"/>
      <c r="R89" s="73"/>
    </row>
    <row r="90" s="9" customFormat="1" ht="15" customHeight="1" spans="1:18">
      <c r="A90" s="214">
        <v>44</v>
      </c>
      <c r="B90" s="215" t="s">
        <v>102</v>
      </c>
      <c r="C90" s="214" t="s">
        <v>21</v>
      </c>
      <c r="D90" s="215"/>
      <c r="E90" s="215" t="s">
        <v>103</v>
      </c>
      <c r="F90" s="215" t="s">
        <v>29</v>
      </c>
      <c r="G90" s="215" t="s">
        <v>24</v>
      </c>
      <c r="H90" s="2">
        <v>0</v>
      </c>
      <c r="I90" s="223"/>
      <c r="J90" s="224"/>
      <c r="K90" s="225">
        <f t="shared" si="3"/>
        <v>0</v>
      </c>
      <c r="L90" s="225"/>
      <c r="M90" s="229"/>
      <c r="N90" s="223"/>
      <c r="O90" s="225">
        <f t="shared" si="4"/>
        <v>1416.65</v>
      </c>
      <c r="P90" s="229">
        <v>1416.65</v>
      </c>
      <c r="Q90" s="229"/>
      <c r="R90" s="73"/>
    </row>
    <row r="91" s="7" customFormat="1" ht="15" customHeight="1" spans="1:18">
      <c r="A91" s="212"/>
      <c r="B91" s="213" t="s">
        <v>102</v>
      </c>
      <c r="C91" s="212" t="s">
        <v>21</v>
      </c>
      <c r="D91" s="213"/>
      <c r="E91" s="213" t="s">
        <v>103</v>
      </c>
      <c r="F91" s="213" t="s">
        <v>23</v>
      </c>
      <c r="G91" s="213" t="s">
        <v>32</v>
      </c>
      <c r="H91" s="105">
        <v>6</v>
      </c>
      <c r="I91" s="230"/>
      <c r="J91" s="227"/>
      <c r="K91" s="228">
        <f t="shared" si="3"/>
        <v>0</v>
      </c>
      <c r="L91" s="228"/>
      <c r="M91" s="228"/>
      <c r="N91" s="230"/>
      <c r="O91" s="228">
        <f t="shared" si="4"/>
        <v>0</v>
      </c>
      <c r="P91" s="228"/>
      <c r="Q91" s="228"/>
      <c r="R91" s="73"/>
    </row>
    <row r="92" s="9" customFormat="1" ht="15" customHeight="1" spans="1:18">
      <c r="A92" s="214">
        <v>45</v>
      </c>
      <c r="B92" s="215" t="s">
        <v>104</v>
      </c>
      <c r="C92" s="214" t="s">
        <v>21</v>
      </c>
      <c r="D92" s="215"/>
      <c r="E92" s="215" t="s">
        <v>39</v>
      </c>
      <c r="F92" s="215" t="s">
        <v>23</v>
      </c>
      <c r="G92" s="215" t="s">
        <v>24</v>
      </c>
      <c r="H92" s="2">
        <v>7</v>
      </c>
      <c r="I92" s="223">
        <v>6</v>
      </c>
      <c r="J92" s="224">
        <v>6</v>
      </c>
      <c r="K92" s="225">
        <f t="shared" si="3"/>
        <v>0</v>
      </c>
      <c r="L92" s="225"/>
      <c r="M92" s="229"/>
      <c r="N92" s="223">
        <v>10</v>
      </c>
      <c r="O92" s="225">
        <f t="shared" si="4"/>
        <v>0</v>
      </c>
      <c r="P92" s="225"/>
      <c r="Q92" s="229"/>
      <c r="R92" s="73"/>
    </row>
    <row r="93" s="7" customFormat="1" ht="15" customHeight="1" spans="1:18">
      <c r="A93" s="212"/>
      <c r="B93" s="213" t="s">
        <v>104</v>
      </c>
      <c r="C93" s="212" t="s">
        <v>21</v>
      </c>
      <c r="D93" s="213"/>
      <c r="E93" s="213" t="s">
        <v>22</v>
      </c>
      <c r="F93" s="213" t="s">
        <v>23</v>
      </c>
      <c r="G93" s="213" t="s">
        <v>26</v>
      </c>
      <c r="H93" s="105">
        <v>0</v>
      </c>
      <c r="I93" s="226"/>
      <c r="J93" s="227"/>
      <c r="K93" s="228">
        <f t="shared" si="3"/>
        <v>0</v>
      </c>
      <c r="L93" s="228"/>
      <c r="M93" s="228"/>
      <c r="N93" s="226"/>
      <c r="O93" s="228">
        <f t="shared" si="4"/>
        <v>0</v>
      </c>
      <c r="P93" s="228"/>
      <c r="Q93" s="228"/>
      <c r="R93" s="73"/>
    </row>
    <row r="94" ht="15" customHeight="1" spans="1:18">
      <c r="A94" s="214">
        <v>46</v>
      </c>
      <c r="B94" s="215" t="s">
        <v>105</v>
      </c>
      <c r="C94" s="214" t="s">
        <v>21</v>
      </c>
      <c r="D94" s="214"/>
      <c r="E94" s="215" t="s">
        <v>78</v>
      </c>
      <c r="F94" s="215" t="s">
        <v>29</v>
      </c>
      <c r="G94" s="215" t="s">
        <v>24</v>
      </c>
      <c r="H94" s="2">
        <v>0</v>
      </c>
      <c r="I94" s="223"/>
      <c r="J94" s="224"/>
      <c r="K94" s="225">
        <f t="shared" si="3"/>
        <v>0</v>
      </c>
      <c r="L94" s="225"/>
      <c r="M94" s="229"/>
      <c r="N94" s="223"/>
      <c r="O94" s="225">
        <f t="shared" si="4"/>
        <v>0</v>
      </c>
      <c r="P94" s="225"/>
      <c r="Q94" s="229"/>
      <c r="R94" s="73"/>
    </row>
    <row r="95" s="7" customFormat="1" ht="15" customHeight="1" spans="1:18">
      <c r="A95" s="212"/>
      <c r="B95" s="213" t="s">
        <v>105</v>
      </c>
      <c r="C95" s="212" t="s">
        <v>21</v>
      </c>
      <c r="D95" s="213"/>
      <c r="E95" s="213" t="s">
        <v>78</v>
      </c>
      <c r="F95" s="213" t="s">
        <v>23</v>
      </c>
      <c r="G95" s="213" t="s">
        <v>32</v>
      </c>
      <c r="H95" s="105">
        <v>0</v>
      </c>
      <c r="I95" s="230"/>
      <c r="J95" s="227"/>
      <c r="K95" s="228">
        <f t="shared" si="3"/>
        <v>0</v>
      </c>
      <c r="L95" s="228"/>
      <c r="M95" s="228"/>
      <c r="N95" s="230"/>
      <c r="O95" s="228">
        <f t="shared" si="4"/>
        <v>0</v>
      </c>
      <c r="P95" s="228"/>
      <c r="Q95" s="228"/>
      <c r="R95" s="73"/>
    </row>
    <row r="96" s="7" customFormat="1" ht="15" customHeight="1" spans="1:18">
      <c r="A96" s="212"/>
      <c r="B96" s="213" t="s">
        <v>105</v>
      </c>
      <c r="C96" s="212" t="s">
        <v>21</v>
      </c>
      <c r="D96" s="213"/>
      <c r="E96" s="213" t="s">
        <v>78</v>
      </c>
      <c r="F96" s="213" t="s">
        <v>31</v>
      </c>
      <c r="G96" s="213" t="s">
        <v>44</v>
      </c>
      <c r="H96" s="105">
        <v>0</v>
      </c>
      <c r="I96" s="230"/>
      <c r="J96" s="227"/>
      <c r="K96" s="228">
        <f t="shared" si="3"/>
        <v>0</v>
      </c>
      <c r="L96" s="228"/>
      <c r="M96" s="228"/>
      <c r="N96" s="230"/>
      <c r="O96" s="228">
        <f t="shared" si="4"/>
        <v>0</v>
      </c>
      <c r="P96" s="228"/>
      <c r="Q96" s="228"/>
      <c r="R96" s="73"/>
    </row>
    <row r="97" ht="15" customHeight="1" spans="1:18">
      <c r="A97" s="214">
        <v>47</v>
      </c>
      <c r="B97" s="215" t="s">
        <v>106</v>
      </c>
      <c r="C97" s="214" t="s">
        <v>21</v>
      </c>
      <c r="D97" s="215"/>
      <c r="E97" s="215" t="s">
        <v>63</v>
      </c>
      <c r="F97" s="215" t="s">
        <v>23</v>
      </c>
      <c r="G97" s="215" t="s">
        <v>24</v>
      </c>
      <c r="H97" s="2">
        <v>2</v>
      </c>
      <c r="I97" s="231">
        <v>1</v>
      </c>
      <c r="J97" s="224">
        <v>1</v>
      </c>
      <c r="K97" s="225">
        <f t="shared" si="3"/>
        <v>0</v>
      </c>
      <c r="L97" s="225"/>
      <c r="M97" s="229"/>
      <c r="N97" s="231">
        <v>1</v>
      </c>
      <c r="O97" s="225">
        <f t="shared" si="4"/>
        <v>0</v>
      </c>
      <c r="P97" s="225"/>
      <c r="Q97" s="229"/>
      <c r="R97" s="73"/>
    </row>
    <row r="98" s="7" customFormat="1" ht="15" customHeight="1" spans="1:18">
      <c r="A98" s="212"/>
      <c r="B98" s="213" t="s">
        <v>106</v>
      </c>
      <c r="C98" s="212" t="s">
        <v>21</v>
      </c>
      <c r="D98" s="213"/>
      <c r="E98" s="216" t="s">
        <v>78</v>
      </c>
      <c r="F98" s="217" t="s">
        <v>222</v>
      </c>
      <c r="G98" s="213" t="s">
        <v>32</v>
      </c>
      <c r="H98" s="105">
        <v>1</v>
      </c>
      <c r="I98" s="230"/>
      <c r="J98" s="227"/>
      <c r="K98" s="228">
        <f t="shared" si="3"/>
        <v>0</v>
      </c>
      <c r="L98" s="228"/>
      <c r="M98" s="228"/>
      <c r="N98" s="230">
        <v>1</v>
      </c>
      <c r="O98" s="228">
        <f t="shared" si="4"/>
        <v>0</v>
      </c>
      <c r="P98" s="228"/>
      <c r="Q98" s="228"/>
      <c r="R98" s="73"/>
    </row>
    <row r="99" s="7" customFormat="1" ht="15" customHeight="1" spans="1:18">
      <c r="A99" s="212"/>
      <c r="B99" s="213" t="s">
        <v>106</v>
      </c>
      <c r="C99" s="212" t="s">
        <v>21</v>
      </c>
      <c r="D99" s="213"/>
      <c r="E99" s="213" t="s">
        <v>78</v>
      </c>
      <c r="F99" s="213" t="s">
        <v>23</v>
      </c>
      <c r="G99" s="213" t="s">
        <v>44</v>
      </c>
      <c r="H99" s="105">
        <v>0</v>
      </c>
      <c r="I99" s="230"/>
      <c r="J99" s="227"/>
      <c r="K99" s="228">
        <f t="shared" si="3"/>
        <v>0</v>
      </c>
      <c r="L99" s="228"/>
      <c r="M99" s="228"/>
      <c r="N99" s="230"/>
      <c r="O99" s="228">
        <f t="shared" si="4"/>
        <v>0</v>
      </c>
      <c r="P99" s="228"/>
      <c r="Q99" s="228"/>
      <c r="R99" s="73"/>
    </row>
    <row r="100" s="9" customFormat="1" ht="15" customHeight="1" spans="1:18">
      <c r="A100" s="33">
        <v>48</v>
      </c>
      <c r="B100" s="34" t="s">
        <v>107</v>
      </c>
      <c r="C100" s="33" t="s">
        <v>21</v>
      </c>
      <c r="D100" s="34"/>
      <c r="E100" s="34" t="s">
        <v>39</v>
      </c>
      <c r="F100" s="34" t="s">
        <v>31</v>
      </c>
      <c r="G100" s="34" t="s">
        <v>24</v>
      </c>
      <c r="H100" s="2">
        <v>0</v>
      </c>
      <c r="I100" s="223"/>
      <c r="J100" s="224"/>
      <c r="K100" s="225">
        <f t="shared" si="3"/>
        <v>0</v>
      </c>
      <c r="L100" s="225"/>
      <c r="M100" s="229"/>
      <c r="N100" s="223"/>
      <c r="O100" s="225">
        <f t="shared" si="4"/>
        <v>0</v>
      </c>
      <c r="P100" s="225"/>
      <c r="Q100" s="229"/>
      <c r="R100" s="73"/>
    </row>
    <row r="101" s="9" customFormat="1" ht="15.75" customHeight="1" spans="1:18">
      <c r="A101" s="33">
        <v>49</v>
      </c>
      <c r="B101" s="34" t="s">
        <v>108</v>
      </c>
      <c r="C101" s="33" t="s">
        <v>21</v>
      </c>
      <c r="D101" s="34"/>
      <c r="E101" s="34" t="s">
        <v>39</v>
      </c>
      <c r="F101" s="34" t="s">
        <v>31</v>
      </c>
      <c r="G101" s="34" t="s">
        <v>24</v>
      </c>
      <c r="H101" s="2">
        <v>3</v>
      </c>
      <c r="I101" s="223"/>
      <c r="J101" s="224"/>
      <c r="K101" s="225">
        <f t="shared" si="3"/>
        <v>0</v>
      </c>
      <c r="L101" s="225"/>
      <c r="M101" s="229"/>
      <c r="N101" s="223">
        <v>2</v>
      </c>
      <c r="O101" s="225">
        <f t="shared" si="4"/>
        <v>0</v>
      </c>
      <c r="P101" s="225"/>
      <c r="Q101" s="229"/>
      <c r="R101" s="73"/>
    </row>
    <row r="102" ht="15" customHeight="1" spans="1:18">
      <c r="A102" s="33">
        <v>50</v>
      </c>
      <c r="B102" s="34" t="s">
        <v>109</v>
      </c>
      <c r="C102" s="33" t="s">
        <v>21</v>
      </c>
      <c r="D102" s="34"/>
      <c r="E102" s="34" t="s">
        <v>52</v>
      </c>
      <c r="F102" s="34" t="s">
        <v>31</v>
      </c>
      <c r="G102" s="34" t="s">
        <v>110</v>
      </c>
      <c r="H102" s="2">
        <v>0</v>
      </c>
      <c r="I102" s="223"/>
      <c r="J102" s="224"/>
      <c r="K102" s="225">
        <f t="shared" si="3"/>
        <v>0</v>
      </c>
      <c r="L102" s="225"/>
      <c r="M102" s="229"/>
      <c r="N102" s="223"/>
      <c r="O102" s="225">
        <f t="shared" si="4"/>
        <v>0</v>
      </c>
      <c r="P102" s="225"/>
      <c r="Q102" s="229"/>
      <c r="R102" s="73"/>
    </row>
    <row r="103" s="7" customFormat="1" ht="15" customHeight="1" spans="1:18">
      <c r="A103" s="212"/>
      <c r="B103" s="213" t="s">
        <v>109</v>
      </c>
      <c r="C103" s="212" t="s">
        <v>21</v>
      </c>
      <c r="D103" s="213"/>
      <c r="E103" s="213" t="s">
        <v>52</v>
      </c>
      <c r="F103" s="213" t="s">
        <v>31</v>
      </c>
      <c r="G103" s="213" t="s">
        <v>26</v>
      </c>
      <c r="H103" s="105">
        <v>0</v>
      </c>
      <c r="I103" s="226"/>
      <c r="J103" s="227"/>
      <c r="K103" s="228">
        <f t="shared" si="3"/>
        <v>0</v>
      </c>
      <c r="L103" s="228"/>
      <c r="M103" s="228"/>
      <c r="N103" s="226"/>
      <c r="O103" s="228">
        <f t="shared" si="4"/>
        <v>0</v>
      </c>
      <c r="P103" s="228"/>
      <c r="Q103" s="228"/>
      <c r="R103" s="73"/>
    </row>
    <row r="104" ht="15" customHeight="1" spans="1:18">
      <c r="A104" s="214">
        <v>51</v>
      </c>
      <c r="B104" s="215" t="s">
        <v>111</v>
      </c>
      <c r="C104" s="214" t="s">
        <v>21</v>
      </c>
      <c r="D104" s="215"/>
      <c r="E104" s="215" t="s">
        <v>39</v>
      </c>
      <c r="F104" s="215" t="s">
        <v>25</v>
      </c>
      <c r="G104" s="215" t="s">
        <v>24</v>
      </c>
      <c r="H104" s="2">
        <v>0</v>
      </c>
      <c r="I104" s="223"/>
      <c r="J104" s="224"/>
      <c r="K104" s="225">
        <f t="shared" si="3"/>
        <v>0</v>
      </c>
      <c r="L104" s="225"/>
      <c r="M104" s="229"/>
      <c r="N104" s="223"/>
      <c r="O104" s="225">
        <f t="shared" si="4"/>
        <v>0</v>
      </c>
      <c r="P104" s="225"/>
      <c r="Q104" s="229"/>
      <c r="R104" s="73"/>
    </row>
    <row r="105" s="7" customFormat="1" ht="15" customHeight="1" spans="1:18">
      <c r="A105" s="212"/>
      <c r="B105" s="213" t="s">
        <v>111</v>
      </c>
      <c r="C105" s="212" t="s">
        <v>21</v>
      </c>
      <c r="D105" s="213"/>
      <c r="E105" s="213" t="s">
        <v>39</v>
      </c>
      <c r="F105" s="213" t="s">
        <v>31</v>
      </c>
      <c r="G105" s="213" t="s">
        <v>26</v>
      </c>
      <c r="H105" s="105">
        <v>0</v>
      </c>
      <c r="I105" s="226"/>
      <c r="J105" s="227"/>
      <c r="K105" s="228">
        <f t="shared" si="3"/>
        <v>0</v>
      </c>
      <c r="L105" s="228"/>
      <c r="M105" s="228"/>
      <c r="N105" s="226"/>
      <c r="O105" s="228">
        <f t="shared" si="4"/>
        <v>0</v>
      </c>
      <c r="P105" s="228"/>
      <c r="Q105" s="228"/>
      <c r="R105" s="73"/>
    </row>
    <row r="106" ht="15" customHeight="1" spans="1:18">
      <c r="A106" s="214">
        <v>52</v>
      </c>
      <c r="B106" s="215" t="s">
        <v>112</v>
      </c>
      <c r="C106" s="214" t="s">
        <v>21</v>
      </c>
      <c r="D106" s="215"/>
      <c r="E106" s="215" t="s">
        <v>39</v>
      </c>
      <c r="F106" s="215"/>
      <c r="G106" s="215" t="s">
        <v>24</v>
      </c>
      <c r="H106" s="2">
        <v>1</v>
      </c>
      <c r="I106" s="223"/>
      <c r="J106" s="224"/>
      <c r="K106" s="225">
        <f t="shared" si="3"/>
        <v>0</v>
      </c>
      <c r="L106" s="225"/>
      <c r="M106" s="229"/>
      <c r="N106" s="223"/>
      <c r="O106" s="225">
        <f t="shared" si="4"/>
        <v>0</v>
      </c>
      <c r="P106" s="225"/>
      <c r="Q106" s="229"/>
      <c r="R106" s="73"/>
    </row>
    <row r="107" s="9" customFormat="1" ht="15" customHeight="1" spans="1:18">
      <c r="A107" s="214">
        <v>53</v>
      </c>
      <c r="B107" s="215" t="s">
        <v>113</v>
      </c>
      <c r="C107" s="214" t="s">
        <v>21</v>
      </c>
      <c r="D107" s="215"/>
      <c r="E107" s="215" t="s">
        <v>39</v>
      </c>
      <c r="F107" s="215" t="s">
        <v>23</v>
      </c>
      <c r="G107" s="215" t="s">
        <v>24</v>
      </c>
      <c r="H107" s="2">
        <v>3</v>
      </c>
      <c r="I107" s="223">
        <v>2</v>
      </c>
      <c r="J107" s="224">
        <v>2</v>
      </c>
      <c r="K107" s="225">
        <f t="shared" si="3"/>
        <v>0</v>
      </c>
      <c r="L107" s="225"/>
      <c r="M107" s="229"/>
      <c r="N107" s="223">
        <v>5</v>
      </c>
      <c r="O107" s="225">
        <f t="shared" si="4"/>
        <v>0</v>
      </c>
      <c r="P107" s="225"/>
      <c r="Q107" s="229"/>
      <c r="R107" s="73"/>
    </row>
    <row r="108" s="9" customFormat="1" ht="15" customHeight="1" spans="1:18">
      <c r="A108" s="214">
        <v>54</v>
      </c>
      <c r="B108" s="215" t="s">
        <v>114</v>
      </c>
      <c r="C108" s="214" t="s">
        <v>21</v>
      </c>
      <c r="D108" s="215"/>
      <c r="E108" s="215" t="s">
        <v>39</v>
      </c>
      <c r="F108" s="215" t="s">
        <v>29</v>
      </c>
      <c r="G108" s="215" t="s">
        <v>24</v>
      </c>
      <c r="H108" s="2">
        <v>0</v>
      </c>
      <c r="I108" s="223"/>
      <c r="J108" s="224"/>
      <c r="K108" s="225">
        <f t="shared" si="3"/>
        <v>0</v>
      </c>
      <c r="L108" s="225"/>
      <c r="M108" s="229"/>
      <c r="N108" s="223">
        <v>1</v>
      </c>
      <c r="O108" s="225">
        <f t="shared" si="4"/>
        <v>0</v>
      </c>
      <c r="P108" s="225"/>
      <c r="Q108" s="229"/>
      <c r="R108" s="73"/>
    </row>
    <row r="109" s="7" customFormat="1" ht="15" customHeight="1" spans="1:18">
      <c r="A109" s="212"/>
      <c r="B109" s="213" t="s">
        <v>114</v>
      </c>
      <c r="C109" s="212" t="s">
        <v>21</v>
      </c>
      <c r="D109" s="213"/>
      <c r="E109" s="213" t="s">
        <v>223</v>
      </c>
      <c r="F109" s="213" t="s">
        <v>224</v>
      </c>
      <c r="G109" s="213" t="s">
        <v>37</v>
      </c>
      <c r="H109" s="105">
        <v>0</v>
      </c>
      <c r="I109" s="226"/>
      <c r="J109" s="227"/>
      <c r="K109" s="228">
        <f t="shared" si="3"/>
        <v>0</v>
      </c>
      <c r="L109" s="228"/>
      <c r="M109" s="228"/>
      <c r="N109" s="226">
        <v>2</v>
      </c>
      <c r="O109" s="228">
        <f t="shared" si="4"/>
        <v>0</v>
      </c>
      <c r="Q109" s="228"/>
      <c r="R109" s="73"/>
    </row>
    <row r="110" s="7" customFormat="1" ht="15" customHeight="1" spans="1:18">
      <c r="A110" s="212"/>
      <c r="B110" s="213" t="s">
        <v>114</v>
      </c>
      <c r="C110" s="212" t="s">
        <v>21</v>
      </c>
      <c r="D110" s="213"/>
      <c r="E110" s="216" t="s">
        <v>117</v>
      </c>
      <c r="F110" s="217" t="s">
        <v>225</v>
      </c>
      <c r="G110" s="213" t="s">
        <v>32</v>
      </c>
      <c r="H110" s="105">
        <v>10</v>
      </c>
      <c r="I110" s="226"/>
      <c r="J110" s="227"/>
      <c r="K110" s="228">
        <f t="shared" si="3"/>
        <v>0</v>
      </c>
      <c r="L110" s="228"/>
      <c r="M110" s="228"/>
      <c r="N110" s="226">
        <v>3</v>
      </c>
      <c r="O110" s="228">
        <f t="shared" si="4"/>
        <v>0</v>
      </c>
      <c r="P110" s="228"/>
      <c r="Q110" s="228"/>
      <c r="R110" s="73"/>
    </row>
    <row r="111" ht="15" customHeight="1" spans="1:18">
      <c r="A111" s="214">
        <v>55</v>
      </c>
      <c r="B111" s="215" t="s">
        <v>116</v>
      </c>
      <c r="C111" s="214" t="s">
        <v>21</v>
      </c>
      <c r="D111" s="215"/>
      <c r="E111" s="215" t="s">
        <v>39</v>
      </c>
      <c r="F111" s="215" t="s">
        <v>29</v>
      </c>
      <c r="G111" s="215" t="s">
        <v>24</v>
      </c>
      <c r="H111" s="2">
        <v>1</v>
      </c>
      <c r="I111" s="223"/>
      <c r="J111" s="224"/>
      <c r="K111" s="225">
        <f t="shared" si="3"/>
        <v>0</v>
      </c>
      <c r="L111" s="225"/>
      <c r="M111" s="229"/>
      <c r="N111" s="223">
        <v>3</v>
      </c>
      <c r="O111" s="225">
        <f t="shared" si="4"/>
        <v>14316.88</v>
      </c>
      <c r="P111" s="229">
        <v>14316.88</v>
      </c>
      <c r="Q111" s="229"/>
      <c r="R111" s="73"/>
    </row>
    <row r="112" s="7" customFormat="1" ht="12.75" customHeight="1" spans="1:18">
      <c r="A112" s="212"/>
      <c r="B112" s="213" t="s">
        <v>116</v>
      </c>
      <c r="C112" s="212" t="s">
        <v>21</v>
      </c>
      <c r="D112" s="213"/>
      <c r="E112" s="213" t="s">
        <v>226</v>
      </c>
      <c r="F112" s="213" t="s">
        <v>227</v>
      </c>
      <c r="G112" s="213" t="s">
        <v>37</v>
      </c>
      <c r="H112" s="105">
        <v>9</v>
      </c>
      <c r="I112" s="226"/>
      <c r="J112" s="227"/>
      <c r="K112" s="228">
        <f t="shared" si="3"/>
        <v>0</v>
      </c>
      <c r="L112" s="228"/>
      <c r="M112" s="228"/>
      <c r="N112" s="226">
        <v>8</v>
      </c>
      <c r="O112" s="228">
        <f t="shared" si="4"/>
        <v>0</v>
      </c>
      <c r="P112" s="228"/>
      <c r="Q112" s="228"/>
      <c r="R112" s="73"/>
    </row>
    <row r="113" s="7" customFormat="1" ht="15" customHeight="1" spans="1:18">
      <c r="A113" s="212"/>
      <c r="B113" s="213" t="s">
        <v>118</v>
      </c>
      <c r="C113" s="212" t="s">
        <v>21</v>
      </c>
      <c r="D113" s="213"/>
      <c r="E113" s="216" t="s">
        <v>117</v>
      </c>
      <c r="F113" s="217" t="s">
        <v>228</v>
      </c>
      <c r="G113" s="213" t="s">
        <v>32</v>
      </c>
      <c r="H113" s="105">
        <v>8</v>
      </c>
      <c r="I113" s="230">
        <v>1</v>
      </c>
      <c r="J113" s="227">
        <v>1</v>
      </c>
      <c r="K113" s="228">
        <f t="shared" si="3"/>
        <v>0</v>
      </c>
      <c r="L113" s="228"/>
      <c r="M113" s="228"/>
      <c r="N113" s="230">
        <v>10</v>
      </c>
      <c r="O113" s="228">
        <f t="shared" si="4"/>
        <v>10422.04</v>
      </c>
      <c r="P113" s="95">
        <v>10422.04</v>
      </c>
      <c r="Q113" s="228"/>
      <c r="R113" s="162"/>
    </row>
    <row r="114" s="6" customFormat="1" ht="15" customHeight="1" spans="1:38">
      <c r="A114" s="211">
        <v>56</v>
      </c>
      <c r="B114" s="210" t="s">
        <v>119</v>
      </c>
      <c r="C114" s="211" t="s">
        <v>21</v>
      </c>
      <c r="D114" s="210"/>
      <c r="E114" s="210" t="s">
        <v>39</v>
      </c>
      <c r="F114" s="210" t="s">
        <v>25</v>
      </c>
      <c r="G114" s="210" t="s">
        <v>24</v>
      </c>
      <c r="H114" s="2">
        <v>0</v>
      </c>
      <c r="I114" s="231"/>
      <c r="J114" s="224"/>
      <c r="K114" s="225">
        <f t="shared" si="3"/>
        <v>0</v>
      </c>
      <c r="L114" s="225"/>
      <c r="M114" s="229"/>
      <c r="N114" s="231"/>
      <c r="O114" s="225">
        <f t="shared" si="4"/>
        <v>0</v>
      </c>
      <c r="P114" s="225"/>
      <c r="Q114" s="229"/>
      <c r="R114" s="73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="7" customFormat="1" ht="15" customHeight="1" spans="1:18">
      <c r="A115" s="212"/>
      <c r="B115" s="213" t="s">
        <v>119</v>
      </c>
      <c r="C115" s="212" t="s">
        <v>21</v>
      </c>
      <c r="D115" s="213"/>
      <c r="E115" s="213" t="s">
        <v>36</v>
      </c>
      <c r="F115" s="213" t="s">
        <v>229</v>
      </c>
      <c r="G115" s="213" t="s">
        <v>37</v>
      </c>
      <c r="H115" s="105">
        <v>4</v>
      </c>
      <c r="I115" s="230"/>
      <c r="J115" s="227"/>
      <c r="K115" s="228">
        <f t="shared" si="3"/>
        <v>0</v>
      </c>
      <c r="L115" s="228"/>
      <c r="M115" s="228"/>
      <c r="N115" s="230">
        <v>4</v>
      </c>
      <c r="O115" s="228">
        <f t="shared" si="4"/>
        <v>0</v>
      </c>
      <c r="P115" s="228"/>
      <c r="Q115" s="228"/>
      <c r="R115" s="73"/>
    </row>
    <row r="116" s="7" customFormat="1" ht="15" customHeight="1" spans="1:18">
      <c r="A116" s="212"/>
      <c r="B116" s="213" t="s">
        <v>119</v>
      </c>
      <c r="C116" s="212" t="s">
        <v>21</v>
      </c>
      <c r="D116" s="213"/>
      <c r="E116" s="213" t="s">
        <v>39</v>
      </c>
      <c r="F116" s="213" t="s">
        <v>230</v>
      </c>
      <c r="G116" s="213" t="s">
        <v>26</v>
      </c>
      <c r="H116" s="105">
        <v>2</v>
      </c>
      <c r="I116" s="230"/>
      <c r="J116" s="227"/>
      <c r="K116" s="228">
        <f t="shared" si="3"/>
        <v>0</v>
      </c>
      <c r="L116" s="228"/>
      <c r="M116" s="228"/>
      <c r="N116" s="230">
        <v>1</v>
      </c>
      <c r="O116" s="228">
        <f t="shared" si="4"/>
        <v>0</v>
      </c>
      <c r="P116" s="228"/>
      <c r="Q116" s="228"/>
      <c r="R116" s="73"/>
    </row>
    <row r="117" ht="15" customHeight="1" spans="1:18">
      <c r="A117" s="211">
        <v>57</v>
      </c>
      <c r="B117" s="210" t="s">
        <v>120</v>
      </c>
      <c r="C117" s="211" t="s">
        <v>50</v>
      </c>
      <c r="D117" s="210" t="s">
        <v>121</v>
      </c>
      <c r="E117" s="210" t="s">
        <v>22</v>
      </c>
      <c r="F117" s="210" t="s">
        <v>23</v>
      </c>
      <c r="G117" s="210" t="s">
        <v>24</v>
      </c>
      <c r="H117" s="2">
        <v>4</v>
      </c>
      <c r="I117" s="231">
        <v>2</v>
      </c>
      <c r="J117" s="224">
        <v>2</v>
      </c>
      <c r="K117" s="225">
        <f t="shared" si="3"/>
        <v>0</v>
      </c>
      <c r="L117" s="225"/>
      <c r="M117" s="229"/>
      <c r="N117" s="231">
        <v>1</v>
      </c>
      <c r="O117" s="225">
        <f t="shared" si="4"/>
        <v>9245.21</v>
      </c>
      <c r="P117" s="225">
        <v>9245.21</v>
      </c>
      <c r="Q117" s="229"/>
      <c r="R117" s="73"/>
    </row>
    <row r="118" s="7" customFormat="1" ht="15" customHeight="1" spans="1:18">
      <c r="A118" s="212"/>
      <c r="B118" s="213" t="s">
        <v>120</v>
      </c>
      <c r="C118" s="212" t="s">
        <v>50</v>
      </c>
      <c r="D118" s="213" t="s">
        <v>121</v>
      </c>
      <c r="E118" s="213" t="s">
        <v>39</v>
      </c>
      <c r="F118" s="213" t="s">
        <v>231</v>
      </c>
      <c r="G118" s="213" t="s">
        <v>37</v>
      </c>
      <c r="H118" s="105">
        <v>2</v>
      </c>
      <c r="I118" s="230"/>
      <c r="J118" s="227"/>
      <c r="K118" s="228">
        <f t="shared" si="3"/>
        <v>0</v>
      </c>
      <c r="L118" s="228"/>
      <c r="M118" s="228"/>
      <c r="N118" s="230">
        <v>1</v>
      </c>
      <c r="O118" s="228">
        <f t="shared" si="4"/>
        <v>0</v>
      </c>
      <c r="P118" s="228"/>
      <c r="Q118" s="228"/>
      <c r="R118" s="73"/>
    </row>
    <row r="119" s="7" customFormat="1" ht="15" customHeight="1" spans="1:18">
      <c r="A119" s="212"/>
      <c r="B119" s="213" t="s">
        <v>120</v>
      </c>
      <c r="C119" s="212" t="s">
        <v>50</v>
      </c>
      <c r="D119" s="213" t="s">
        <v>122</v>
      </c>
      <c r="E119" s="213" t="s">
        <v>39</v>
      </c>
      <c r="F119" s="213" t="s">
        <v>232</v>
      </c>
      <c r="G119" s="213" t="s">
        <v>26</v>
      </c>
      <c r="H119" s="105">
        <v>3</v>
      </c>
      <c r="I119" s="230"/>
      <c r="J119" s="227"/>
      <c r="K119" s="228">
        <f t="shared" si="3"/>
        <v>0</v>
      </c>
      <c r="L119" s="228"/>
      <c r="M119" s="228"/>
      <c r="N119" s="230"/>
      <c r="O119" s="228">
        <f t="shared" si="4"/>
        <v>576.3</v>
      </c>
      <c r="P119" s="228">
        <v>576.3</v>
      </c>
      <c r="Q119" s="228"/>
      <c r="R119" s="73"/>
    </row>
    <row r="120" ht="30.75" customHeight="1" spans="1:18">
      <c r="A120" s="214">
        <v>58</v>
      </c>
      <c r="B120" s="215" t="s">
        <v>123</v>
      </c>
      <c r="C120" s="214" t="s">
        <v>21</v>
      </c>
      <c r="D120" s="215" t="s">
        <v>124</v>
      </c>
      <c r="E120" s="215" t="s">
        <v>39</v>
      </c>
      <c r="F120" s="215" t="s">
        <v>23</v>
      </c>
      <c r="G120" s="215" t="s">
        <v>24</v>
      </c>
      <c r="H120" s="2">
        <v>1</v>
      </c>
      <c r="I120" s="223"/>
      <c r="J120" s="224"/>
      <c r="K120" s="225">
        <f t="shared" si="3"/>
        <v>0</v>
      </c>
      <c r="L120" s="225"/>
      <c r="M120" s="229"/>
      <c r="N120" s="223">
        <v>2</v>
      </c>
      <c r="O120" s="225">
        <f t="shared" si="4"/>
        <v>0</v>
      </c>
      <c r="P120" s="225"/>
      <c r="Q120" s="229"/>
      <c r="R120" s="73"/>
    </row>
    <row r="121" s="7" customFormat="1" ht="15" customHeight="1" spans="1:18">
      <c r="A121" s="212"/>
      <c r="B121" s="213" t="s">
        <v>123</v>
      </c>
      <c r="C121" s="212" t="s">
        <v>21</v>
      </c>
      <c r="D121" s="213"/>
      <c r="E121" s="213" t="s">
        <v>39</v>
      </c>
      <c r="F121" s="213" t="s">
        <v>29</v>
      </c>
      <c r="G121" s="213" t="s">
        <v>37</v>
      </c>
      <c r="H121" s="105">
        <v>0</v>
      </c>
      <c r="I121" s="226"/>
      <c r="J121" s="227"/>
      <c r="K121" s="228">
        <f t="shared" si="3"/>
        <v>0</v>
      </c>
      <c r="L121" s="228"/>
      <c r="M121" s="228"/>
      <c r="N121" s="226"/>
      <c r="O121" s="228">
        <f t="shared" si="4"/>
        <v>0</v>
      </c>
      <c r="P121" s="228"/>
      <c r="Q121" s="228"/>
      <c r="R121" s="73"/>
    </row>
    <row r="122" s="7" customFormat="1" ht="15" customHeight="1" spans="1:18">
      <c r="A122" s="212"/>
      <c r="B122" s="213" t="s">
        <v>123</v>
      </c>
      <c r="C122" s="212" t="s">
        <v>21</v>
      </c>
      <c r="D122" s="213"/>
      <c r="E122" s="213" t="s">
        <v>39</v>
      </c>
      <c r="F122" s="213" t="s">
        <v>29</v>
      </c>
      <c r="G122" s="213" t="s">
        <v>26</v>
      </c>
      <c r="H122" s="105">
        <v>0</v>
      </c>
      <c r="I122" s="226"/>
      <c r="J122" s="227"/>
      <c r="K122" s="228">
        <f t="shared" si="3"/>
        <v>0</v>
      </c>
      <c r="L122" s="228"/>
      <c r="M122" s="228"/>
      <c r="N122" s="226"/>
      <c r="O122" s="228">
        <f t="shared" si="4"/>
        <v>0</v>
      </c>
      <c r="P122" s="228"/>
      <c r="Q122" s="228"/>
      <c r="R122" s="73"/>
    </row>
    <row r="123" ht="15" customHeight="1" spans="1:18">
      <c r="A123" s="214">
        <v>59</v>
      </c>
      <c r="B123" s="215" t="s">
        <v>125</v>
      </c>
      <c r="C123" s="214" t="s">
        <v>21</v>
      </c>
      <c r="D123" s="215"/>
      <c r="E123" s="215" t="s">
        <v>39</v>
      </c>
      <c r="F123" s="215"/>
      <c r="G123" s="215" t="s">
        <v>24</v>
      </c>
      <c r="H123" s="2">
        <v>0</v>
      </c>
      <c r="I123" s="223"/>
      <c r="J123" s="224"/>
      <c r="K123" s="225">
        <f t="shared" si="3"/>
        <v>0</v>
      </c>
      <c r="L123" s="225"/>
      <c r="M123" s="229"/>
      <c r="N123" s="223"/>
      <c r="O123" s="225">
        <f t="shared" si="4"/>
        <v>0</v>
      </c>
      <c r="P123" s="225"/>
      <c r="Q123" s="229"/>
      <c r="R123" s="73"/>
    </row>
    <row r="124" ht="15" customHeight="1" spans="1:18">
      <c r="A124" s="214">
        <v>60</v>
      </c>
      <c r="B124" s="215" t="s">
        <v>126</v>
      </c>
      <c r="C124" s="214" t="s">
        <v>21</v>
      </c>
      <c r="D124" s="215"/>
      <c r="E124" s="215" t="s">
        <v>39</v>
      </c>
      <c r="F124" s="215" t="s">
        <v>29</v>
      </c>
      <c r="G124" s="215" t="s">
        <v>24</v>
      </c>
      <c r="H124" s="2">
        <v>3</v>
      </c>
      <c r="I124" s="223">
        <v>1</v>
      </c>
      <c r="J124" s="224">
        <v>1</v>
      </c>
      <c r="K124" s="225">
        <f t="shared" si="3"/>
        <v>0</v>
      </c>
      <c r="L124" s="225"/>
      <c r="M124" s="229"/>
      <c r="N124" s="223">
        <v>4</v>
      </c>
      <c r="O124" s="225">
        <f t="shared" si="4"/>
        <v>9326.02</v>
      </c>
      <c r="P124" s="225">
        <v>9326.02</v>
      </c>
      <c r="Q124" s="229"/>
      <c r="R124" s="73"/>
    </row>
    <row r="125" s="7" customFormat="1" ht="15" customHeight="1" spans="1:18">
      <c r="A125" s="212"/>
      <c r="B125" s="213" t="s">
        <v>126</v>
      </c>
      <c r="C125" s="212" t="s">
        <v>21</v>
      </c>
      <c r="D125" s="213"/>
      <c r="E125" s="213" t="s">
        <v>39</v>
      </c>
      <c r="F125" s="213" t="s">
        <v>29</v>
      </c>
      <c r="G125" s="213" t="s">
        <v>26</v>
      </c>
      <c r="H125" s="105">
        <v>0</v>
      </c>
      <c r="I125" s="226"/>
      <c r="J125" s="227"/>
      <c r="K125" s="228">
        <f t="shared" si="3"/>
        <v>0</v>
      </c>
      <c r="L125" s="228"/>
      <c r="M125" s="228"/>
      <c r="N125" s="226"/>
      <c r="O125" s="228">
        <f t="shared" si="4"/>
        <v>0</v>
      </c>
      <c r="P125" s="228"/>
      <c r="Q125" s="228"/>
      <c r="R125" s="73"/>
    </row>
    <row r="126" s="9" customFormat="1" ht="15" customHeight="1" spans="1:18">
      <c r="A126" s="211">
        <v>61</v>
      </c>
      <c r="B126" s="210" t="s">
        <v>127</v>
      </c>
      <c r="C126" s="211" t="s">
        <v>21</v>
      </c>
      <c r="D126" s="210"/>
      <c r="E126" s="210" t="s">
        <v>39</v>
      </c>
      <c r="F126" s="210" t="s">
        <v>23</v>
      </c>
      <c r="G126" s="210" t="s">
        <v>24</v>
      </c>
      <c r="H126" s="2">
        <v>8</v>
      </c>
      <c r="I126" s="223">
        <v>1</v>
      </c>
      <c r="J126" s="224">
        <v>1</v>
      </c>
      <c r="K126" s="225">
        <f t="shared" si="3"/>
        <v>0</v>
      </c>
      <c r="L126" s="225"/>
      <c r="M126" s="229"/>
      <c r="N126" s="223">
        <v>2</v>
      </c>
      <c r="O126" s="225">
        <f t="shared" si="4"/>
        <v>2732.04</v>
      </c>
      <c r="P126" s="229">
        <v>2732.04</v>
      </c>
      <c r="Q126" s="229"/>
      <c r="R126" s="73"/>
    </row>
    <row r="127" s="7" customFormat="1" ht="15" customHeight="1" spans="1:18">
      <c r="A127" s="212">
        <v>62</v>
      </c>
      <c r="B127" s="213" t="s">
        <v>128</v>
      </c>
      <c r="C127" s="212" t="s">
        <v>21</v>
      </c>
      <c r="D127" s="213"/>
      <c r="E127" s="213"/>
      <c r="F127" s="213" t="s">
        <v>23</v>
      </c>
      <c r="G127" s="213" t="s">
        <v>37</v>
      </c>
      <c r="H127" s="105">
        <v>0</v>
      </c>
      <c r="I127" s="226"/>
      <c r="J127" s="227"/>
      <c r="K127" s="228">
        <f t="shared" si="3"/>
        <v>0</v>
      </c>
      <c r="L127" s="228"/>
      <c r="M127" s="228"/>
      <c r="N127" s="226"/>
      <c r="O127" s="228">
        <f t="shared" si="4"/>
        <v>0</v>
      </c>
      <c r="P127" s="228"/>
      <c r="Q127" s="228"/>
      <c r="R127" s="73"/>
    </row>
    <row r="128" s="7" customFormat="1" ht="15" customHeight="1" spans="1:18">
      <c r="A128" s="212"/>
      <c r="B128" s="213" t="s">
        <v>128</v>
      </c>
      <c r="C128" s="212" t="s">
        <v>21</v>
      </c>
      <c r="D128" s="213"/>
      <c r="E128" s="216" t="s">
        <v>63</v>
      </c>
      <c r="F128" s="217" t="s">
        <v>233</v>
      </c>
      <c r="G128" s="213" t="s">
        <v>32</v>
      </c>
      <c r="H128" s="105">
        <v>0</v>
      </c>
      <c r="I128" s="226"/>
      <c r="J128" s="227"/>
      <c r="K128" s="228">
        <f t="shared" si="3"/>
        <v>0</v>
      </c>
      <c r="L128" s="228"/>
      <c r="M128" s="228"/>
      <c r="N128" s="226"/>
      <c r="O128" s="228">
        <f t="shared" si="4"/>
        <v>0</v>
      </c>
      <c r="P128" s="228"/>
      <c r="Q128" s="228"/>
      <c r="R128" s="73"/>
    </row>
    <row r="129" s="9" customFormat="1" ht="15" customHeight="1" spans="1:18">
      <c r="A129" s="211">
        <v>63</v>
      </c>
      <c r="B129" s="210" t="s">
        <v>129</v>
      </c>
      <c r="C129" s="211" t="s">
        <v>54</v>
      </c>
      <c r="D129" s="210" t="s">
        <v>80</v>
      </c>
      <c r="E129" s="210" t="s">
        <v>22</v>
      </c>
      <c r="F129" s="210" t="s">
        <v>29</v>
      </c>
      <c r="G129" s="210" t="s">
        <v>24</v>
      </c>
      <c r="H129" s="2">
        <v>0</v>
      </c>
      <c r="I129" s="223"/>
      <c r="J129" s="224"/>
      <c r="K129" s="225">
        <f t="shared" si="3"/>
        <v>0</v>
      </c>
      <c r="L129" s="225"/>
      <c r="M129" s="229"/>
      <c r="N129" s="223"/>
      <c r="O129" s="225">
        <f t="shared" si="4"/>
        <v>0</v>
      </c>
      <c r="P129" s="225"/>
      <c r="Q129" s="229"/>
      <c r="R129" s="73"/>
    </row>
    <row r="130" ht="15" customHeight="1" spans="1:18">
      <c r="A130" s="214">
        <v>64</v>
      </c>
      <c r="B130" s="215" t="s">
        <v>130</v>
      </c>
      <c r="C130" s="214" t="s">
        <v>21</v>
      </c>
      <c r="D130" s="215"/>
      <c r="E130" s="215" t="s">
        <v>39</v>
      </c>
      <c r="F130" s="215" t="s">
        <v>29</v>
      </c>
      <c r="G130" s="215" t="s">
        <v>24</v>
      </c>
      <c r="H130" s="2">
        <v>3</v>
      </c>
      <c r="I130" s="223"/>
      <c r="J130" s="224"/>
      <c r="K130" s="225">
        <f t="shared" si="3"/>
        <v>0</v>
      </c>
      <c r="L130" s="225"/>
      <c r="M130" s="229"/>
      <c r="N130" s="223">
        <v>2</v>
      </c>
      <c r="O130" s="225">
        <f t="shared" si="4"/>
        <v>0</v>
      </c>
      <c r="P130" s="225"/>
      <c r="Q130" s="229"/>
      <c r="R130" s="73"/>
    </row>
    <row r="131" s="7" customFormat="1" ht="15" customHeight="1" spans="1:18">
      <c r="A131" s="212"/>
      <c r="B131" s="213" t="s">
        <v>130</v>
      </c>
      <c r="C131" s="212" t="s">
        <v>21</v>
      </c>
      <c r="D131" s="213"/>
      <c r="E131" s="213" t="s">
        <v>39</v>
      </c>
      <c r="F131" s="213" t="s">
        <v>29</v>
      </c>
      <c r="G131" s="213" t="s">
        <v>26</v>
      </c>
      <c r="H131" s="105">
        <v>1</v>
      </c>
      <c r="I131" s="226"/>
      <c r="J131" s="227"/>
      <c r="K131" s="228">
        <f t="shared" si="3"/>
        <v>0</v>
      </c>
      <c r="L131" s="228"/>
      <c r="M131" s="228"/>
      <c r="N131" s="226"/>
      <c r="O131" s="228">
        <f t="shared" si="4"/>
        <v>0</v>
      </c>
      <c r="P131" s="228"/>
      <c r="Q131" s="228"/>
      <c r="R131" s="73"/>
    </row>
    <row r="132" s="9" customFormat="1" ht="15" customHeight="1" spans="1:18">
      <c r="A132" s="214">
        <v>65</v>
      </c>
      <c r="B132" s="215" t="s">
        <v>131</v>
      </c>
      <c r="C132" s="214" t="s">
        <v>21</v>
      </c>
      <c r="D132" s="215"/>
      <c r="E132" s="215" t="s">
        <v>39</v>
      </c>
      <c r="F132" s="215" t="s">
        <v>23</v>
      </c>
      <c r="G132" s="215" t="s">
        <v>24</v>
      </c>
      <c r="H132" s="2">
        <v>3</v>
      </c>
      <c r="I132" s="223"/>
      <c r="J132" s="224"/>
      <c r="K132" s="225">
        <f t="shared" si="3"/>
        <v>0</v>
      </c>
      <c r="L132" s="225"/>
      <c r="M132" s="229"/>
      <c r="N132" s="223">
        <v>4</v>
      </c>
      <c r="O132" s="225">
        <f t="shared" si="4"/>
        <v>0</v>
      </c>
      <c r="P132" s="225"/>
      <c r="Q132" s="229"/>
      <c r="R132" s="73"/>
    </row>
    <row r="133" s="7" customFormat="1" ht="15" customHeight="1" spans="1:18">
      <c r="A133" s="212"/>
      <c r="B133" s="213" t="s">
        <v>131</v>
      </c>
      <c r="C133" s="212" t="s">
        <v>21</v>
      </c>
      <c r="D133" s="213"/>
      <c r="E133" s="213" t="s">
        <v>39</v>
      </c>
      <c r="F133" s="213" t="s">
        <v>23</v>
      </c>
      <c r="G133" s="213" t="s">
        <v>26</v>
      </c>
      <c r="H133" s="105">
        <v>0</v>
      </c>
      <c r="I133" s="226"/>
      <c r="J133" s="227"/>
      <c r="K133" s="228">
        <f t="shared" si="3"/>
        <v>0</v>
      </c>
      <c r="L133" s="228"/>
      <c r="M133" s="228"/>
      <c r="N133" s="226"/>
      <c r="O133" s="228">
        <f t="shared" si="4"/>
        <v>0</v>
      </c>
      <c r="P133" s="228"/>
      <c r="Q133" s="228"/>
      <c r="R133" s="73"/>
    </row>
    <row r="134" ht="14.45" customHeight="1" spans="1:18">
      <c r="A134" s="214">
        <v>66</v>
      </c>
      <c r="B134" s="215" t="s">
        <v>132</v>
      </c>
      <c r="C134" s="214" t="s">
        <v>50</v>
      </c>
      <c r="D134" s="215" t="s">
        <v>133</v>
      </c>
      <c r="E134" s="215" t="s">
        <v>39</v>
      </c>
      <c r="F134" s="215" t="s">
        <v>23</v>
      </c>
      <c r="G134" s="215" t="s">
        <v>24</v>
      </c>
      <c r="H134" s="2">
        <v>7</v>
      </c>
      <c r="I134" s="223">
        <v>1</v>
      </c>
      <c r="J134" s="224">
        <v>1</v>
      </c>
      <c r="K134" s="225">
        <f t="shared" si="3"/>
        <v>0</v>
      </c>
      <c r="L134" s="225"/>
      <c r="M134" s="229"/>
      <c r="N134" s="223">
        <v>6</v>
      </c>
      <c r="O134" s="225">
        <f t="shared" si="4"/>
        <v>0</v>
      </c>
      <c r="P134" s="225"/>
      <c r="Q134" s="229"/>
      <c r="R134" s="73"/>
    </row>
    <row r="135" s="7" customFormat="1" ht="14.45" customHeight="1" spans="1:18">
      <c r="A135" s="212">
        <v>67</v>
      </c>
      <c r="B135" s="213" t="s">
        <v>134</v>
      </c>
      <c r="C135" s="212" t="s">
        <v>21</v>
      </c>
      <c r="D135" s="213"/>
      <c r="E135" s="213" t="s">
        <v>115</v>
      </c>
      <c r="F135" s="213" t="s">
        <v>31</v>
      </c>
      <c r="G135" s="213" t="s">
        <v>37</v>
      </c>
      <c r="H135" s="105">
        <v>0</v>
      </c>
      <c r="I135" s="226"/>
      <c r="J135" s="227"/>
      <c r="K135" s="228">
        <f t="shared" si="3"/>
        <v>0</v>
      </c>
      <c r="L135" s="228"/>
      <c r="M135" s="228"/>
      <c r="N135" s="226"/>
      <c r="O135" s="228">
        <f t="shared" si="4"/>
        <v>0</v>
      </c>
      <c r="P135" s="228"/>
      <c r="Q135" s="228"/>
      <c r="R135" s="73"/>
    </row>
    <row r="136" s="9" customFormat="1" ht="15" customHeight="1" spans="1:18">
      <c r="A136" s="214">
        <v>68</v>
      </c>
      <c r="B136" s="215" t="s">
        <v>135</v>
      </c>
      <c r="C136" s="214" t="s">
        <v>21</v>
      </c>
      <c r="D136" s="215"/>
      <c r="E136" s="215" t="s">
        <v>39</v>
      </c>
      <c r="F136" s="215" t="s">
        <v>29</v>
      </c>
      <c r="G136" s="215" t="s">
        <v>24</v>
      </c>
      <c r="H136" s="2">
        <v>3</v>
      </c>
      <c r="I136" s="223"/>
      <c r="J136" s="224"/>
      <c r="K136" s="225">
        <f t="shared" si="3"/>
        <v>0</v>
      </c>
      <c r="L136" s="225"/>
      <c r="M136" s="229"/>
      <c r="N136" s="223">
        <v>5</v>
      </c>
      <c r="O136" s="225">
        <f t="shared" si="4"/>
        <v>0</v>
      </c>
      <c r="P136" s="225"/>
      <c r="Q136" s="229"/>
      <c r="R136" s="73"/>
    </row>
    <row r="137" s="7" customFormat="1" ht="15" customHeight="1" spans="1:18">
      <c r="A137" s="212"/>
      <c r="B137" s="213" t="s">
        <v>135</v>
      </c>
      <c r="C137" s="212" t="s">
        <v>21</v>
      </c>
      <c r="D137" s="213"/>
      <c r="E137" s="213" t="s">
        <v>39</v>
      </c>
      <c r="F137" s="213" t="s">
        <v>234</v>
      </c>
      <c r="G137" s="213" t="s">
        <v>26</v>
      </c>
      <c r="H137" s="105">
        <v>1</v>
      </c>
      <c r="I137" s="226"/>
      <c r="J137" s="227"/>
      <c r="K137" s="228">
        <f t="shared" si="3"/>
        <v>0</v>
      </c>
      <c r="L137" s="228"/>
      <c r="M137" s="228"/>
      <c r="N137" s="226">
        <v>1</v>
      </c>
      <c r="O137" s="228">
        <f t="shared" si="4"/>
        <v>0</v>
      </c>
      <c r="P137" s="228"/>
      <c r="Q137" s="228"/>
      <c r="R137" s="73"/>
    </row>
    <row r="138" ht="15" customHeight="1" spans="1:18">
      <c r="A138" s="214">
        <v>69</v>
      </c>
      <c r="B138" s="215" t="s">
        <v>136</v>
      </c>
      <c r="C138" s="214" t="s">
        <v>21</v>
      </c>
      <c r="D138" s="215"/>
      <c r="E138" s="215" t="s">
        <v>137</v>
      </c>
      <c r="F138" s="215" t="s">
        <v>29</v>
      </c>
      <c r="G138" s="215" t="s">
        <v>24</v>
      </c>
      <c r="H138" s="2">
        <v>11</v>
      </c>
      <c r="I138" s="223"/>
      <c r="J138" s="224"/>
      <c r="K138" s="225">
        <f t="shared" si="3"/>
        <v>0</v>
      </c>
      <c r="L138" s="225"/>
      <c r="M138" s="229"/>
      <c r="N138" s="223">
        <v>6</v>
      </c>
      <c r="O138" s="225">
        <f t="shared" si="4"/>
        <v>0</v>
      </c>
      <c r="P138" s="225"/>
      <c r="Q138" s="229"/>
      <c r="R138" s="73"/>
    </row>
    <row r="139" s="7" customFormat="1" ht="15" customHeight="1" spans="1:18">
      <c r="A139" s="212"/>
      <c r="B139" s="213" t="s">
        <v>136</v>
      </c>
      <c r="C139" s="212" t="s">
        <v>21</v>
      </c>
      <c r="D139" s="213"/>
      <c r="E139" s="213" t="s">
        <v>235</v>
      </c>
      <c r="F139" s="213" t="s">
        <v>236</v>
      </c>
      <c r="G139" s="213" t="s">
        <v>37</v>
      </c>
      <c r="H139" s="105">
        <v>2</v>
      </c>
      <c r="I139" s="226"/>
      <c r="J139" s="227"/>
      <c r="K139" s="228">
        <f t="shared" si="3"/>
        <v>0</v>
      </c>
      <c r="L139" s="228"/>
      <c r="M139" s="228"/>
      <c r="N139" s="226">
        <v>4</v>
      </c>
      <c r="O139" s="228">
        <f t="shared" si="4"/>
        <v>9537.48</v>
      </c>
      <c r="P139" s="228">
        <v>3876.4</v>
      </c>
      <c r="Q139" s="165">
        <v>5661.08</v>
      </c>
      <c r="R139" s="162"/>
    </row>
    <row r="140" ht="15" customHeight="1" spans="1:18">
      <c r="A140" s="214">
        <v>70</v>
      </c>
      <c r="B140" s="215" t="s">
        <v>139</v>
      </c>
      <c r="C140" s="214" t="s">
        <v>21</v>
      </c>
      <c r="D140" s="215"/>
      <c r="E140" s="215" t="s">
        <v>137</v>
      </c>
      <c r="F140" s="215" t="s">
        <v>29</v>
      </c>
      <c r="G140" s="215" t="s">
        <v>24</v>
      </c>
      <c r="H140" s="2">
        <v>6</v>
      </c>
      <c r="I140" s="223"/>
      <c r="J140" s="224"/>
      <c r="K140" s="225">
        <f t="shared" si="3"/>
        <v>0</v>
      </c>
      <c r="L140" s="225"/>
      <c r="M140" s="229"/>
      <c r="N140" s="223">
        <v>21</v>
      </c>
      <c r="O140" s="225">
        <f t="shared" si="4"/>
        <v>3920.65</v>
      </c>
      <c r="P140" s="229">
        <v>3920.65</v>
      </c>
      <c r="Q140" s="229"/>
      <c r="R140" s="73"/>
    </row>
    <row r="141" s="7" customFormat="1" ht="15" customHeight="1" spans="1:18">
      <c r="A141" s="212"/>
      <c r="B141" s="213" t="s">
        <v>139</v>
      </c>
      <c r="C141" s="212" t="s">
        <v>21</v>
      </c>
      <c r="D141" s="213"/>
      <c r="E141" s="213" t="s">
        <v>235</v>
      </c>
      <c r="F141" s="213" t="s">
        <v>237</v>
      </c>
      <c r="G141" s="213" t="s">
        <v>37</v>
      </c>
      <c r="H141" s="105">
        <v>2</v>
      </c>
      <c r="I141" s="226"/>
      <c r="J141" s="227"/>
      <c r="K141" s="228">
        <f t="shared" si="3"/>
        <v>0</v>
      </c>
      <c r="L141" s="228"/>
      <c r="M141" s="228"/>
      <c r="N141" s="226">
        <v>2</v>
      </c>
      <c r="O141" s="228">
        <f t="shared" si="4"/>
        <v>0</v>
      </c>
      <c r="P141" s="228"/>
      <c r="Q141" s="228"/>
      <c r="R141" s="73"/>
    </row>
    <row r="142" ht="28.9" customHeight="1" spans="1:18">
      <c r="A142" s="218">
        <v>71</v>
      </c>
      <c r="B142" s="219" t="s">
        <v>140</v>
      </c>
      <c r="C142" s="218" t="s">
        <v>54</v>
      </c>
      <c r="D142" s="219" t="s">
        <v>141</v>
      </c>
      <c r="E142" s="219" t="s">
        <v>39</v>
      </c>
      <c r="F142" s="219" t="s">
        <v>31</v>
      </c>
      <c r="G142" s="219" t="s">
        <v>24</v>
      </c>
      <c r="H142" s="2">
        <v>0</v>
      </c>
      <c r="I142" s="223"/>
      <c r="J142" s="224"/>
      <c r="K142" s="225">
        <f t="shared" si="3"/>
        <v>0</v>
      </c>
      <c r="L142" s="225"/>
      <c r="M142" s="225"/>
      <c r="N142" s="223"/>
      <c r="O142" s="225">
        <f t="shared" si="4"/>
        <v>0</v>
      </c>
      <c r="P142" s="225"/>
      <c r="Q142" s="229"/>
      <c r="R142" s="73"/>
    </row>
    <row r="143" s="7" customFormat="1" ht="29.25" customHeight="1" spans="1:18">
      <c r="A143" s="248"/>
      <c r="B143" s="249" t="s">
        <v>140</v>
      </c>
      <c r="C143" s="248" t="s">
        <v>54</v>
      </c>
      <c r="D143" s="249" t="s">
        <v>141</v>
      </c>
      <c r="E143" s="249" t="s">
        <v>39</v>
      </c>
      <c r="F143" s="249" t="s">
        <v>238</v>
      </c>
      <c r="G143" s="249" t="s">
        <v>26</v>
      </c>
      <c r="H143" s="105">
        <v>5</v>
      </c>
      <c r="I143" s="226"/>
      <c r="J143" s="254"/>
      <c r="K143" s="228">
        <f t="shared" ref="K143:K210" si="5">L143+M143</f>
        <v>0</v>
      </c>
      <c r="L143" s="228"/>
      <c r="M143" s="228"/>
      <c r="N143" s="226">
        <v>4</v>
      </c>
      <c r="O143" s="228">
        <f t="shared" ref="O143:O209" si="6">P143+Q143</f>
        <v>0</v>
      </c>
      <c r="P143" s="228"/>
      <c r="Q143" s="228"/>
      <c r="R143" s="73"/>
    </row>
    <row r="144" ht="26.25" customHeight="1" spans="1:18">
      <c r="A144" s="214">
        <v>72</v>
      </c>
      <c r="B144" s="215" t="s">
        <v>142</v>
      </c>
      <c r="C144" s="214" t="s">
        <v>21</v>
      </c>
      <c r="D144" s="215"/>
      <c r="E144" s="215" t="s">
        <v>39</v>
      </c>
      <c r="F144" s="215" t="s">
        <v>29</v>
      </c>
      <c r="G144" s="215" t="s">
        <v>24</v>
      </c>
      <c r="H144" s="2">
        <v>3</v>
      </c>
      <c r="I144" s="223"/>
      <c r="J144" s="224"/>
      <c r="K144" s="225">
        <f t="shared" si="5"/>
        <v>0</v>
      </c>
      <c r="L144" s="225"/>
      <c r="M144" s="229"/>
      <c r="N144" s="223">
        <v>7</v>
      </c>
      <c r="O144" s="225">
        <f t="shared" si="6"/>
        <v>0</v>
      </c>
      <c r="P144" s="225"/>
      <c r="Q144" s="229"/>
      <c r="R144" s="73"/>
    </row>
    <row r="145" s="7" customFormat="1" ht="15" customHeight="1" spans="1:18">
      <c r="A145" s="212"/>
      <c r="B145" s="213" t="s">
        <v>142</v>
      </c>
      <c r="C145" s="212" t="s">
        <v>21</v>
      </c>
      <c r="D145" s="213"/>
      <c r="E145" s="213" t="s">
        <v>39</v>
      </c>
      <c r="F145" s="213" t="s">
        <v>239</v>
      </c>
      <c r="G145" s="213" t="s">
        <v>26</v>
      </c>
      <c r="H145" s="105">
        <v>1</v>
      </c>
      <c r="I145" s="226"/>
      <c r="J145" s="227"/>
      <c r="K145" s="228">
        <f t="shared" si="5"/>
        <v>0</v>
      </c>
      <c r="L145" s="228"/>
      <c r="M145" s="228"/>
      <c r="N145" s="226">
        <v>3</v>
      </c>
      <c r="O145" s="228">
        <f t="shared" si="6"/>
        <v>0</v>
      </c>
      <c r="P145" s="255"/>
      <c r="Q145" s="228"/>
      <c r="R145" s="73"/>
    </row>
    <row r="146" ht="15" customHeight="1" spans="1:18">
      <c r="A146" s="214">
        <v>73</v>
      </c>
      <c r="B146" s="215" t="s">
        <v>143</v>
      </c>
      <c r="C146" s="214" t="s">
        <v>21</v>
      </c>
      <c r="D146" s="215"/>
      <c r="E146" s="215" t="s">
        <v>39</v>
      </c>
      <c r="F146" s="215" t="s">
        <v>31</v>
      </c>
      <c r="G146" s="215" t="s">
        <v>24</v>
      </c>
      <c r="H146" s="2">
        <v>0</v>
      </c>
      <c r="I146" s="223"/>
      <c r="J146" s="224"/>
      <c r="K146" s="225">
        <f t="shared" si="5"/>
        <v>0</v>
      </c>
      <c r="L146" s="225"/>
      <c r="M146" s="229"/>
      <c r="N146" s="223">
        <v>3</v>
      </c>
      <c r="O146" s="225">
        <f t="shared" si="6"/>
        <v>0</v>
      </c>
      <c r="P146" s="225"/>
      <c r="Q146" s="229"/>
      <c r="R146" s="73"/>
    </row>
    <row r="147" s="9" customFormat="1" ht="15" customHeight="1" spans="1:18">
      <c r="A147" s="214">
        <v>74</v>
      </c>
      <c r="B147" s="215" t="s">
        <v>144</v>
      </c>
      <c r="C147" s="214" t="s">
        <v>21</v>
      </c>
      <c r="D147" s="215"/>
      <c r="E147" s="215" t="s">
        <v>145</v>
      </c>
      <c r="F147" s="215" t="s">
        <v>31</v>
      </c>
      <c r="G147" s="215" t="s">
        <v>24</v>
      </c>
      <c r="H147" s="2">
        <v>4</v>
      </c>
      <c r="I147" s="223">
        <v>1</v>
      </c>
      <c r="J147" s="224">
        <v>1</v>
      </c>
      <c r="K147" s="225">
        <f t="shared" si="5"/>
        <v>0</v>
      </c>
      <c r="L147" s="225"/>
      <c r="M147" s="229"/>
      <c r="N147" s="223">
        <v>5</v>
      </c>
      <c r="O147" s="225">
        <f t="shared" si="6"/>
        <v>4094.75</v>
      </c>
      <c r="P147" s="225">
        <v>4094.75</v>
      </c>
      <c r="Q147" s="229"/>
      <c r="R147" s="73"/>
    </row>
    <row r="148" s="7" customFormat="1" ht="15" customHeight="1" spans="1:18">
      <c r="A148" s="212"/>
      <c r="B148" s="213" t="s">
        <v>144</v>
      </c>
      <c r="C148" s="212" t="s">
        <v>21</v>
      </c>
      <c r="D148" s="213"/>
      <c r="E148" s="216" t="s">
        <v>145</v>
      </c>
      <c r="F148" s="217" t="s">
        <v>240</v>
      </c>
      <c r="G148" s="213" t="s">
        <v>32</v>
      </c>
      <c r="H148" s="105">
        <v>2</v>
      </c>
      <c r="I148" s="230"/>
      <c r="J148" s="227"/>
      <c r="K148" s="228">
        <f t="shared" si="5"/>
        <v>0</v>
      </c>
      <c r="L148" s="228"/>
      <c r="M148" s="228"/>
      <c r="N148" s="230"/>
      <c r="O148" s="228">
        <f t="shared" si="6"/>
        <v>0</v>
      </c>
      <c r="P148" s="228"/>
      <c r="Q148" s="228"/>
      <c r="R148" s="73"/>
    </row>
    <row r="149" ht="15" customHeight="1" spans="1:18">
      <c r="A149" s="211">
        <v>75</v>
      </c>
      <c r="B149" s="210" t="s">
        <v>146</v>
      </c>
      <c r="C149" s="211" t="s">
        <v>21</v>
      </c>
      <c r="D149" s="210"/>
      <c r="E149" s="210" t="s">
        <v>39</v>
      </c>
      <c r="F149" s="210" t="s">
        <v>23</v>
      </c>
      <c r="G149" s="210" t="s">
        <v>24</v>
      </c>
      <c r="H149" s="2">
        <v>0</v>
      </c>
      <c r="I149" s="231"/>
      <c r="J149" s="224"/>
      <c r="K149" s="225">
        <f t="shared" si="5"/>
        <v>0</v>
      </c>
      <c r="L149" s="225"/>
      <c r="M149" s="229"/>
      <c r="N149" s="231"/>
      <c r="O149" s="225">
        <f t="shared" si="6"/>
        <v>0</v>
      </c>
      <c r="P149" s="225"/>
      <c r="Q149" s="229"/>
      <c r="R149" s="73"/>
    </row>
    <row r="150" s="7" customFormat="1" ht="15" customHeight="1" spans="1:18">
      <c r="A150" s="212"/>
      <c r="B150" s="213" t="s">
        <v>146</v>
      </c>
      <c r="C150" s="212" t="s">
        <v>21</v>
      </c>
      <c r="D150" s="213"/>
      <c r="E150" s="213" t="s">
        <v>39</v>
      </c>
      <c r="F150" s="213" t="s">
        <v>29</v>
      </c>
      <c r="G150" s="213" t="s">
        <v>37</v>
      </c>
      <c r="H150" s="105">
        <v>0</v>
      </c>
      <c r="I150" s="226"/>
      <c r="J150" s="227"/>
      <c r="K150" s="228">
        <f t="shared" si="5"/>
        <v>0</v>
      </c>
      <c r="L150" s="228"/>
      <c r="M150" s="228"/>
      <c r="N150" s="226"/>
      <c r="O150" s="228">
        <f t="shared" si="6"/>
        <v>0</v>
      </c>
      <c r="P150" s="228"/>
      <c r="Q150" s="228"/>
      <c r="R150" s="73"/>
    </row>
    <row r="151" s="7" customFormat="1" ht="15" customHeight="1" spans="1:18">
      <c r="A151" s="212"/>
      <c r="B151" s="213" t="s">
        <v>146</v>
      </c>
      <c r="C151" s="212" t="s">
        <v>21</v>
      </c>
      <c r="D151" s="213"/>
      <c r="E151" s="213"/>
      <c r="F151" s="213" t="s">
        <v>29</v>
      </c>
      <c r="G151" s="213" t="s">
        <v>26</v>
      </c>
      <c r="H151" s="105">
        <v>1</v>
      </c>
      <c r="I151" s="226"/>
      <c r="J151" s="227"/>
      <c r="K151" s="228">
        <f t="shared" si="5"/>
        <v>0</v>
      </c>
      <c r="L151" s="228"/>
      <c r="M151" s="228"/>
      <c r="N151" s="226"/>
      <c r="O151" s="228">
        <f t="shared" si="6"/>
        <v>0</v>
      </c>
      <c r="P151" s="228"/>
      <c r="Q151" s="228"/>
      <c r="R151" s="73"/>
    </row>
    <row r="152" ht="15" customHeight="1" spans="1:18">
      <c r="A152" s="211">
        <v>76</v>
      </c>
      <c r="B152" s="210" t="s">
        <v>147</v>
      </c>
      <c r="C152" s="211" t="s">
        <v>21</v>
      </c>
      <c r="D152" s="210"/>
      <c r="E152" s="210" t="s">
        <v>39</v>
      </c>
      <c r="F152" s="210" t="s">
        <v>31</v>
      </c>
      <c r="G152" s="210" t="s">
        <v>24</v>
      </c>
      <c r="H152" s="2">
        <v>4</v>
      </c>
      <c r="I152" s="223">
        <v>1</v>
      </c>
      <c r="J152" s="224">
        <v>1</v>
      </c>
      <c r="K152" s="225">
        <f t="shared" si="5"/>
        <v>0</v>
      </c>
      <c r="L152" s="225"/>
      <c r="M152" s="229"/>
      <c r="N152" s="223">
        <v>1</v>
      </c>
      <c r="O152" s="225">
        <f t="shared" si="6"/>
        <v>0</v>
      </c>
      <c r="P152" s="225"/>
      <c r="Q152" s="229"/>
      <c r="R152" s="73"/>
    </row>
    <row r="153" s="7" customFormat="1" ht="15" customHeight="1" spans="1:18">
      <c r="A153" s="212"/>
      <c r="B153" s="213" t="s">
        <v>147</v>
      </c>
      <c r="C153" s="212" t="s">
        <v>21</v>
      </c>
      <c r="D153" s="213"/>
      <c r="E153" s="213" t="s">
        <v>39</v>
      </c>
      <c r="F153" s="213" t="s">
        <v>148</v>
      </c>
      <c r="G153" s="213" t="s">
        <v>37</v>
      </c>
      <c r="H153" s="105">
        <v>0</v>
      </c>
      <c r="I153" s="226"/>
      <c r="J153" s="227"/>
      <c r="K153" s="228">
        <f t="shared" si="5"/>
        <v>0</v>
      </c>
      <c r="L153" s="228"/>
      <c r="M153" s="228"/>
      <c r="N153" s="226"/>
      <c r="O153" s="228">
        <f t="shared" si="6"/>
        <v>0</v>
      </c>
      <c r="P153" s="228"/>
      <c r="Q153" s="228"/>
      <c r="R153" s="73"/>
    </row>
    <row r="154" s="7" customFormat="1" ht="15" customHeight="1" spans="1:18">
      <c r="A154" s="212"/>
      <c r="B154" s="213" t="s">
        <v>147</v>
      </c>
      <c r="C154" s="212" t="s">
        <v>21</v>
      </c>
      <c r="D154" s="213"/>
      <c r="E154" s="213" t="s">
        <v>39</v>
      </c>
      <c r="F154" s="213" t="s">
        <v>241</v>
      </c>
      <c r="G154" s="213" t="s">
        <v>26</v>
      </c>
      <c r="H154" s="105">
        <v>8</v>
      </c>
      <c r="I154" s="226"/>
      <c r="J154" s="227"/>
      <c r="K154" s="228">
        <f t="shared" si="5"/>
        <v>0</v>
      </c>
      <c r="L154" s="228"/>
      <c r="M154" s="228"/>
      <c r="N154" s="226">
        <v>2</v>
      </c>
      <c r="O154" s="228">
        <f t="shared" si="6"/>
        <v>1921</v>
      </c>
      <c r="P154" s="228">
        <v>1921</v>
      </c>
      <c r="Q154" s="228"/>
      <c r="R154" s="162"/>
    </row>
    <row r="155" ht="15" customHeight="1" spans="1:18">
      <c r="A155" s="214">
        <v>77</v>
      </c>
      <c r="B155" s="215" t="s">
        <v>149</v>
      </c>
      <c r="C155" s="214" t="s">
        <v>21</v>
      </c>
      <c r="D155" s="215"/>
      <c r="E155" s="215" t="s">
        <v>150</v>
      </c>
      <c r="F155" s="215" t="s">
        <v>31</v>
      </c>
      <c r="G155" s="215" t="s">
        <v>24</v>
      </c>
      <c r="H155" s="2">
        <v>1</v>
      </c>
      <c r="I155" s="223"/>
      <c r="J155" s="224"/>
      <c r="K155" s="225">
        <f t="shared" si="5"/>
        <v>0</v>
      </c>
      <c r="L155" s="225"/>
      <c r="M155" s="229"/>
      <c r="N155" s="223">
        <v>8</v>
      </c>
      <c r="O155" s="225">
        <f t="shared" si="6"/>
        <v>0</v>
      </c>
      <c r="P155" s="225"/>
      <c r="Q155" s="229"/>
      <c r="R155" s="73"/>
    </row>
    <row r="156" s="7" customFormat="1" ht="29.25" customHeight="1" spans="1:18">
      <c r="A156" s="212"/>
      <c r="B156" s="213" t="s">
        <v>151</v>
      </c>
      <c r="C156" s="212" t="s">
        <v>21</v>
      </c>
      <c r="D156" s="213"/>
      <c r="E156" s="41" t="s">
        <v>150</v>
      </c>
      <c r="F156" s="41" t="s">
        <v>242</v>
      </c>
      <c r="G156" s="213" t="s">
        <v>44</v>
      </c>
      <c r="H156" s="105">
        <v>3</v>
      </c>
      <c r="I156" s="226"/>
      <c r="J156" s="227"/>
      <c r="K156" s="228">
        <f t="shared" si="5"/>
        <v>0</v>
      </c>
      <c r="L156" s="228"/>
      <c r="M156" s="228"/>
      <c r="N156" s="226"/>
      <c r="O156" s="228">
        <f t="shared" si="6"/>
        <v>0</v>
      </c>
      <c r="P156" s="228"/>
      <c r="Q156" s="228"/>
      <c r="R156" s="73"/>
    </row>
    <row r="157" s="7" customFormat="1" ht="15" customHeight="1" spans="1:18">
      <c r="A157" s="212"/>
      <c r="B157" s="213" t="s">
        <v>151</v>
      </c>
      <c r="C157" s="212" t="s">
        <v>21</v>
      </c>
      <c r="D157" s="213"/>
      <c r="E157" s="213" t="s">
        <v>150</v>
      </c>
      <c r="F157" s="213" t="s">
        <v>23</v>
      </c>
      <c r="G157" s="213" t="s">
        <v>37</v>
      </c>
      <c r="H157" s="105">
        <v>0</v>
      </c>
      <c r="I157" s="230"/>
      <c r="J157" s="227"/>
      <c r="K157" s="228">
        <f t="shared" si="5"/>
        <v>0</v>
      </c>
      <c r="L157" s="228"/>
      <c r="M157" s="228"/>
      <c r="N157" s="230"/>
      <c r="O157" s="228">
        <f t="shared" si="6"/>
        <v>0</v>
      </c>
      <c r="P157" s="228"/>
      <c r="Q157" s="228"/>
      <c r="R157" s="73"/>
    </row>
    <row r="158" ht="15" customHeight="1" spans="1:18">
      <c r="A158" s="214">
        <v>78</v>
      </c>
      <c r="B158" s="215" t="s">
        <v>152</v>
      </c>
      <c r="C158" s="214" t="s">
        <v>21</v>
      </c>
      <c r="D158" s="215"/>
      <c r="E158" s="215" t="s">
        <v>39</v>
      </c>
      <c r="F158" s="215" t="s">
        <v>153</v>
      </c>
      <c r="G158" s="215" t="s">
        <v>24</v>
      </c>
      <c r="H158" s="2">
        <v>4</v>
      </c>
      <c r="I158" s="223">
        <v>1</v>
      </c>
      <c r="J158" s="224">
        <v>1</v>
      </c>
      <c r="K158" s="225">
        <f t="shared" si="5"/>
        <v>0</v>
      </c>
      <c r="L158" s="225"/>
      <c r="M158" s="229"/>
      <c r="N158" s="223">
        <v>2</v>
      </c>
      <c r="O158" s="225">
        <f t="shared" si="6"/>
        <v>0</v>
      </c>
      <c r="P158" s="225"/>
      <c r="Q158" s="229"/>
      <c r="R158" s="73"/>
    </row>
    <row r="159" s="7" customFormat="1" ht="15" customHeight="1" spans="1:18">
      <c r="A159" s="212"/>
      <c r="B159" s="213" t="s">
        <v>152</v>
      </c>
      <c r="C159" s="212" t="s">
        <v>21</v>
      </c>
      <c r="D159" s="213"/>
      <c r="E159" s="213" t="s">
        <v>39</v>
      </c>
      <c r="F159" s="213" t="s">
        <v>31</v>
      </c>
      <c r="G159" s="213" t="s">
        <v>37</v>
      </c>
      <c r="H159" s="105">
        <v>0</v>
      </c>
      <c r="I159" s="226"/>
      <c r="J159" s="227"/>
      <c r="K159" s="228">
        <f t="shared" si="5"/>
        <v>0</v>
      </c>
      <c r="L159" s="228"/>
      <c r="M159" s="228"/>
      <c r="N159" s="226"/>
      <c r="O159" s="228">
        <f t="shared" si="6"/>
        <v>0</v>
      </c>
      <c r="P159" s="228"/>
      <c r="Q159" s="228"/>
      <c r="R159" s="73"/>
    </row>
    <row r="160" s="7" customFormat="1" ht="15" customHeight="1" spans="1:18">
      <c r="A160" s="212"/>
      <c r="B160" s="213" t="s">
        <v>152</v>
      </c>
      <c r="C160" s="212" t="s">
        <v>21</v>
      </c>
      <c r="D160" s="213"/>
      <c r="E160" s="213" t="s">
        <v>39</v>
      </c>
      <c r="F160" s="213" t="s">
        <v>243</v>
      </c>
      <c r="G160" s="213" t="s">
        <v>26</v>
      </c>
      <c r="H160" s="105">
        <v>4</v>
      </c>
      <c r="I160" s="226"/>
      <c r="J160" s="227"/>
      <c r="K160" s="228">
        <f t="shared" si="5"/>
        <v>0</v>
      </c>
      <c r="L160" s="228"/>
      <c r="M160" s="228"/>
      <c r="N160" s="226">
        <v>1</v>
      </c>
      <c r="O160" s="228">
        <f t="shared" si="6"/>
        <v>0</v>
      </c>
      <c r="P160" s="228"/>
      <c r="Q160" s="228"/>
      <c r="R160" s="73"/>
    </row>
    <row r="161" s="7" customFormat="1" ht="15" customHeight="1" spans="1:18">
      <c r="A161" s="212"/>
      <c r="B161" s="213" t="s">
        <v>152</v>
      </c>
      <c r="C161" s="212" t="s">
        <v>21</v>
      </c>
      <c r="D161" s="213"/>
      <c r="E161" s="216" t="s">
        <v>39</v>
      </c>
      <c r="F161" s="217" t="s">
        <v>244</v>
      </c>
      <c r="G161" s="216" t="s">
        <v>32</v>
      </c>
      <c r="H161" s="250">
        <v>0</v>
      </c>
      <c r="I161" s="226"/>
      <c r="J161" s="227"/>
      <c r="K161" s="228">
        <f t="shared" si="5"/>
        <v>0</v>
      </c>
      <c r="L161" s="228"/>
      <c r="M161" s="228"/>
      <c r="N161" s="226"/>
      <c r="O161" s="228">
        <f t="shared" si="6"/>
        <v>0</v>
      </c>
      <c r="P161" s="228"/>
      <c r="Q161" s="228"/>
      <c r="R161" s="73"/>
    </row>
    <row r="162" ht="15" customHeight="1" spans="1:18">
      <c r="A162" s="214">
        <v>79</v>
      </c>
      <c r="B162" s="215" t="s">
        <v>156</v>
      </c>
      <c r="C162" s="214" t="s">
        <v>21</v>
      </c>
      <c r="D162" s="215"/>
      <c r="E162" s="215" t="s">
        <v>39</v>
      </c>
      <c r="F162" s="215" t="s">
        <v>157</v>
      </c>
      <c r="G162" s="215" t="s">
        <v>24</v>
      </c>
      <c r="H162" s="2">
        <v>0</v>
      </c>
      <c r="I162" s="223"/>
      <c r="J162" s="224"/>
      <c r="K162" s="225">
        <f t="shared" si="5"/>
        <v>0</v>
      </c>
      <c r="L162" s="225"/>
      <c r="M162" s="229"/>
      <c r="N162" s="223"/>
      <c r="O162" s="225">
        <f t="shared" si="6"/>
        <v>0</v>
      </c>
      <c r="P162" s="225"/>
      <c r="Q162" s="229"/>
      <c r="R162" s="73"/>
    </row>
    <row r="163" ht="15" customHeight="1" spans="1:18">
      <c r="A163" s="214">
        <v>80</v>
      </c>
      <c r="B163" s="215" t="s">
        <v>158</v>
      </c>
      <c r="C163" s="214" t="s">
        <v>21</v>
      </c>
      <c r="D163" s="215"/>
      <c r="E163" s="215" t="s">
        <v>39</v>
      </c>
      <c r="F163" s="215" t="s">
        <v>159</v>
      </c>
      <c r="G163" s="215" t="s">
        <v>24</v>
      </c>
      <c r="H163" s="2">
        <v>5</v>
      </c>
      <c r="I163" s="223">
        <v>3</v>
      </c>
      <c r="J163" s="224">
        <v>3</v>
      </c>
      <c r="K163" s="225">
        <f t="shared" si="5"/>
        <v>0</v>
      </c>
      <c r="L163" s="225"/>
      <c r="M163" s="229"/>
      <c r="N163" s="223">
        <v>2</v>
      </c>
      <c r="O163" s="225">
        <f t="shared" si="6"/>
        <v>0</v>
      </c>
      <c r="P163" s="225"/>
      <c r="Q163" s="229"/>
      <c r="R163" s="73"/>
    </row>
    <row r="164" ht="15" customHeight="1" spans="1:18">
      <c r="A164" s="214">
        <v>81</v>
      </c>
      <c r="B164" s="215" t="s">
        <v>160</v>
      </c>
      <c r="C164" s="214" t="s">
        <v>21</v>
      </c>
      <c r="D164" s="215"/>
      <c r="E164" s="215" t="s">
        <v>39</v>
      </c>
      <c r="F164" s="215" t="s">
        <v>29</v>
      </c>
      <c r="G164" s="215" t="s">
        <v>24</v>
      </c>
      <c r="H164" s="2">
        <v>0</v>
      </c>
      <c r="I164" s="223"/>
      <c r="J164" s="224"/>
      <c r="K164" s="225">
        <f t="shared" si="5"/>
        <v>0</v>
      </c>
      <c r="L164" s="225"/>
      <c r="M164" s="229"/>
      <c r="N164" s="223">
        <v>2</v>
      </c>
      <c r="O164" s="225">
        <f t="shared" si="6"/>
        <v>0</v>
      </c>
      <c r="P164" s="225"/>
      <c r="Q164" s="229"/>
      <c r="R164" s="73"/>
    </row>
    <row r="165" ht="24.6" customHeight="1" spans="1:18">
      <c r="A165" s="218">
        <v>82</v>
      </c>
      <c r="B165" s="219" t="s">
        <v>161</v>
      </c>
      <c r="C165" s="218" t="s">
        <v>50</v>
      </c>
      <c r="D165" s="219" t="s">
        <v>162</v>
      </c>
      <c r="E165" s="219" t="s">
        <v>39</v>
      </c>
      <c r="F165" s="215" t="s">
        <v>163</v>
      </c>
      <c r="G165" s="219" t="s">
        <v>24</v>
      </c>
      <c r="H165" s="2">
        <v>0</v>
      </c>
      <c r="I165" s="223"/>
      <c r="J165" s="224"/>
      <c r="K165" s="225">
        <f t="shared" si="5"/>
        <v>0</v>
      </c>
      <c r="L165" s="225"/>
      <c r="M165" s="229"/>
      <c r="N165" s="223">
        <v>6</v>
      </c>
      <c r="O165" s="225">
        <f t="shared" si="6"/>
        <v>0</v>
      </c>
      <c r="P165" s="225"/>
      <c r="Q165" s="229"/>
      <c r="R165" s="73"/>
    </row>
    <row r="166" s="7" customFormat="1" ht="29.25" customHeight="1" spans="1:18">
      <c r="A166" s="248"/>
      <c r="B166" s="249" t="s">
        <v>161</v>
      </c>
      <c r="C166" s="248" t="s">
        <v>50</v>
      </c>
      <c r="D166" s="249" t="s">
        <v>162</v>
      </c>
      <c r="E166" s="249" t="s">
        <v>39</v>
      </c>
      <c r="F166" s="249" t="s">
        <v>31</v>
      </c>
      <c r="G166" s="249" t="s">
        <v>26</v>
      </c>
      <c r="H166" s="105">
        <v>0</v>
      </c>
      <c r="I166" s="226"/>
      <c r="J166" s="227"/>
      <c r="K166" s="228">
        <f t="shared" si="5"/>
        <v>0</v>
      </c>
      <c r="L166" s="228"/>
      <c r="M166" s="228"/>
      <c r="N166" s="226"/>
      <c r="O166" s="228">
        <f t="shared" si="6"/>
        <v>0</v>
      </c>
      <c r="P166" s="228"/>
      <c r="Q166" s="228"/>
      <c r="R166" s="73"/>
    </row>
    <row r="167" ht="26.25" customHeight="1" spans="1:18">
      <c r="A167" s="251">
        <v>83</v>
      </c>
      <c r="B167" s="252" t="s">
        <v>164</v>
      </c>
      <c r="C167" s="251" t="s">
        <v>21</v>
      </c>
      <c r="D167" s="252"/>
      <c r="E167" s="252" t="s">
        <v>22</v>
      </c>
      <c r="F167" s="252" t="s">
        <v>29</v>
      </c>
      <c r="G167" s="252" t="s">
        <v>24</v>
      </c>
      <c r="H167" s="5">
        <v>0</v>
      </c>
      <c r="I167" s="223"/>
      <c r="J167" s="224"/>
      <c r="K167" s="225">
        <f t="shared" si="5"/>
        <v>0</v>
      </c>
      <c r="L167" s="256"/>
      <c r="M167" s="257"/>
      <c r="N167" s="223"/>
      <c r="O167" s="225">
        <f t="shared" si="6"/>
        <v>0</v>
      </c>
      <c r="P167" s="256"/>
      <c r="Q167" s="257"/>
      <c r="R167" s="73"/>
    </row>
    <row r="168" ht="15.75" customHeight="1" spans="1:18">
      <c r="A168" s="214">
        <v>84</v>
      </c>
      <c r="B168" s="215" t="s">
        <v>165</v>
      </c>
      <c r="C168" s="214" t="s">
        <v>21</v>
      </c>
      <c r="D168" s="215"/>
      <c r="E168" s="215" t="s">
        <v>39</v>
      </c>
      <c r="F168" s="252" t="s">
        <v>29</v>
      </c>
      <c r="G168" s="215" t="s">
        <v>24</v>
      </c>
      <c r="H168" s="2">
        <v>0</v>
      </c>
      <c r="I168" s="223"/>
      <c r="J168" s="224"/>
      <c r="K168" s="225">
        <f t="shared" si="5"/>
        <v>0</v>
      </c>
      <c r="L168" s="225"/>
      <c r="M168" s="229"/>
      <c r="N168" s="223"/>
      <c r="O168" s="225">
        <f t="shared" si="6"/>
        <v>0</v>
      </c>
      <c r="P168" s="225"/>
      <c r="Q168" s="229"/>
      <c r="R168" s="73"/>
    </row>
    <row r="169" ht="15" customHeight="1" spans="1:18">
      <c r="A169" s="214">
        <v>85</v>
      </c>
      <c r="B169" s="215" t="s">
        <v>166</v>
      </c>
      <c r="C169" s="214" t="s">
        <v>21</v>
      </c>
      <c r="D169" s="215"/>
      <c r="E169" s="215" t="s">
        <v>39</v>
      </c>
      <c r="F169" s="252" t="s">
        <v>29</v>
      </c>
      <c r="G169" s="215" t="s">
        <v>24</v>
      </c>
      <c r="H169" s="2">
        <v>0</v>
      </c>
      <c r="I169" s="223"/>
      <c r="J169" s="224"/>
      <c r="K169" s="225">
        <f t="shared" si="5"/>
        <v>0</v>
      </c>
      <c r="L169" s="225"/>
      <c r="M169" s="229"/>
      <c r="N169" s="223"/>
      <c r="O169" s="225">
        <f t="shared" si="6"/>
        <v>0</v>
      </c>
      <c r="P169" s="225"/>
      <c r="Q169" s="229"/>
      <c r="R169" s="73"/>
    </row>
    <row r="170" s="7" customFormat="1" ht="15" customHeight="1" spans="1:18">
      <c r="A170" s="212"/>
      <c r="B170" s="213" t="s">
        <v>166</v>
      </c>
      <c r="C170" s="212" t="s">
        <v>21</v>
      </c>
      <c r="D170" s="213"/>
      <c r="E170" s="213" t="s">
        <v>39</v>
      </c>
      <c r="F170" s="213" t="s">
        <v>31</v>
      </c>
      <c r="G170" s="213" t="s">
        <v>26</v>
      </c>
      <c r="H170" s="105">
        <v>0</v>
      </c>
      <c r="I170" s="226"/>
      <c r="J170" s="227"/>
      <c r="K170" s="228">
        <f t="shared" si="5"/>
        <v>0</v>
      </c>
      <c r="L170" s="228"/>
      <c r="M170" s="228"/>
      <c r="N170" s="226"/>
      <c r="O170" s="228">
        <f t="shared" si="6"/>
        <v>0</v>
      </c>
      <c r="P170" s="228"/>
      <c r="Q170" s="228"/>
      <c r="R170" s="73"/>
    </row>
    <row r="171" ht="15" customHeight="1" spans="1:18">
      <c r="A171" s="211">
        <v>86</v>
      </c>
      <c r="B171" s="210" t="s">
        <v>167</v>
      </c>
      <c r="C171" s="211" t="s">
        <v>21</v>
      </c>
      <c r="D171" s="210"/>
      <c r="E171" s="210" t="s">
        <v>22</v>
      </c>
      <c r="F171" s="210" t="s">
        <v>29</v>
      </c>
      <c r="G171" s="210" t="s">
        <v>24</v>
      </c>
      <c r="H171" s="2">
        <v>3</v>
      </c>
      <c r="I171" s="223">
        <v>1</v>
      </c>
      <c r="J171" s="224">
        <v>1</v>
      </c>
      <c r="K171" s="225">
        <f t="shared" si="5"/>
        <v>0</v>
      </c>
      <c r="L171" s="225"/>
      <c r="M171" s="229"/>
      <c r="N171" s="223">
        <v>7</v>
      </c>
      <c r="O171" s="225">
        <f t="shared" si="6"/>
        <v>7189.11</v>
      </c>
      <c r="P171" s="229">
        <v>7189.11</v>
      </c>
      <c r="Q171" s="229"/>
      <c r="R171" s="73"/>
    </row>
    <row r="172" s="7" customFormat="1" ht="15" customHeight="1" spans="1:18">
      <c r="A172" s="212"/>
      <c r="B172" s="213" t="s">
        <v>167</v>
      </c>
      <c r="C172" s="212" t="s">
        <v>21</v>
      </c>
      <c r="D172" s="213"/>
      <c r="E172" s="213" t="s">
        <v>39</v>
      </c>
      <c r="F172" s="213" t="s">
        <v>245</v>
      </c>
      <c r="G172" s="213" t="s">
        <v>26</v>
      </c>
      <c r="H172" s="105">
        <v>4</v>
      </c>
      <c r="I172" s="226">
        <v>1</v>
      </c>
      <c r="J172" s="227">
        <v>1</v>
      </c>
      <c r="K172" s="228">
        <f t="shared" si="5"/>
        <v>0</v>
      </c>
      <c r="L172" s="228"/>
      <c r="M172" s="228"/>
      <c r="N172" s="226">
        <v>6</v>
      </c>
      <c r="O172" s="228">
        <f t="shared" si="6"/>
        <v>0</v>
      </c>
      <c r="P172" s="228"/>
      <c r="Q172" s="228"/>
      <c r="R172" s="73"/>
    </row>
    <row r="173" s="7" customFormat="1" ht="15" customHeight="1" spans="1:18">
      <c r="A173" s="212">
        <v>87</v>
      </c>
      <c r="B173" s="213" t="s">
        <v>168</v>
      </c>
      <c r="C173" s="212" t="s">
        <v>21</v>
      </c>
      <c r="D173" s="213"/>
      <c r="E173" s="213" t="s">
        <v>39</v>
      </c>
      <c r="F173" s="213" t="s">
        <v>246</v>
      </c>
      <c r="G173" s="213" t="s">
        <v>26</v>
      </c>
      <c r="H173" s="105">
        <v>0</v>
      </c>
      <c r="I173" s="226"/>
      <c r="J173" s="227"/>
      <c r="K173" s="228">
        <f t="shared" si="5"/>
        <v>0</v>
      </c>
      <c r="L173" s="228"/>
      <c r="M173" s="228"/>
      <c r="N173" s="226">
        <v>3</v>
      </c>
      <c r="O173" s="228">
        <f t="shared" si="6"/>
        <v>0</v>
      </c>
      <c r="P173" s="228"/>
      <c r="Q173" s="228"/>
      <c r="R173" s="73"/>
    </row>
    <row r="174" ht="15" customHeight="1" spans="1:18">
      <c r="A174" s="211">
        <v>88</v>
      </c>
      <c r="B174" s="210" t="s">
        <v>169</v>
      </c>
      <c r="C174" s="211" t="s">
        <v>21</v>
      </c>
      <c r="D174" s="210"/>
      <c r="E174" s="210" t="s">
        <v>170</v>
      </c>
      <c r="F174" s="210" t="s">
        <v>23</v>
      </c>
      <c r="G174" s="210" t="s">
        <v>24</v>
      </c>
      <c r="H174" s="2">
        <v>2</v>
      </c>
      <c r="I174" s="223"/>
      <c r="J174" s="224"/>
      <c r="K174" s="225">
        <f t="shared" si="5"/>
        <v>0</v>
      </c>
      <c r="L174" s="225"/>
      <c r="M174" s="229"/>
      <c r="N174" s="223"/>
      <c r="O174" s="225">
        <f t="shared" si="6"/>
        <v>896.8</v>
      </c>
      <c r="P174" s="229">
        <v>896.8</v>
      </c>
      <c r="Q174" s="229"/>
      <c r="R174" s="73"/>
    </row>
    <row r="175" s="7" customFormat="1" ht="15" customHeight="1" spans="1:18">
      <c r="A175" s="212"/>
      <c r="B175" s="213" t="s">
        <v>169</v>
      </c>
      <c r="C175" s="212" t="s">
        <v>21</v>
      </c>
      <c r="D175" s="213"/>
      <c r="E175" s="213" t="s">
        <v>170</v>
      </c>
      <c r="F175" s="213" t="s">
        <v>29</v>
      </c>
      <c r="G175" s="213" t="s">
        <v>37</v>
      </c>
      <c r="H175" s="105">
        <v>0</v>
      </c>
      <c r="I175" s="226"/>
      <c r="J175" s="227"/>
      <c r="K175" s="228">
        <f t="shared" si="5"/>
        <v>0</v>
      </c>
      <c r="L175" s="228"/>
      <c r="M175" s="228"/>
      <c r="N175" s="226"/>
      <c r="O175" s="228">
        <f t="shared" si="6"/>
        <v>0</v>
      </c>
      <c r="P175" s="228"/>
      <c r="Q175" s="228"/>
      <c r="R175" s="73"/>
    </row>
    <row r="176" s="7" customFormat="1" ht="15" customHeight="1" spans="1:18">
      <c r="A176" s="212"/>
      <c r="B176" s="213" t="s">
        <v>169</v>
      </c>
      <c r="C176" s="212" t="s">
        <v>21</v>
      </c>
      <c r="D176" s="213"/>
      <c r="E176" s="216" t="s">
        <v>170</v>
      </c>
      <c r="F176" s="217" t="s">
        <v>247</v>
      </c>
      <c r="G176" s="213" t="s">
        <v>32</v>
      </c>
      <c r="H176" s="105">
        <v>1</v>
      </c>
      <c r="I176" s="226"/>
      <c r="J176" s="227"/>
      <c r="K176" s="228">
        <f t="shared" si="5"/>
        <v>0</v>
      </c>
      <c r="L176" s="228"/>
      <c r="M176" s="228"/>
      <c r="N176" s="226">
        <v>2</v>
      </c>
      <c r="O176" s="228">
        <f t="shared" si="6"/>
        <v>0</v>
      </c>
      <c r="P176" s="228"/>
      <c r="Q176" s="228"/>
      <c r="R176" s="73"/>
    </row>
    <row r="177" s="7" customFormat="1" ht="15" customHeight="1" spans="1:18">
      <c r="A177" s="212">
        <v>89</v>
      </c>
      <c r="B177" s="213" t="s">
        <v>171</v>
      </c>
      <c r="C177" s="212" t="s">
        <v>21</v>
      </c>
      <c r="D177" s="213"/>
      <c r="E177" s="213" t="s">
        <v>39</v>
      </c>
      <c r="F177" s="213" t="s">
        <v>248</v>
      </c>
      <c r="G177" s="213" t="s">
        <v>37</v>
      </c>
      <c r="H177" s="105">
        <v>3</v>
      </c>
      <c r="I177" s="226"/>
      <c r="J177" s="227"/>
      <c r="K177" s="228">
        <f t="shared" si="5"/>
        <v>0</v>
      </c>
      <c r="L177" s="228"/>
      <c r="M177" s="228"/>
      <c r="N177" s="226">
        <v>1</v>
      </c>
      <c r="O177" s="228">
        <f t="shared" si="6"/>
        <v>0</v>
      </c>
      <c r="P177" s="228"/>
      <c r="Q177" s="228"/>
      <c r="R177" s="73"/>
    </row>
    <row r="178" s="7" customFormat="1" ht="15" customHeight="1" spans="1:18">
      <c r="A178" s="212"/>
      <c r="B178" s="213" t="s">
        <v>171</v>
      </c>
      <c r="C178" s="212" t="s">
        <v>21</v>
      </c>
      <c r="D178" s="213"/>
      <c r="E178" s="213" t="s">
        <v>39</v>
      </c>
      <c r="F178" s="213" t="s">
        <v>249</v>
      </c>
      <c r="G178" s="213" t="s">
        <v>26</v>
      </c>
      <c r="H178" s="105">
        <v>5</v>
      </c>
      <c r="I178" s="226"/>
      <c r="J178" s="227"/>
      <c r="K178" s="228">
        <f t="shared" si="5"/>
        <v>0</v>
      </c>
      <c r="L178" s="228"/>
      <c r="M178" s="228"/>
      <c r="N178" s="226">
        <v>2</v>
      </c>
      <c r="O178" s="228">
        <f t="shared" si="6"/>
        <v>0</v>
      </c>
      <c r="P178" s="228"/>
      <c r="Q178" s="228"/>
      <c r="R178" s="73"/>
    </row>
    <row r="179" ht="24.75" customHeight="1" spans="1:18">
      <c r="A179" s="218">
        <v>90</v>
      </c>
      <c r="B179" s="219" t="s">
        <v>172</v>
      </c>
      <c r="C179" s="218" t="s">
        <v>50</v>
      </c>
      <c r="D179" s="219" t="s">
        <v>173</v>
      </c>
      <c r="E179" s="219" t="s">
        <v>39</v>
      </c>
      <c r="F179" s="219" t="s">
        <v>23</v>
      </c>
      <c r="G179" s="219" t="s">
        <v>24</v>
      </c>
      <c r="H179" s="2">
        <v>0</v>
      </c>
      <c r="I179" s="223"/>
      <c r="J179" s="224"/>
      <c r="K179" s="225">
        <f t="shared" si="5"/>
        <v>0</v>
      </c>
      <c r="L179" s="225"/>
      <c r="M179" s="229"/>
      <c r="N179" s="223">
        <v>1</v>
      </c>
      <c r="O179" s="225">
        <f t="shared" si="6"/>
        <v>0</v>
      </c>
      <c r="P179" s="225"/>
      <c r="Q179" s="229"/>
      <c r="R179" s="73"/>
    </row>
    <row r="180" ht="24.75" customHeight="1" spans="1:18">
      <c r="A180" s="218">
        <v>91</v>
      </c>
      <c r="B180" s="219" t="s">
        <v>174</v>
      </c>
      <c r="C180" s="218" t="s">
        <v>21</v>
      </c>
      <c r="D180" s="219"/>
      <c r="E180" s="219" t="s">
        <v>39</v>
      </c>
      <c r="F180" s="219" t="s">
        <v>29</v>
      </c>
      <c r="G180" s="219" t="s">
        <v>24</v>
      </c>
      <c r="H180" s="2">
        <v>4</v>
      </c>
      <c r="I180" s="223"/>
      <c r="J180" s="224"/>
      <c r="K180" s="225">
        <f t="shared" si="5"/>
        <v>0</v>
      </c>
      <c r="L180" s="225"/>
      <c r="M180" s="229"/>
      <c r="N180" s="223"/>
      <c r="O180" s="225">
        <f t="shared" si="6"/>
        <v>0</v>
      </c>
      <c r="P180" s="225"/>
      <c r="Q180" s="229"/>
      <c r="R180" s="73"/>
    </row>
    <row r="181" s="7" customFormat="1" ht="24.75" customHeight="1" spans="1:18">
      <c r="A181" s="248"/>
      <c r="B181" s="249" t="s">
        <v>174</v>
      </c>
      <c r="C181" s="248" t="s">
        <v>21</v>
      </c>
      <c r="D181" s="249"/>
      <c r="E181" s="249" t="s">
        <v>175</v>
      </c>
      <c r="F181" s="249" t="s">
        <v>23</v>
      </c>
      <c r="G181" s="249" t="s">
        <v>44</v>
      </c>
      <c r="H181" s="105">
        <v>0</v>
      </c>
      <c r="I181" s="226"/>
      <c r="J181" s="227"/>
      <c r="K181" s="228">
        <f t="shared" si="5"/>
        <v>0</v>
      </c>
      <c r="L181" s="228"/>
      <c r="M181" s="228"/>
      <c r="N181" s="226"/>
      <c r="O181" s="228">
        <f t="shared" si="6"/>
        <v>0</v>
      </c>
      <c r="P181" s="228"/>
      <c r="Q181" s="228"/>
      <c r="R181" s="73"/>
    </row>
    <row r="182" s="9" customFormat="1" ht="38.45" customHeight="1" spans="1:18">
      <c r="A182" s="218">
        <v>92</v>
      </c>
      <c r="B182" s="219" t="s">
        <v>176</v>
      </c>
      <c r="C182" s="218" t="s">
        <v>21</v>
      </c>
      <c r="D182" s="219"/>
      <c r="E182" s="219" t="s">
        <v>39</v>
      </c>
      <c r="F182" s="219" t="s">
        <v>23</v>
      </c>
      <c r="G182" s="219" t="s">
        <v>24</v>
      </c>
      <c r="H182" s="2">
        <v>0</v>
      </c>
      <c r="I182" s="223"/>
      <c r="J182" s="224"/>
      <c r="K182" s="225">
        <f t="shared" si="5"/>
        <v>0</v>
      </c>
      <c r="L182" s="225"/>
      <c r="M182" s="229"/>
      <c r="N182" s="223"/>
      <c r="O182" s="225">
        <f t="shared" si="6"/>
        <v>0</v>
      </c>
      <c r="P182" s="225"/>
      <c r="Q182" s="229"/>
      <c r="R182" s="73"/>
    </row>
    <row r="183" s="9" customFormat="1" ht="38.45" customHeight="1" spans="1:18">
      <c r="A183" s="214">
        <v>93</v>
      </c>
      <c r="B183" s="215" t="s">
        <v>177</v>
      </c>
      <c r="C183" s="214" t="s">
        <v>21</v>
      </c>
      <c r="D183" s="215"/>
      <c r="E183" s="215" t="s">
        <v>63</v>
      </c>
      <c r="F183" s="219" t="s">
        <v>23</v>
      </c>
      <c r="G183" s="215" t="s">
        <v>24</v>
      </c>
      <c r="H183" s="2">
        <v>0</v>
      </c>
      <c r="I183" s="223"/>
      <c r="J183" s="232"/>
      <c r="K183" s="225">
        <f t="shared" si="5"/>
        <v>0</v>
      </c>
      <c r="L183" s="225"/>
      <c r="M183" s="229"/>
      <c r="N183" s="223"/>
      <c r="O183" s="225">
        <f t="shared" si="6"/>
        <v>0</v>
      </c>
      <c r="P183" s="225"/>
      <c r="Q183" s="229"/>
      <c r="R183" s="73"/>
    </row>
    <row r="184" s="7" customFormat="1" ht="15.75" customHeight="1" spans="1:18">
      <c r="A184" s="212"/>
      <c r="B184" s="213" t="s">
        <v>177</v>
      </c>
      <c r="C184" s="212" t="s">
        <v>21</v>
      </c>
      <c r="D184" s="213"/>
      <c r="E184" s="216" t="s">
        <v>58</v>
      </c>
      <c r="F184" s="217" t="s">
        <v>250</v>
      </c>
      <c r="G184" s="213" t="s">
        <v>32</v>
      </c>
      <c r="H184" s="105">
        <v>1</v>
      </c>
      <c r="I184" s="230"/>
      <c r="J184" s="227"/>
      <c r="K184" s="228">
        <f t="shared" si="5"/>
        <v>0</v>
      </c>
      <c r="L184" s="228"/>
      <c r="M184" s="228"/>
      <c r="N184" s="230">
        <v>1</v>
      </c>
      <c r="O184" s="228">
        <f t="shared" si="6"/>
        <v>0</v>
      </c>
      <c r="P184" s="228"/>
      <c r="Q184" s="228"/>
      <c r="R184" s="73"/>
    </row>
    <row r="185" ht="16.5" customHeight="1" spans="1:18">
      <c r="A185" s="214">
        <v>94</v>
      </c>
      <c r="B185" s="215" t="s">
        <v>178</v>
      </c>
      <c r="C185" s="214" t="s">
        <v>21</v>
      </c>
      <c r="D185" s="215"/>
      <c r="E185" s="215" t="s">
        <v>39</v>
      </c>
      <c r="F185" s="215" t="s">
        <v>23</v>
      </c>
      <c r="G185" s="215" t="s">
        <v>24</v>
      </c>
      <c r="H185" s="2">
        <v>6</v>
      </c>
      <c r="I185" s="223">
        <v>3</v>
      </c>
      <c r="J185" s="224">
        <v>3</v>
      </c>
      <c r="K185" s="225">
        <f t="shared" si="5"/>
        <v>0</v>
      </c>
      <c r="L185" s="225"/>
      <c r="M185" s="229"/>
      <c r="N185" s="223"/>
      <c r="O185" s="225">
        <f t="shared" si="6"/>
        <v>0</v>
      </c>
      <c r="P185" s="225"/>
      <c r="Q185" s="229"/>
      <c r="R185" s="73"/>
    </row>
    <row r="186" s="7" customFormat="1" ht="16.5" customHeight="1" spans="1:18">
      <c r="A186" s="212"/>
      <c r="B186" s="213" t="s">
        <v>178</v>
      </c>
      <c r="C186" s="212" t="s">
        <v>21</v>
      </c>
      <c r="D186" s="213"/>
      <c r="E186" s="213" t="s">
        <v>39</v>
      </c>
      <c r="F186" s="213" t="s">
        <v>251</v>
      </c>
      <c r="G186" s="213" t="s">
        <v>26</v>
      </c>
      <c r="H186" s="105">
        <v>5</v>
      </c>
      <c r="I186" s="226"/>
      <c r="J186" s="227"/>
      <c r="K186" s="228">
        <f t="shared" si="5"/>
        <v>0</v>
      </c>
      <c r="L186" s="228"/>
      <c r="M186" s="228"/>
      <c r="N186" s="226">
        <v>5</v>
      </c>
      <c r="O186" s="228">
        <f t="shared" si="6"/>
        <v>0</v>
      </c>
      <c r="P186" s="228"/>
      <c r="Q186" s="228"/>
      <c r="R186" s="73"/>
    </row>
    <row r="187" s="9" customFormat="1" ht="16.5" customHeight="1" spans="1:18">
      <c r="A187" s="214">
        <v>95</v>
      </c>
      <c r="B187" s="215" t="s">
        <v>179</v>
      </c>
      <c r="C187" s="214" t="s">
        <v>21</v>
      </c>
      <c r="D187" s="215"/>
      <c r="E187" s="215" t="s">
        <v>22</v>
      </c>
      <c r="F187" s="215" t="s">
        <v>180</v>
      </c>
      <c r="G187" s="215" t="s">
        <v>24</v>
      </c>
      <c r="H187" s="2">
        <v>9</v>
      </c>
      <c r="I187" s="223">
        <v>7</v>
      </c>
      <c r="J187" s="224">
        <v>7</v>
      </c>
      <c r="K187" s="225">
        <f t="shared" si="5"/>
        <v>0</v>
      </c>
      <c r="L187" s="225"/>
      <c r="M187" s="229"/>
      <c r="N187" s="223">
        <v>4</v>
      </c>
      <c r="O187" s="225">
        <f t="shared" si="6"/>
        <v>5239.89</v>
      </c>
      <c r="P187" s="225">
        <v>5239.89</v>
      </c>
      <c r="Q187" s="229"/>
      <c r="R187" s="73"/>
    </row>
    <row r="188" s="9" customFormat="1" ht="16.5" customHeight="1" spans="1:18">
      <c r="A188" s="71"/>
      <c r="B188" s="253" t="s">
        <v>179</v>
      </c>
      <c r="C188" s="71" t="s">
        <v>21</v>
      </c>
      <c r="D188" s="253"/>
      <c r="E188" s="253" t="s">
        <v>22</v>
      </c>
      <c r="F188" s="253" t="s">
        <v>252</v>
      </c>
      <c r="G188" s="253" t="s">
        <v>26</v>
      </c>
      <c r="H188" s="183">
        <v>6</v>
      </c>
      <c r="I188" s="259"/>
      <c r="J188" s="244"/>
      <c r="K188" s="245"/>
      <c r="L188" s="245"/>
      <c r="M188" s="246"/>
      <c r="N188" s="259"/>
      <c r="O188" s="245"/>
      <c r="P188" s="245"/>
      <c r="Q188" s="246"/>
      <c r="R188" s="73"/>
    </row>
    <row r="189" ht="23.45" customHeight="1" spans="1:18">
      <c r="A189" s="218">
        <v>96</v>
      </c>
      <c r="B189" s="219" t="s">
        <v>181</v>
      </c>
      <c r="C189" s="218" t="s">
        <v>54</v>
      </c>
      <c r="D189" s="219" t="s">
        <v>182</v>
      </c>
      <c r="E189" s="219" t="s">
        <v>39</v>
      </c>
      <c r="F189" s="219" t="s">
        <v>23</v>
      </c>
      <c r="G189" s="219" t="s">
        <v>24</v>
      </c>
      <c r="H189" s="2">
        <v>9</v>
      </c>
      <c r="I189" s="223">
        <v>4</v>
      </c>
      <c r="J189" s="224">
        <v>4</v>
      </c>
      <c r="K189" s="225">
        <f t="shared" si="5"/>
        <v>0</v>
      </c>
      <c r="L189" s="225"/>
      <c r="M189" s="229"/>
      <c r="N189" s="223">
        <v>2</v>
      </c>
      <c r="O189" s="225">
        <f t="shared" si="6"/>
        <v>31769.11</v>
      </c>
      <c r="P189" s="229">
        <v>31769.11</v>
      </c>
      <c r="Q189" s="229"/>
      <c r="R189" s="73"/>
    </row>
    <row r="190" s="7" customFormat="1" ht="27" customHeight="1" spans="1:18">
      <c r="A190" s="248"/>
      <c r="B190" s="249" t="s">
        <v>181</v>
      </c>
      <c r="C190" s="248" t="s">
        <v>54</v>
      </c>
      <c r="D190" s="249" t="s">
        <v>182</v>
      </c>
      <c r="E190" s="249" t="s">
        <v>39</v>
      </c>
      <c r="F190" s="249" t="s">
        <v>253</v>
      </c>
      <c r="G190" s="249" t="s">
        <v>26</v>
      </c>
      <c r="H190" s="105">
        <v>8</v>
      </c>
      <c r="I190" s="226"/>
      <c r="J190" s="254"/>
      <c r="K190" s="228">
        <f t="shared" si="5"/>
        <v>0</v>
      </c>
      <c r="L190" s="228"/>
      <c r="M190" s="228"/>
      <c r="N190" s="226">
        <v>10</v>
      </c>
      <c r="O190" s="228">
        <f t="shared" si="6"/>
        <v>5570.9</v>
      </c>
      <c r="P190" s="228">
        <v>5570.9</v>
      </c>
      <c r="Q190" s="228"/>
      <c r="R190" s="73"/>
    </row>
    <row r="191" ht="27.75" customHeight="1" spans="1:18">
      <c r="A191" s="214">
        <v>97</v>
      </c>
      <c r="B191" s="215" t="s">
        <v>183</v>
      </c>
      <c r="C191" s="214" t="s">
        <v>21</v>
      </c>
      <c r="D191" s="215"/>
      <c r="E191" s="215" t="s">
        <v>184</v>
      </c>
      <c r="F191" s="215" t="s">
        <v>23</v>
      </c>
      <c r="G191" s="215" t="s">
        <v>24</v>
      </c>
      <c r="H191" s="2">
        <v>0</v>
      </c>
      <c r="I191" s="223"/>
      <c r="J191" s="224"/>
      <c r="K191" s="225">
        <f t="shared" si="5"/>
        <v>0</v>
      </c>
      <c r="L191" s="225"/>
      <c r="M191" s="229"/>
      <c r="N191" s="223"/>
      <c r="O191" s="225">
        <f t="shared" si="6"/>
        <v>0</v>
      </c>
      <c r="P191" s="225"/>
      <c r="Q191" s="229"/>
      <c r="R191" s="73"/>
    </row>
    <row r="192" s="7" customFormat="1" ht="16.5" customHeight="1" spans="1:18">
      <c r="A192" s="212"/>
      <c r="B192" s="213" t="s">
        <v>183</v>
      </c>
      <c r="C192" s="212" t="s">
        <v>21</v>
      </c>
      <c r="D192" s="213"/>
      <c r="E192" s="213" t="s">
        <v>184</v>
      </c>
      <c r="F192" s="213" t="s">
        <v>23</v>
      </c>
      <c r="G192" s="213" t="s">
        <v>32</v>
      </c>
      <c r="H192" s="105">
        <v>0</v>
      </c>
      <c r="I192" s="230"/>
      <c r="J192" s="227"/>
      <c r="K192" s="228">
        <f t="shared" si="5"/>
        <v>0</v>
      </c>
      <c r="L192" s="228"/>
      <c r="M192" s="228"/>
      <c r="N192" s="230"/>
      <c r="O192" s="228">
        <f t="shared" si="6"/>
        <v>0</v>
      </c>
      <c r="P192" s="228"/>
      <c r="Q192" s="228"/>
      <c r="R192" s="73"/>
    </row>
    <row r="193" s="7" customFormat="1" ht="16.5" customHeight="1" spans="1:18">
      <c r="A193" s="212">
        <v>98</v>
      </c>
      <c r="B193" s="213" t="s">
        <v>185</v>
      </c>
      <c r="C193" s="212" t="s">
        <v>21</v>
      </c>
      <c r="D193" s="213"/>
      <c r="E193" s="213" t="s">
        <v>22</v>
      </c>
      <c r="F193" s="213" t="s">
        <v>254</v>
      </c>
      <c r="G193" s="213" t="s">
        <v>26</v>
      </c>
      <c r="H193" s="105">
        <v>6</v>
      </c>
      <c r="I193" s="230"/>
      <c r="J193" s="227"/>
      <c r="K193" s="228">
        <f t="shared" si="5"/>
        <v>0</v>
      </c>
      <c r="L193" s="228"/>
      <c r="M193" s="228"/>
      <c r="N193" s="230">
        <v>3</v>
      </c>
      <c r="O193" s="228">
        <f t="shared" si="6"/>
        <v>0</v>
      </c>
      <c r="P193" s="228"/>
      <c r="Q193" s="228"/>
      <c r="R193" s="73"/>
    </row>
    <row r="194" ht="16.5" customHeight="1" spans="1:18">
      <c r="A194" s="211">
        <v>99</v>
      </c>
      <c r="B194" s="210" t="s">
        <v>186</v>
      </c>
      <c r="C194" s="211" t="s">
        <v>21</v>
      </c>
      <c r="D194" s="210"/>
      <c r="E194" s="210" t="s">
        <v>39</v>
      </c>
      <c r="F194" s="210" t="s">
        <v>29</v>
      </c>
      <c r="G194" s="210" t="s">
        <v>24</v>
      </c>
      <c r="H194" s="2">
        <v>0</v>
      </c>
      <c r="I194" s="223"/>
      <c r="J194" s="224"/>
      <c r="K194" s="225">
        <f t="shared" si="5"/>
        <v>0</v>
      </c>
      <c r="L194" s="225"/>
      <c r="M194" s="229"/>
      <c r="N194" s="223"/>
      <c r="O194" s="225">
        <f t="shared" si="6"/>
        <v>0</v>
      </c>
      <c r="P194" s="225"/>
      <c r="Q194" s="229"/>
      <c r="R194" s="73"/>
    </row>
    <row r="195" s="7" customFormat="1" ht="18.75" customHeight="1" spans="1:18">
      <c r="A195" s="212"/>
      <c r="B195" s="213" t="s">
        <v>186</v>
      </c>
      <c r="C195" s="212" t="s">
        <v>21</v>
      </c>
      <c r="D195" s="213"/>
      <c r="E195" s="213" t="s">
        <v>39</v>
      </c>
      <c r="F195" s="213" t="s">
        <v>255</v>
      </c>
      <c r="G195" s="213" t="s">
        <v>26</v>
      </c>
      <c r="H195" s="105">
        <v>8</v>
      </c>
      <c r="I195" s="226"/>
      <c r="J195" s="227"/>
      <c r="K195" s="228">
        <f t="shared" si="5"/>
        <v>0</v>
      </c>
      <c r="L195" s="228"/>
      <c r="M195" s="228"/>
      <c r="N195" s="226">
        <v>3</v>
      </c>
      <c r="O195" s="228">
        <f t="shared" si="6"/>
        <v>0</v>
      </c>
      <c r="P195" s="228"/>
      <c r="Q195" s="228"/>
      <c r="R195" s="73"/>
    </row>
    <row r="196" ht="20.25" customHeight="1" spans="1:18">
      <c r="A196" s="214">
        <v>100</v>
      </c>
      <c r="B196" s="215" t="s">
        <v>187</v>
      </c>
      <c r="C196" s="214" t="s">
        <v>21</v>
      </c>
      <c r="D196" s="215"/>
      <c r="E196" s="215" t="s">
        <v>63</v>
      </c>
      <c r="F196" s="215" t="s">
        <v>23</v>
      </c>
      <c r="G196" s="215" t="s">
        <v>24</v>
      </c>
      <c r="H196" s="2">
        <v>4</v>
      </c>
      <c r="I196" s="223"/>
      <c r="J196" s="224"/>
      <c r="K196" s="225">
        <f t="shared" si="5"/>
        <v>0</v>
      </c>
      <c r="L196" s="225"/>
      <c r="M196" s="229"/>
      <c r="N196" s="223">
        <v>1</v>
      </c>
      <c r="O196" s="225">
        <f t="shared" si="6"/>
        <v>0</v>
      </c>
      <c r="P196" s="225"/>
      <c r="Q196" s="229"/>
      <c r="R196" s="73"/>
    </row>
    <row r="197" s="7" customFormat="1" ht="16.9" customHeight="1" spans="1:18">
      <c r="A197" s="212"/>
      <c r="B197" s="213" t="s">
        <v>188</v>
      </c>
      <c r="C197" s="212" t="s">
        <v>21</v>
      </c>
      <c r="D197" s="213"/>
      <c r="E197" s="216" t="s">
        <v>63</v>
      </c>
      <c r="F197" s="217" t="s">
        <v>256</v>
      </c>
      <c r="G197" s="213" t="s">
        <v>32</v>
      </c>
      <c r="H197" s="105">
        <v>2</v>
      </c>
      <c r="I197" s="230"/>
      <c r="J197" s="227"/>
      <c r="K197" s="228">
        <f t="shared" si="5"/>
        <v>0</v>
      </c>
      <c r="L197" s="228"/>
      <c r="M197" s="228"/>
      <c r="N197" s="230">
        <v>2</v>
      </c>
      <c r="O197" s="228">
        <f t="shared" si="6"/>
        <v>0</v>
      </c>
      <c r="P197" s="228"/>
      <c r="Q197" s="228"/>
      <c r="R197" s="73"/>
    </row>
    <row r="198" ht="16.9" customHeight="1" spans="1:18">
      <c r="A198" s="211">
        <v>101</v>
      </c>
      <c r="B198" s="210" t="s">
        <v>189</v>
      </c>
      <c r="C198" s="211" t="s">
        <v>21</v>
      </c>
      <c r="D198" s="210"/>
      <c r="E198" s="210" t="s">
        <v>39</v>
      </c>
      <c r="F198" s="210" t="s">
        <v>23</v>
      </c>
      <c r="G198" s="210" t="s">
        <v>24</v>
      </c>
      <c r="H198" s="2">
        <v>4</v>
      </c>
      <c r="I198" s="231">
        <v>3</v>
      </c>
      <c r="J198" s="224">
        <v>3</v>
      </c>
      <c r="K198" s="225">
        <f t="shared" si="5"/>
        <v>0</v>
      </c>
      <c r="L198" s="225"/>
      <c r="M198" s="229"/>
      <c r="N198" s="231"/>
      <c r="O198" s="225">
        <f t="shared" si="6"/>
        <v>4022.59</v>
      </c>
      <c r="P198" s="229">
        <v>4022.59</v>
      </c>
      <c r="Q198" s="229"/>
      <c r="R198" s="73"/>
    </row>
    <row r="199" s="7" customFormat="1" ht="16.9" customHeight="1" spans="1:18">
      <c r="A199" s="212"/>
      <c r="B199" s="213" t="s">
        <v>189</v>
      </c>
      <c r="C199" s="212" t="s">
        <v>21</v>
      </c>
      <c r="D199" s="213"/>
      <c r="E199" s="213" t="s">
        <v>39</v>
      </c>
      <c r="F199" s="213" t="s">
        <v>257</v>
      </c>
      <c r="G199" s="213" t="s">
        <v>26</v>
      </c>
      <c r="H199" s="105">
        <v>3</v>
      </c>
      <c r="I199" s="230"/>
      <c r="J199" s="227"/>
      <c r="K199" s="228">
        <f t="shared" si="5"/>
        <v>0</v>
      </c>
      <c r="L199" s="228"/>
      <c r="M199" s="228"/>
      <c r="N199" s="230"/>
      <c r="O199" s="228">
        <f t="shared" si="6"/>
        <v>0</v>
      </c>
      <c r="P199" s="228"/>
      <c r="Q199" s="228"/>
      <c r="R199" s="73"/>
    </row>
    <row r="200" s="7" customFormat="1" ht="16.9" customHeight="1" spans="1:18">
      <c r="A200" s="212"/>
      <c r="B200" s="213" t="s">
        <v>189</v>
      </c>
      <c r="C200" s="212" t="s">
        <v>21</v>
      </c>
      <c r="D200" s="213"/>
      <c r="E200" s="213" t="s">
        <v>39</v>
      </c>
      <c r="F200" s="213" t="s">
        <v>23</v>
      </c>
      <c r="G200" s="213" t="s">
        <v>44</v>
      </c>
      <c r="H200" s="105">
        <v>0</v>
      </c>
      <c r="I200" s="230"/>
      <c r="J200" s="227"/>
      <c r="K200" s="228">
        <f t="shared" si="5"/>
        <v>0</v>
      </c>
      <c r="L200" s="228"/>
      <c r="M200" s="228"/>
      <c r="N200" s="230"/>
      <c r="O200" s="228">
        <f t="shared" si="6"/>
        <v>0</v>
      </c>
      <c r="P200" s="228"/>
      <c r="Q200" s="228"/>
      <c r="R200" s="73"/>
    </row>
    <row r="201" ht="24.6" customHeight="1" spans="1:18">
      <c r="A201" s="260">
        <v>102</v>
      </c>
      <c r="B201" s="261" t="s">
        <v>190</v>
      </c>
      <c r="C201" s="260" t="s">
        <v>54</v>
      </c>
      <c r="D201" s="261" t="s">
        <v>182</v>
      </c>
      <c r="E201" s="261" t="s">
        <v>39</v>
      </c>
      <c r="F201" s="261"/>
      <c r="G201" s="261" t="s">
        <v>24</v>
      </c>
      <c r="H201" s="2">
        <v>0</v>
      </c>
      <c r="I201" s="223"/>
      <c r="J201" s="224"/>
      <c r="K201" s="225">
        <f t="shared" si="5"/>
        <v>0</v>
      </c>
      <c r="L201" s="225"/>
      <c r="M201" s="229"/>
      <c r="N201" s="223"/>
      <c r="O201" s="225">
        <f t="shared" si="6"/>
        <v>0</v>
      </c>
      <c r="P201" s="225"/>
      <c r="Q201" s="229"/>
      <c r="R201" s="73"/>
    </row>
    <row r="202" s="7" customFormat="1" ht="32.25" customHeight="1" spans="1:18">
      <c r="A202" s="248"/>
      <c r="B202" s="249" t="s">
        <v>190</v>
      </c>
      <c r="C202" s="248" t="s">
        <v>54</v>
      </c>
      <c r="D202" s="249" t="s">
        <v>182</v>
      </c>
      <c r="E202" s="249" t="s">
        <v>39</v>
      </c>
      <c r="F202" s="249" t="s">
        <v>31</v>
      </c>
      <c r="G202" s="249" t="s">
        <v>26</v>
      </c>
      <c r="H202" s="105">
        <v>0</v>
      </c>
      <c r="I202" s="226"/>
      <c r="J202" s="254"/>
      <c r="K202" s="228">
        <f t="shared" si="5"/>
        <v>0</v>
      </c>
      <c r="L202" s="228"/>
      <c r="M202" s="228"/>
      <c r="N202" s="226"/>
      <c r="O202" s="228">
        <f t="shared" si="6"/>
        <v>0</v>
      </c>
      <c r="P202" s="228"/>
      <c r="Q202" s="228"/>
      <c r="R202" s="73"/>
    </row>
    <row r="203" ht="34.9" customHeight="1" spans="1:18">
      <c r="A203" s="218">
        <v>103</v>
      </c>
      <c r="B203" s="219" t="s">
        <v>191</v>
      </c>
      <c r="C203" s="218" t="s">
        <v>54</v>
      </c>
      <c r="D203" s="219" t="s">
        <v>192</v>
      </c>
      <c r="E203" s="219" t="s">
        <v>39</v>
      </c>
      <c r="F203" s="219" t="s">
        <v>29</v>
      </c>
      <c r="G203" s="219" t="s">
        <v>24</v>
      </c>
      <c r="H203" s="2">
        <v>8</v>
      </c>
      <c r="I203" s="223">
        <v>7</v>
      </c>
      <c r="J203" s="232">
        <v>7</v>
      </c>
      <c r="K203" s="225">
        <f t="shared" si="5"/>
        <v>0</v>
      </c>
      <c r="L203" s="225"/>
      <c r="M203" s="229"/>
      <c r="N203" s="223">
        <v>4</v>
      </c>
      <c r="O203" s="225">
        <f t="shared" si="6"/>
        <v>12250.57</v>
      </c>
      <c r="P203" s="225">
        <v>12250.57</v>
      </c>
      <c r="Q203" s="229"/>
      <c r="R203" s="73"/>
    </row>
    <row r="204" ht="28.5" customHeight="1" spans="1:38">
      <c r="A204" s="218">
        <v>104</v>
      </c>
      <c r="B204" s="219" t="s">
        <v>193</v>
      </c>
      <c r="C204" s="218" t="s">
        <v>21</v>
      </c>
      <c r="D204" s="219"/>
      <c r="E204" s="219" t="s">
        <v>39</v>
      </c>
      <c r="F204" s="219" t="s">
        <v>23</v>
      </c>
      <c r="G204" s="219" t="s">
        <v>24</v>
      </c>
      <c r="H204" s="2">
        <v>0</v>
      </c>
      <c r="I204" s="223"/>
      <c r="J204" s="232"/>
      <c r="K204" s="225">
        <f t="shared" si="5"/>
        <v>0</v>
      </c>
      <c r="L204" s="225"/>
      <c r="M204" s="229"/>
      <c r="N204" s="223"/>
      <c r="O204" s="225">
        <f t="shared" si="6"/>
        <v>0</v>
      </c>
      <c r="P204" s="225"/>
      <c r="Q204" s="229"/>
      <c r="AL204" s="12"/>
    </row>
    <row r="205" ht="19.5" customHeight="1" spans="1:38">
      <c r="A205" s="218">
        <v>105</v>
      </c>
      <c r="B205" s="219" t="s">
        <v>194</v>
      </c>
      <c r="C205" s="218" t="s">
        <v>21</v>
      </c>
      <c r="D205" s="219"/>
      <c r="E205" s="219" t="s">
        <v>63</v>
      </c>
      <c r="F205" s="219" t="s">
        <v>29</v>
      </c>
      <c r="G205" s="219" t="s">
        <v>24</v>
      </c>
      <c r="H205" s="2">
        <v>4</v>
      </c>
      <c r="I205" s="223">
        <v>1</v>
      </c>
      <c r="J205" s="232">
        <v>1</v>
      </c>
      <c r="K205" s="225">
        <f t="shared" si="5"/>
        <v>0</v>
      </c>
      <c r="L205" s="225"/>
      <c r="M205" s="229"/>
      <c r="N205" s="223"/>
      <c r="O205" s="225">
        <f t="shared" si="6"/>
        <v>3252.38</v>
      </c>
      <c r="P205" s="229">
        <v>3252.38</v>
      </c>
      <c r="Q205" s="229"/>
      <c r="AL205" s="12"/>
    </row>
    <row r="206" s="7" customFormat="1" ht="30.6" customHeight="1" spans="1:17">
      <c r="A206" s="212"/>
      <c r="B206" s="213" t="s">
        <v>194</v>
      </c>
      <c r="C206" s="212" t="s">
        <v>21</v>
      </c>
      <c r="D206" s="213"/>
      <c r="E206" s="213" t="s">
        <v>63</v>
      </c>
      <c r="F206" s="213" t="s">
        <v>195</v>
      </c>
      <c r="G206" s="213" t="s">
        <v>44</v>
      </c>
      <c r="H206" s="105">
        <v>0</v>
      </c>
      <c r="I206" s="226"/>
      <c r="J206" s="254"/>
      <c r="K206" s="228">
        <f t="shared" si="5"/>
        <v>0</v>
      </c>
      <c r="L206" s="228"/>
      <c r="M206" s="228"/>
      <c r="N206" s="226"/>
      <c r="O206" s="228">
        <f t="shared" si="6"/>
        <v>0</v>
      </c>
      <c r="P206" s="228"/>
      <c r="Q206" s="228"/>
    </row>
    <row r="207" s="7" customFormat="1" ht="27" customHeight="1" spans="1:17">
      <c r="A207" s="212"/>
      <c r="B207" s="213" t="s">
        <v>194</v>
      </c>
      <c r="C207" s="212" t="s">
        <v>21</v>
      </c>
      <c r="D207" s="213"/>
      <c r="E207" s="213" t="s">
        <v>63</v>
      </c>
      <c r="F207" s="213" t="s">
        <v>23</v>
      </c>
      <c r="G207" s="213" t="s">
        <v>32</v>
      </c>
      <c r="H207" s="105">
        <v>0</v>
      </c>
      <c r="I207" s="230"/>
      <c r="J207" s="227"/>
      <c r="K207" s="228">
        <f t="shared" si="5"/>
        <v>0</v>
      </c>
      <c r="L207" s="228"/>
      <c r="M207" s="228"/>
      <c r="N207" s="230"/>
      <c r="O207" s="228">
        <f t="shared" si="6"/>
        <v>0</v>
      </c>
      <c r="P207" s="228"/>
      <c r="Q207" s="228"/>
    </row>
    <row r="208" s="7" customFormat="1" ht="27" customHeight="1" spans="1:17">
      <c r="A208" s="262">
        <v>106</v>
      </c>
      <c r="B208" s="263" t="s">
        <v>196</v>
      </c>
      <c r="C208" s="262" t="s">
        <v>21</v>
      </c>
      <c r="D208" s="263"/>
      <c r="E208" s="263" t="s">
        <v>78</v>
      </c>
      <c r="F208" s="263" t="s">
        <v>29</v>
      </c>
      <c r="G208" s="263" t="s">
        <v>24</v>
      </c>
      <c r="H208" s="5">
        <v>6</v>
      </c>
      <c r="I208" s="273"/>
      <c r="J208" s="274"/>
      <c r="K208" s="225">
        <f t="shared" si="5"/>
        <v>0</v>
      </c>
      <c r="L208" s="256"/>
      <c r="M208" s="256"/>
      <c r="N208" s="273">
        <v>1</v>
      </c>
      <c r="O208" s="225">
        <f t="shared" si="6"/>
        <v>0</v>
      </c>
      <c r="P208" s="256"/>
      <c r="Q208" s="256"/>
    </row>
    <row r="209" s="7" customFormat="1" ht="27" customHeight="1" spans="1:17">
      <c r="A209" s="264"/>
      <c r="B209" s="265" t="s">
        <v>197</v>
      </c>
      <c r="C209" s="264" t="s">
        <v>21</v>
      </c>
      <c r="D209" s="265"/>
      <c r="E209" s="265" t="s">
        <v>78</v>
      </c>
      <c r="F209" s="265" t="s">
        <v>29</v>
      </c>
      <c r="G209" s="265" t="s">
        <v>26</v>
      </c>
      <c r="H209" s="176">
        <v>0</v>
      </c>
      <c r="I209" s="275"/>
      <c r="J209" s="276"/>
      <c r="K209" s="228">
        <f t="shared" si="5"/>
        <v>0</v>
      </c>
      <c r="L209" s="277"/>
      <c r="M209" s="277"/>
      <c r="N209" s="275"/>
      <c r="O209" s="245">
        <f t="shared" si="6"/>
        <v>0</v>
      </c>
      <c r="P209" s="277"/>
      <c r="Q209" s="277"/>
    </row>
    <row r="210" s="7" customFormat="1" ht="27" customHeight="1" spans="1:17">
      <c r="A210" s="266"/>
      <c r="B210" s="267" t="s">
        <v>197</v>
      </c>
      <c r="C210" s="266" t="s">
        <v>21</v>
      </c>
      <c r="D210" s="267"/>
      <c r="E210" s="267" t="s">
        <v>258</v>
      </c>
      <c r="F210" s="267" t="s">
        <v>259</v>
      </c>
      <c r="G210" s="267" t="s">
        <v>44</v>
      </c>
      <c r="H210" s="184">
        <v>7</v>
      </c>
      <c r="I210" s="278"/>
      <c r="J210" s="279"/>
      <c r="K210" s="228">
        <f t="shared" si="5"/>
        <v>0</v>
      </c>
      <c r="L210" s="280"/>
      <c r="M210" s="280"/>
      <c r="N210" s="278">
        <v>3</v>
      </c>
      <c r="O210" s="245">
        <f>P210+Q210</f>
        <v>0</v>
      </c>
      <c r="P210" s="280"/>
      <c r="Q210" s="280"/>
    </row>
    <row r="211" s="8" customFormat="1" ht="27" customHeight="1" spans="1:43">
      <c r="A211" s="262">
        <v>107</v>
      </c>
      <c r="B211" s="263" t="s">
        <v>198</v>
      </c>
      <c r="C211" s="262" t="s">
        <v>21</v>
      </c>
      <c r="D211" s="263"/>
      <c r="E211" s="263" t="s">
        <v>58</v>
      </c>
      <c r="F211" s="263" t="s">
        <v>23</v>
      </c>
      <c r="G211" s="263" t="s">
        <v>24</v>
      </c>
      <c r="H211" s="5">
        <v>3</v>
      </c>
      <c r="I211" s="273"/>
      <c r="J211" s="281"/>
      <c r="K211" s="225">
        <f>L211+M211</f>
        <v>0</v>
      </c>
      <c r="L211" s="256"/>
      <c r="M211" s="257"/>
      <c r="N211" s="273">
        <v>1</v>
      </c>
      <c r="O211" s="225">
        <f>P211+Q211</f>
        <v>0</v>
      </c>
      <c r="P211" s="256"/>
      <c r="Q211" s="257"/>
      <c r="AL211" s="12"/>
      <c r="AM211" s="12"/>
      <c r="AN211" s="12"/>
      <c r="AO211" s="12"/>
      <c r="AP211" s="12"/>
      <c r="AQ211" s="12"/>
    </row>
    <row r="212" s="7" customFormat="1" ht="27" customHeight="1" spans="1:17">
      <c r="A212" s="266"/>
      <c r="B212" s="213" t="s">
        <v>198</v>
      </c>
      <c r="C212" s="212" t="s">
        <v>21</v>
      </c>
      <c r="D212" s="213"/>
      <c r="E212" s="213" t="s">
        <v>58</v>
      </c>
      <c r="F212" s="213" t="s">
        <v>23</v>
      </c>
      <c r="G212" s="213" t="s">
        <v>44</v>
      </c>
      <c r="H212" s="105">
        <v>0</v>
      </c>
      <c r="I212" s="230"/>
      <c r="J212" s="227"/>
      <c r="K212" s="228">
        <f>L212+M212</f>
        <v>0</v>
      </c>
      <c r="L212" s="228"/>
      <c r="M212" s="228"/>
      <c r="N212" s="230"/>
      <c r="O212" s="228">
        <f>P212+Q212</f>
        <v>0</v>
      </c>
      <c r="P212" s="228"/>
      <c r="Q212" s="228"/>
    </row>
    <row r="213" s="7" customFormat="1" ht="18.75" customHeight="1" spans="1:18">
      <c r="A213" s="268"/>
      <c r="B213" s="269" t="s">
        <v>198</v>
      </c>
      <c r="C213" s="270" t="s">
        <v>21</v>
      </c>
      <c r="D213" s="269"/>
      <c r="E213" s="269" t="s">
        <v>76</v>
      </c>
      <c r="F213" s="269" t="s">
        <v>29</v>
      </c>
      <c r="G213" s="269" t="s">
        <v>32</v>
      </c>
      <c r="H213" s="185">
        <v>8</v>
      </c>
      <c r="I213" s="282"/>
      <c r="J213" s="283"/>
      <c r="K213" s="228">
        <f>L213+M213</f>
        <v>0</v>
      </c>
      <c r="L213" s="284"/>
      <c r="M213" s="284"/>
      <c r="N213" s="282"/>
      <c r="O213" s="228">
        <f>P213+Q213</f>
        <v>0</v>
      </c>
      <c r="P213" s="284"/>
      <c r="Q213" s="284"/>
      <c r="R213" s="73"/>
    </row>
    <row r="214" s="8" customFormat="1" ht="16.5" customHeight="1" spans="1:44">
      <c r="A214" s="137" t="s">
        <v>199</v>
      </c>
      <c r="B214" s="137"/>
      <c r="C214" s="138"/>
      <c r="D214" s="139"/>
      <c r="E214" s="139"/>
      <c r="F214" s="139"/>
      <c r="G214" s="139"/>
      <c r="H214" s="138">
        <f t="shared" ref="H214:Q214" si="7">SUM(H10:H213)</f>
        <v>515</v>
      </c>
      <c r="I214" s="138">
        <f t="shared" si="7"/>
        <v>83</v>
      </c>
      <c r="J214" s="138">
        <f t="shared" si="7"/>
        <v>83</v>
      </c>
      <c r="K214" s="158">
        <f t="shared" si="7"/>
        <v>0</v>
      </c>
      <c r="L214" s="158">
        <f t="shared" si="7"/>
        <v>0</v>
      </c>
      <c r="M214" s="138">
        <f t="shared" si="7"/>
        <v>0</v>
      </c>
      <c r="N214" s="138">
        <f t="shared" si="7"/>
        <v>392</v>
      </c>
      <c r="O214" s="158">
        <f t="shared" si="7"/>
        <v>270079.92</v>
      </c>
      <c r="P214" s="158">
        <f t="shared" si="7"/>
        <v>264418.84</v>
      </c>
      <c r="Q214" s="158">
        <f t="shared" si="7"/>
        <v>5661.08</v>
      </c>
      <c r="R214" s="73"/>
      <c r="AM214" s="12"/>
      <c r="AN214" s="12"/>
      <c r="AO214" s="12"/>
      <c r="AP214" s="12"/>
      <c r="AQ214" s="12"/>
      <c r="AR214" s="12"/>
    </row>
    <row r="215" s="8" customFormat="1" ht="15" customHeight="1" spans="1:44">
      <c r="A215" s="165"/>
      <c r="B215" s="271"/>
      <c r="C215" s="165"/>
      <c r="D215" s="271"/>
      <c r="E215" s="271"/>
      <c r="F215" s="271"/>
      <c r="G215" s="271"/>
      <c r="H215" s="272"/>
      <c r="I215" s="272"/>
      <c r="J215" s="272"/>
      <c r="K215" s="272"/>
      <c r="L215" s="272"/>
      <c r="M215" s="285"/>
      <c r="N215" s="272"/>
      <c r="O215" s="272"/>
      <c r="P215" s="165"/>
      <c r="Q215" s="71"/>
      <c r="R215" s="73"/>
      <c r="AM215" s="12"/>
      <c r="AN215" s="12"/>
      <c r="AO215" s="12"/>
      <c r="AP215" s="12"/>
      <c r="AQ215" s="12"/>
      <c r="AR215" s="12"/>
    </row>
    <row r="216" s="8" customFormat="1" spans="1:4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1"/>
      <c r="N216" s="12"/>
      <c r="O216" s="12"/>
      <c r="P216" s="12"/>
      <c r="Q216" s="11"/>
      <c r="R216" s="73"/>
      <c r="AM216" s="12"/>
      <c r="AN216" s="12"/>
      <c r="AO216" s="12"/>
      <c r="AP216" s="12"/>
      <c r="AQ216" s="12"/>
      <c r="AR216" s="12"/>
    </row>
    <row r="217" s="8" customFormat="1" hidden="1" spans="1:4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63">
        <f>K10+K12+K14+K16+K18+K19+K20+K23+K29+K30+K32+K35+K37+K39+K41+K43+K45+K47+K49+K51+K53+K55+K56+K60+K61+K62+K63+K64+K66+K68+K69+K71+K73+K75+K77+K82+K84+K86+K88+K90+K92+K97+K100+K101+K102+K104+K106+K107+K108+K111++K114+K117+K120+K123+K124+K126+K129+K130+K132+K134+K136+K138+K140+K142+K144+K146+K147+K149+K152+K155+K158+K162+K163+K164+K165+K167+K168+K169+K171+K174+K179+K180+K182+K183+K185+K187+K189+K191+K194+K196+K198+K201+K203+K204+K205+K208+K211</f>
        <v>0</v>
      </c>
      <c r="L217" s="163">
        <f>L10+L12+L14+L16+L18+L19+L20+L23+L29+L30+L32+L35+L37+L39+L41+L43+L45+L47+L49+L51+L53+L55+L56+L60+L61+L62+L63+L64+L66+L68+L69+L71+L73+L75+L77+L82+L84+L86+L88+L90+L92+L97+L100+L101+L102+L104+L106+L107+L108+L111++L114+L117+L120+L123+L124+L126+L129+L130+L132+L134+L136+L138+L140+L142+L144+L146+L147+L149+L152+L155+L158+L162+L163+L164+L165+L167+L168+L169+L171+L174+L179+L180+L182+L183+L185+L187+L189+L191+L194+L196+L198+L201+L203+L204+L205+L208+L211</f>
        <v>0</v>
      </c>
      <c r="M217" s="163">
        <f>M10+M12+M14+M16+M18+M19+M20+M23+M29+M30+M32+M35+M37+M39+M41+M43+M45+M47+M49+M51+M53+M55+M56+M60+M61+M62+M63+M64+M66+M68+M69+M71+M73+M75+M77+M82+M84+M86+M88+M90+M92+M97+M100+M101+M102+M104+M106+M107+M108+M111++M114+M117+M120+M123+M124+M126+M129+M130+M132+M134+M136+M138+M140+M142+M144+M146+M147+M149+M152+M155+M158+M162+M163+M164+M165+M167+M168+M169+M171+M174+M179+M180+M182+M183+M185+M187+M189+M191+M194+M196+M198+M201+M203+M204+M205+M208+M211</f>
        <v>0</v>
      </c>
      <c r="N217" s="163"/>
      <c r="O217" s="163">
        <f>O10+O12+O14+O16+O18+O19+O20+O23+O29+O30+O32+O35+O37+O39+O41+O43+O45+O47+O49+O51+O53+O55+O56+O60+O61+O62+O63+O64+O66+O68+O69+O71+O73+O75+O77+O82+O84+O86+O88+O90+O92+O97+O100+O101+O102+O104+O106+O107+O108+O111++O114+O117+O120+O123+O124+O126+O129+O130+O132+O134+O136+O138+O140+O142+O144+O146+O147+O149+O152+O155+O158+O162+O163+O164+O165+O167+O168+O169+O171+O174+O179+O180+O182+O183+O185+O187+O189+O191+O194+O196+O198+O201+O203+O204+O205+O208+O211</f>
        <v>214131.56</v>
      </c>
      <c r="P217" s="163">
        <f>P10+P12+P14+P16+P18+P19+P20+P23+P29+P30+P32+P35+P37+P39+P41+P43+P45+P47+P49+P51+P53+P55+P56+P60+P61+P62+P63+P64+P66+P68+P69+P71+P73+P75+P77+P82+P84+P86+P88+P90+P92+P97+P100+P101+P102+P104+P106+P107+P108+P111++P114+P117+P120+P123+P124+P126+P129+P130+P132+P134+P136+P138+P140+P142+P144+P146+P147+P149+P152+P155+P158+P162+P163+P164+P165+P167+P168+P169+P171+P174+P179+P180+P182+P183+P185+P187+P189+P191+P194+P196+P198+P201+P203+P204+P205+P208+P211</f>
        <v>214131.56</v>
      </c>
      <c r="Q217" s="163">
        <f>Q10+Q12+Q14+Q16+Q18+Q19+Q20+Q23+Q29+Q30+Q32+Q35+Q37+Q39+Q41+Q43+Q45+Q47+Q49+Q51+Q53+Q55+Q56+Q60+Q61+Q62+Q63+Q64+Q66+Q68+Q69+Q71+Q73+Q75+Q77+Q82+Q84+Q86+Q88+Q90+Q92+Q97+Q100+Q101+Q102+Q104+Q106+Q107+Q108+Q111++Q114+Q117+Q120+Q123+Q124+Q126+Q129+Q130+Q132+Q134+Q136+Q138+Q140+Q142+Q144+Q146+Q147+Q149+Q152+Q155+Q158+Q162+Q163+Q164+Q165+Q167+Q168+Q169+Q171+Q174+Q179+Q180+Q182+Q183+Q185+Q187+Q189+Q191+Q194+Q196+Q198+Q201+Q203+Q204+Q205+Q208+Q211</f>
        <v>0</v>
      </c>
      <c r="AM217" s="12"/>
      <c r="AN217" s="12"/>
      <c r="AO217" s="12"/>
      <c r="AP217" s="12"/>
      <c r="AQ217" s="12"/>
      <c r="AR217" s="12"/>
    </row>
    <row r="218" s="8" customFormat="1" hidden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63"/>
      <c r="L218" s="163"/>
      <c r="M218" s="11"/>
      <c r="N218" s="163"/>
      <c r="O218" s="163"/>
      <c r="P218" s="12"/>
      <c r="Q218" s="11"/>
      <c r="AM218" s="12"/>
      <c r="AN218" s="12"/>
      <c r="AO218" s="12"/>
      <c r="AP218" s="12"/>
      <c r="AQ218" s="12"/>
      <c r="AR218" s="12"/>
    </row>
    <row r="219" s="8" customFormat="1" hidden="1" spans="1:4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63"/>
      <c r="L219" s="163"/>
      <c r="M219" s="163"/>
      <c r="N219" s="163"/>
      <c r="O219" s="163"/>
      <c r="P219" s="163"/>
      <c r="Q219" s="203"/>
      <c r="S219" s="73"/>
      <c r="AM219" s="12"/>
      <c r="AN219" s="12"/>
      <c r="AO219" s="12"/>
      <c r="AP219" s="12"/>
      <c r="AQ219" s="12"/>
      <c r="AR219" s="12"/>
    </row>
    <row r="220" s="8" customFormat="1" hidden="1" spans="1:4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63"/>
      <c r="L220" s="163"/>
      <c r="M220" s="163">
        <f>M217+Q217</f>
        <v>0</v>
      </c>
      <c r="N220" s="163">
        <v>1694872.64</v>
      </c>
      <c r="O220" s="163">
        <f>M220-N220</f>
        <v>-1694872.64</v>
      </c>
      <c r="P220" s="163"/>
      <c r="Q220" s="203"/>
      <c r="AM220" s="12"/>
      <c r="AN220" s="12"/>
      <c r="AO220" s="12"/>
      <c r="AP220" s="12"/>
      <c r="AQ220" s="12"/>
      <c r="AR220" s="12"/>
    </row>
    <row r="221" s="8" customFormat="1" hidden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63"/>
      <c r="L221" s="163">
        <f>K217+O217</f>
        <v>214131.56</v>
      </c>
      <c r="M221" s="163"/>
      <c r="N221" s="163"/>
      <c r="O221" s="163"/>
      <c r="P221" s="163"/>
      <c r="Q221" s="203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/>
      <c r="L222" s="163"/>
      <c r="M222" s="163"/>
      <c r="N222" s="163"/>
      <c r="O222" s="163"/>
      <c r="P222" s="163"/>
      <c r="Q222" s="203"/>
      <c r="AM222" s="12"/>
      <c r="AN222" s="12"/>
      <c r="AO222" s="12"/>
      <c r="AP222" s="12"/>
      <c r="AQ222" s="12"/>
      <c r="AR222" s="12"/>
    </row>
    <row r="223" hidden="1" spans="11:19">
      <c r="K223" s="163"/>
      <c r="L223" s="163"/>
      <c r="M223" s="163"/>
      <c r="N223" s="163"/>
      <c r="O223" s="163"/>
      <c r="P223" s="163"/>
      <c r="Q223" s="203"/>
      <c r="S223" s="73"/>
    </row>
    <row r="224" hidden="1" spans="11:12">
      <c r="K224" s="163">
        <f>L221-L224</f>
        <v>-5308858.99</v>
      </c>
      <c r="L224" s="12">
        <v>5522990.55</v>
      </c>
    </row>
    <row r="225" spans="11:18">
      <c r="K225" s="163"/>
      <c r="O225" s="163"/>
      <c r="P225" s="163"/>
      <c r="R225" s="73"/>
    </row>
    <row r="226" spans="19:19">
      <c r="S226" s="73"/>
    </row>
    <row r="228" spans="15:15">
      <c r="O228" s="163"/>
    </row>
    <row r="229" s="11" customFormat="1" spans="1:4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63"/>
      <c r="N229" s="12"/>
      <c r="O229" s="12"/>
      <c r="P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12"/>
      <c r="AN229" s="12"/>
      <c r="AO229" s="12"/>
      <c r="AP229" s="12"/>
      <c r="AQ229" s="12"/>
      <c r="AR229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4:B214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29"/>
  <sheetViews>
    <sheetView zoomScale="90" zoomScaleNormal="90" topLeftCell="A8" workbookViewId="0">
      <pane ySplit="2" topLeftCell="A207" activePane="bottomLeft" state="frozen"/>
      <selection/>
      <selection pane="bottomLeft" activeCell="H207" sqref="H207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7" customWidth="1"/>
    <col min="19" max="25" width="9" style="7"/>
    <col min="26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>
        <v>0</v>
      </c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162"/>
      <c r="S10" s="7"/>
      <c r="T10" s="7"/>
      <c r="U10" s="7"/>
      <c r="V10" s="7"/>
      <c r="W10" s="7"/>
      <c r="X10" s="7"/>
      <c r="Y10" s="7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200</v>
      </c>
      <c r="G11" s="213" t="s">
        <v>26</v>
      </c>
      <c r="H11" s="105">
        <v>13</v>
      </c>
      <c r="I11" s="226"/>
      <c r="J11" s="227"/>
      <c r="K11" s="228">
        <f t="shared" ref="K11:K77" si="1">L11+M11</f>
        <v>0</v>
      </c>
      <c r="L11" s="228"/>
      <c r="M11" s="228"/>
      <c r="N11" s="226">
        <v>7</v>
      </c>
      <c r="O11" s="228">
        <f t="shared" ref="O11:O77" si="2">P11+Q11</f>
        <v>2881.5</v>
      </c>
      <c r="P11" s="228">
        <v>2881.5</v>
      </c>
      <c r="Q11" s="228"/>
      <c r="R11" s="162"/>
    </row>
    <row r="12" s="8" customFormat="1" ht="15" customHeight="1" spans="1:25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260</v>
      </c>
      <c r="G12" s="215" t="s">
        <v>24</v>
      </c>
      <c r="H12" s="2">
        <v>9</v>
      </c>
      <c r="I12" s="223">
        <v>1</v>
      </c>
      <c r="J12" s="224">
        <v>1</v>
      </c>
      <c r="K12" s="225">
        <f t="shared" si="1"/>
        <v>0</v>
      </c>
      <c r="L12" s="225"/>
      <c r="M12" s="229"/>
      <c r="N12" s="223">
        <v>13</v>
      </c>
      <c r="O12" s="225">
        <f t="shared" si="2"/>
        <v>7329.2</v>
      </c>
      <c r="P12" s="229">
        <f>2664.3+4664.9</f>
        <v>7329.2</v>
      </c>
      <c r="Q12" s="229"/>
      <c r="R12" s="162"/>
      <c r="S12" s="7"/>
      <c r="T12" s="7"/>
      <c r="U12" s="7"/>
      <c r="V12" s="7"/>
      <c r="W12" s="7"/>
      <c r="X12" s="7"/>
      <c r="Y12" s="7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6" t="s">
        <v>28</v>
      </c>
      <c r="F13" s="217" t="s">
        <v>201</v>
      </c>
      <c r="G13" s="213" t="s">
        <v>32</v>
      </c>
      <c r="H13" s="105">
        <v>1</v>
      </c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162"/>
    </row>
    <row r="14" s="9" customFormat="1" ht="15" customHeight="1" spans="1:25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>
        <v>0</v>
      </c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162"/>
      <c r="S14" s="7"/>
      <c r="T14" s="7"/>
      <c r="U14" s="7"/>
      <c r="V14" s="7"/>
      <c r="W14" s="7"/>
      <c r="X14" s="7"/>
      <c r="Y14" s="7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>
        <v>0</v>
      </c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162"/>
    </row>
    <row r="16" s="9" customFormat="1" ht="15" customHeight="1" spans="1:25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261</v>
      </c>
      <c r="G16" s="215" t="s">
        <v>24</v>
      </c>
      <c r="H16" s="2">
        <v>7</v>
      </c>
      <c r="I16" s="223">
        <v>2</v>
      </c>
      <c r="J16" s="224">
        <v>2</v>
      </c>
      <c r="K16" s="225">
        <f t="shared" si="1"/>
        <v>0</v>
      </c>
      <c r="L16" s="225"/>
      <c r="M16" s="229"/>
      <c r="N16" s="223">
        <v>7</v>
      </c>
      <c r="O16" s="225">
        <f t="shared" si="2"/>
        <v>14374.55</v>
      </c>
      <c r="P16" s="225">
        <v>14374.55</v>
      </c>
      <c r="Q16" s="229"/>
      <c r="R16" s="162"/>
      <c r="S16" s="7"/>
      <c r="T16" s="7"/>
      <c r="U16" s="7"/>
      <c r="V16" s="7"/>
      <c r="W16" s="7"/>
      <c r="X16" s="7"/>
      <c r="Y16" s="7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>
        <v>0</v>
      </c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162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>
        <v>0</v>
      </c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162"/>
      <c r="S18" s="7"/>
      <c r="T18" s="7"/>
      <c r="U18" s="7"/>
      <c r="V18" s="7"/>
      <c r="W18" s="7"/>
      <c r="X18" s="7"/>
      <c r="Y18" s="7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>
        <v>0</v>
      </c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162"/>
    </row>
    <row r="20" s="9" customFormat="1" ht="15" customHeight="1" spans="1:25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262</v>
      </c>
      <c r="G20" s="215" t="s">
        <v>24</v>
      </c>
      <c r="H20" s="2">
        <v>16</v>
      </c>
      <c r="I20" s="223">
        <v>3</v>
      </c>
      <c r="J20" s="224">
        <v>3</v>
      </c>
      <c r="K20" s="225">
        <f t="shared" si="1"/>
        <v>0</v>
      </c>
      <c r="L20" s="225"/>
      <c r="M20" s="229"/>
      <c r="N20" s="223">
        <v>17</v>
      </c>
      <c r="O20" s="225">
        <f t="shared" si="2"/>
        <v>9455.22</v>
      </c>
      <c r="P20" s="225">
        <v>9455.22</v>
      </c>
      <c r="Q20" s="229"/>
      <c r="R20" s="162"/>
      <c r="S20" s="7"/>
      <c r="T20" s="7"/>
      <c r="U20" s="7"/>
      <c r="V20" s="7"/>
      <c r="W20" s="7"/>
      <c r="X20" s="7"/>
      <c r="Y20" s="7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6" t="s">
        <v>42</v>
      </c>
      <c r="F21" s="217" t="s">
        <v>202</v>
      </c>
      <c r="G21" s="213" t="s">
        <v>32</v>
      </c>
      <c r="H21" s="105">
        <v>1</v>
      </c>
      <c r="I21" s="230"/>
      <c r="J21" s="227"/>
      <c r="K21" s="228">
        <f t="shared" si="1"/>
        <v>0</v>
      </c>
      <c r="L21" s="228"/>
      <c r="M21" s="228"/>
      <c r="N21" s="230">
        <v>1</v>
      </c>
      <c r="O21" s="228">
        <f t="shared" si="2"/>
        <v>0</v>
      </c>
      <c r="P21" s="228"/>
      <c r="Q21" s="228"/>
      <c r="R21" s="162"/>
    </row>
    <row r="22" s="7" customFormat="1" ht="37.5" customHeight="1" spans="1:18">
      <c r="A22" s="212"/>
      <c r="B22" s="213" t="s">
        <v>43</v>
      </c>
      <c r="C22" s="212" t="s">
        <v>50</v>
      </c>
      <c r="D22" s="213" t="s">
        <v>203</v>
      </c>
      <c r="E22" s="213" t="s">
        <v>42</v>
      </c>
      <c r="F22" s="213" t="s">
        <v>204</v>
      </c>
      <c r="G22" s="213" t="s">
        <v>44</v>
      </c>
      <c r="H22" s="105">
        <v>5</v>
      </c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1344.7</v>
      </c>
      <c r="P22" s="228">
        <v>1344.7</v>
      </c>
      <c r="Q22" s="228"/>
      <c r="R22" s="162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>
        <v>0</v>
      </c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162"/>
    </row>
    <row r="24" s="7" customFormat="1" ht="31.5" customHeight="1" spans="1:18">
      <c r="A24" s="212"/>
      <c r="B24" s="213" t="s">
        <v>45</v>
      </c>
      <c r="C24" s="212" t="s">
        <v>21</v>
      </c>
      <c r="D24" s="213"/>
      <c r="E24" s="213" t="s">
        <v>205</v>
      </c>
      <c r="F24" s="213" t="s">
        <v>206</v>
      </c>
      <c r="G24" s="213" t="s">
        <v>37</v>
      </c>
      <c r="H24" s="105">
        <v>2</v>
      </c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162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>
        <v>0</v>
      </c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162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>
        <v>0</v>
      </c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162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6" t="s">
        <v>22</v>
      </c>
      <c r="F27" s="217" t="s">
        <v>207</v>
      </c>
      <c r="G27" s="213" t="s">
        <v>32</v>
      </c>
      <c r="H27" s="105">
        <v>6</v>
      </c>
      <c r="I27" s="226"/>
      <c r="J27" s="227"/>
      <c r="K27" s="228"/>
      <c r="L27" s="228"/>
      <c r="M27" s="228"/>
      <c r="N27" s="226"/>
      <c r="O27" s="228"/>
      <c r="P27" s="228"/>
      <c r="Q27" s="228"/>
      <c r="R27" s="162"/>
    </row>
    <row r="28" s="7" customFormat="1" ht="15" customHeight="1" spans="1:18">
      <c r="A28" s="212"/>
      <c r="B28" s="213" t="s">
        <v>48</v>
      </c>
      <c r="C28" s="212" t="s">
        <v>21</v>
      </c>
      <c r="D28" s="213"/>
      <c r="E28" s="213" t="s">
        <v>22</v>
      </c>
      <c r="F28" s="213" t="s">
        <v>263</v>
      </c>
      <c r="G28" s="213" t="s">
        <v>26</v>
      </c>
      <c r="H28" s="105">
        <v>8</v>
      </c>
      <c r="I28" s="226"/>
      <c r="J28" s="227"/>
      <c r="K28" s="228">
        <f t="shared" si="1"/>
        <v>0</v>
      </c>
      <c r="L28" s="228"/>
      <c r="M28" s="228"/>
      <c r="N28" s="226">
        <v>1</v>
      </c>
      <c r="O28" s="228">
        <f t="shared" si="2"/>
        <v>0</v>
      </c>
      <c r="P28" s="228"/>
      <c r="Q28" s="228"/>
      <c r="R28" s="162"/>
    </row>
    <row r="29" ht="29.25" customHeight="1" spans="1:18">
      <c r="A29" s="218">
        <v>11</v>
      </c>
      <c r="B29" s="219" t="s">
        <v>49</v>
      </c>
      <c r="C29" s="218" t="s">
        <v>50</v>
      </c>
      <c r="D29" s="219" t="s">
        <v>51</v>
      </c>
      <c r="E29" s="219" t="s">
        <v>52</v>
      </c>
      <c r="F29" s="219" t="s">
        <v>23</v>
      </c>
      <c r="G29" s="219" t="s">
        <v>24</v>
      </c>
      <c r="H29" s="2">
        <v>0</v>
      </c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162"/>
    </row>
    <row r="30" ht="27.6" customHeight="1" spans="1:18">
      <c r="A30" s="214">
        <v>12</v>
      </c>
      <c r="B30" s="215" t="s">
        <v>53</v>
      </c>
      <c r="C30" s="214" t="s">
        <v>54</v>
      </c>
      <c r="D30" s="215" t="s">
        <v>55</v>
      </c>
      <c r="E30" s="215" t="s">
        <v>56</v>
      </c>
      <c r="F30" s="215" t="s">
        <v>23</v>
      </c>
      <c r="G30" s="215" t="s">
        <v>24</v>
      </c>
      <c r="H30" s="2">
        <v>2</v>
      </c>
      <c r="I30" s="223"/>
      <c r="J30" s="232"/>
      <c r="K30" s="225">
        <f t="shared" si="1"/>
        <v>0</v>
      </c>
      <c r="L30" s="225"/>
      <c r="M30" s="229"/>
      <c r="N30" s="223">
        <v>5</v>
      </c>
      <c r="O30" s="225">
        <f t="shared" si="2"/>
        <v>0</v>
      </c>
      <c r="P30" s="225"/>
      <c r="Q30" s="229"/>
      <c r="R30" s="162"/>
    </row>
    <row r="31" s="7" customFormat="1" ht="28.15" customHeight="1" spans="1:18">
      <c r="A31" s="212"/>
      <c r="B31" s="213" t="s">
        <v>53</v>
      </c>
      <c r="C31" s="212" t="s">
        <v>54</v>
      </c>
      <c r="D31" s="213" t="s">
        <v>55</v>
      </c>
      <c r="E31" s="213" t="s">
        <v>56</v>
      </c>
      <c r="F31" s="213" t="s">
        <v>23</v>
      </c>
      <c r="G31" s="213" t="s">
        <v>32</v>
      </c>
      <c r="H31" s="105">
        <v>0</v>
      </c>
      <c r="I31" s="226"/>
      <c r="J31" s="227"/>
      <c r="K31" s="228">
        <f t="shared" si="1"/>
        <v>0</v>
      </c>
      <c r="L31" s="228"/>
      <c r="M31" s="228"/>
      <c r="N31" s="226"/>
      <c r="O31" s="228">
        <f t="shared" si="2"/>
        <v>0</v>
      </c>
      <c r="P31" s="228"/>
      <c r="Q31" s="228"/>
      <c r="R31" s="162"/>
    </row>
    <row r="32" s="9" customFormat="1" ht="15" customHeight="1" spans="1:25">
      <c r="A32" s="214">
        <v>13</v>
      </c>
      <c r="B32" s="215" t="s">
        <v>57</v>
      </c>
      <c r="C32" s="214" t="s">
        <v>21</v>
      </c>
      <c r="D32" s="215"/>
      <c r="E32" s="215" t="s">
        <v>58</v>
      </c>
      <c r="F32" s="215" t="s">
        <v>264</v>
      </c>
      <c r="G32" s="215" t="s">
        <v>24</v>
      </c>
      <c r="H32" s="2">
        <v>10</v>
      </c>
      <c r="I32" s="223">
        <v>2</v>
      </c>
      <c r="J32" s="224">
        <v>2</v>
      </c>
      <c r="K32" s="225">
        <f t="shared" si="1"/>
        <v>0</v>
      </c>
      <c r="L32" s="225"/>
      <c r="M32" s="229"/>
      <c r="N32" s="223">
        <v>14</v>
      </c>
      <c r="O32" s="225">
        <f t="shared" si="2"/>
        <v>0</v>
      </c>
      <c r="P32" s="225"/>
      <c r="Q32" s="229"/>
      <c r="R32" s="162"/>
      <c r="S32" s="7"/>
      <c r="T32" s="7"/>
      <c r="U32" s="7"/>
      <c r="V32" s="7"/>
      <c r="W32" s="7"/>
      <c r="X32" s="7"/>
      <c r="Y32" s="7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29</v>
      </c>
      <c r="G33" s="213" t="s">
        <v>44</v>
      </c>
      <c r="H33" s="105">
        <v>0</v>
      </c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162"/>
    </row>
    <row r="34" s="7" customFormat="1" ht="15" customHeight="1" spans="1:18">
      <c r="A34" s="212"/>
      <c r="B34" s="213" t="s">
        <v>57</v>
      </c>
      <c r="C34" s="212" t="s">
        <v>21</v>
      </c>
      <c r="D34" s="213"/>
      <c r="E34" s="216" t="s">
        <v>58</v>
      </c>
      <c r="F34" s="217" t="s">
        <v>208</v>
      </c>
      <c r="G34" s="213" t="s">
        <v>32</v>
      </c>
      <c r="H34" s="105">
        <v>0</v>
      </c>
      <c r="I34" s="230"/>
      <c r="J34" s="227"/>
      <c r="K34" s="228">
        <f t="shared" si="1"/>
        <v>0</v>
      </c>
      <c r="L34" s="228"/>
      <c r="M34" s="228"/>
      <c r="N34" s="230">
        <v>2</v>
      </c>
      <c r="O34" s="228">
        <f t="shared" si="2"/>
        <v>0</v>
      </c>
      <c r="P34" s="228"/>
      <c r="Q34" s="228"/>
      <c r="R34" s="162"/>
    </row>
    <row r="35" s="9" customFormat="1" ht="15" customHeight="1" spans="1:25">
      <c r="A35" s="33">
        <v>14</v>
      </c>
      <c r="B35" s="34" t="s">
        <v>59</v>
      </c>
      <c r="C35" s="33" t="s">
        <v>21</v>
      </c>
      <c r="D35" s="34"/>
      <c r="E35" s="34" t="s">
        <v>60</v>
      </c>
      <c r="F35" s="215" t="s">
        <v>265</v>
      </c>
      <c r="G35" s="34" t="s">
        <v>24</v>
      </c>
      <c r="H35" s="2">
        <v>3</v>
      </c>
      <c r="I35" s="223">
        <v>2</v>
      </c>
      <c r="J35" s="224">
        <v>2</v>
      </c>
      <c r="K35" s="225">
        <f t="shared" si="1"/>
        <v>0</v>
      </c>
      <c r="L35" s="225"/>
      <c r="M35" s="229"/>
      <c r="N35" s="223">
        <v>3</v>
      </c>
      <c r="O35" s="225">
        <f t="shared" si="2"/>
        <v>0</v>
      </c>
      <c r="P35" s="225"/>
      <c r="Q35" s="229"/>
      <c r="R35" s="162"/>
      <c r="S35" s="7"/>
      <c r="T35" s="7"/>
      <c r="U35" s="7"/>
      <c r="V35" s="7"/>
      <c r="W35" s="7"/>
      <c r="X35" s="7"/>
      <c r="Y35" s="7"/>
    </row>
    <row r="36" s="7" customFormat="1" ht="15" customHeight="1" spans="1:18">
      <c r="A36" s="212"/>
      <c r="B36" s="213" t="s">
        <v>59</v>
      </c>
      <c r="C36" s="212" t="s">
        <v>21</v>
      </c>
      <c r="D36" s="213"/>
      <c r="E36" s="213" t="s">
        <v>60</v>
      </c>
      <c r="F36" s="41" t="s">
        <v>209</v>
      </c>
      <c r="G36" s="213" t="s">
        <v>44</v>
      </c>
      <c r="H36" s="105">
        <v>0</v>
      </c>
      <c r="I36" s="230"/>
      <c r="J36" s="227"/>
      <c r="K36" s="228">
        <f t="shared" si="1"/>
        <v>0</v>
      </c>
      <c r="L36" s="228"/>
      <c r="M36" s="228"/>
      <c r="N36" s="230"/>
      <c r="O36" s="228">
        <f t="shared" si="2"/>
        <v>1344.7</v>
      </c>
      <c r="P36" s="228">
        <v>1344.7</v>
      </c>
      <c r="Q36" s="228"/>
      <c r="R36" s="162"/>
    </row>
    <row r="37" ht="15" customHeight="1" spans="1:18">
      <c r="A37" s="214">
        <v>15</v>
      </c>
      <c r="B37" s="215" t="s">
        <v>61</v>
      </c>
      <c r="C37" s="214" t="s">
        <v>21</v>
      </c>
      <c r="D37" s="215"/>
      <c r="E37" s="215" t="s">
        <v>39</v>
      </c>
      <c r="F37" s="215" t="s">
        <v>29</v>
      </c>
      <c r="G37" s="215" t="s">
        <v>24</v>
      </c>
      <c r="H37" s="2">
        <v>0</v>
      </c>
      <c r="I37" s="223"/>
      <c r="J37" s="224"/>
      <c r="K37" s="225">
        <f t="shared" si="1"/>
        <v>0</v>
      </c>
      <c r="L37" s="225"/>
      <c r="M37" s="229"/>
      <c r="N37" s="223"/>
      <c r="O37" s="225">
        <f t="shared" si="2"/>
        <v>0</v>
      </c>
      <c r="P37" s="225"/>
      <c r="Q37" s="229"/>
      <c r="R37" s="162"/>
    </row>
    <row r="38" s="7" customFormat="1" ht="15.6" customHeight="1" spans="1:18">
      <c r="A38" s="212"/>
      <c r="B38" s="213" t="s">
        <v>61</v>
      </c>
      <c r="C38" s="212" t="s">
        <v>21</v>
      </c>
      <c r="D38" s="213"/>
      <c r="E38" s="213" t="s">
        <v>39</v>
      </c>
      <c r="F38" s="213" t="s">
        <v>31</v>
      </c>
      <c r="G38" s="213" t="s">
        <v>26</v>
      </c>
      <c r="H38" s="105">
        <v>1</v>
      </c>
      <c r="I38" s="226"/>
      <c r="J38" s="227"/>
      <c r="K38" s="228">
        <f t="shared" si="1"/>
        <v>0</v>
      </c>
      <c r="L38" s="228"/>
      <c r="M38" s="228"/>
      <c r="N38" s="226">
        <v>1</v>
      </c>
      <c r="O38" s="228">
        <f t="shared" si="2"/>
        <v>0</v>
      </c>
      <c r="P38" s="228"/>
      <c r="Q38" s="228"/>
      <c r="R38" s="162"/>
    </row>
    <row r="39" s="9" customFormat="1" ht="15" customHeight="1" spans="1:25">
      <c r="A39" s="214">
        <v>16</v>
      </c>
      <c r="B39" s="215" t="s">
        <v>62</v>
      </c>
      <c r="C39" s="214" t="s">
        <v>21</v>
      </c>
      <c r="D39" s="215"/>
      <c r="E39" s="215" t="s">
        <v>63</v>
      </c>
      <c r="F39" s="215" t="s">
        <v>266</v>
      </c>
      <c r="G39" s="215" t="s">
        <v>24</v>
      </c>
      <c r="H39" s="2">
        <v>7</v>
      </c>
      <c r="I39" s="223"/>
      <c r="J39" s="224"/>
      <c r="K39" s="225">
        <f t="shared" si="1"/>
        <v>0</v>
      </c>
      <c r="L39" s="225"/>
      <c r="M39" s="229"/>
      <c r="N39" s="223">
        <v>2</v>
      </c>
      <c r="O39" s="225">
        <f t="shared" si="2"/>
        <v>2487.94</v>
      </c>
      <c r="P39" s="225">
        <v>2487.94</v>
      </c>
      <c r="Q39" s="229"/>
      <c r="R39" s="162"/>
      <c r="S39" s="7"/>
      <c r="T39" s="7"/>
      <c r="U39" s="7"/>
      <c r="V39" s="7"/>
      <c r="W39" s="7"/>
      <c r="X39" s="7"/>
      <c r="Y39" s="7"/>
    </row>
    <row r="40" s="7" customFormat="1" ht="15" customHeight="1" spans="1:18">
      <c r="A40" s="212"/>
      <c r="B40" s="213" t="s">
        <v>62</v>
      </c>
      <c r="C40" s="212" t="s">
        <v>21</v>
      </c>
      <c r="D40" s="213"/>
      <c r="E40" s="216" t="s">
        <v>63</v>
      </c>
      <c r="F40" s="217" t="s">
        <v>210</v>
      </c>
      <c r="G40" s="213" t="s">
        <v>32</v>
      </c>
      <c r="H40" s="105">
        <v>3</v>
      </c>
      <c r="I40" s="230"/>
      <c r="J40" s="227"/>
      <c r="K40" s="228">
        <f t="shared" si="1"/>
        <v>0</v>
      </c>
      <c r="L40" s="228"/>
      <c r="M40" s="228"/>
      <c r="N40" s="230">
        <v>4</v>
      </c>
      <c r="O40" s="228">
        <f t="shared" si="2"/>
        <v>2945.6</v>
      </c>
      <c r="P40" s="228">
        <v>2945.6</v>
      </c>
      <c r="Q40" s="228"/>
      <c r="R40" s="162"/>
    </row>
    <row r="41" ht="15" customHeight="1" spans="1:18">
      <c r="A41" s="33">
        <v>17</v>
      </c>
      <c r="B41" s="34" t="s">
        <v>64</v>
      </c>
      <c r="C41" s="33" t="s">
        <v>21</v>
      </c>
      <c r="D41" s="34"/>
      <c r="E41" s="34" t="s">
        <v>63</v>
      </c>
      <c r="F41" s="215" t="s">
        <v>267</v>
      </c>
      <c r="G41" s="34" t="s">
        <v>24</v>
      </c>
      <c r="H41" s="2">
        <v>10</v>
      </c>
      <c r="I41" s="223">
        <v>2</v>
      </c>
      <c r="J41" s="224">
        <v>2</v>
      </c>
      <c r="K41" s="225">
        <f t="shared" si="1"/>
        <v>0</v>
      </c>
      <c r="L41" s="225"/>
      <c r="M41" s="229"/>
      <c r="N41" s="223">
        <v>6</v>
      </c>
      <c r="O41" s="225">
        <f t="shared" si="2"/>
        <v>0</v>
      </c>
      <c r="P41" s="225"/>
      <c r="Q41" s="229"/>
      <c r="R41" s="162"/>
    </row>
    <row r="42" s="7" customFormat="1" ht="14.45" customHeight="1" spans="1:18">
      <c r="A42" s="212"/>
      <c r="B42" s="213" t="s">
        <v>64</v>
      </c>
      <c r="C42" s="212" t="s">
        <v>21</v>
      </c>
      <c r="D42" s="213"/>
      <c r="E42" s="216" t="s">
        <v>63</v>
      </c>
      <c r="F42" s="217" t="s">
        <v>211</v>
      </c>
      <c r="G42" s="213" t="s">
        <v>32</v>
      </c>
      <c r="H42" s="105">
        <v>1</v>
      </c>
      <c r="I42" s="230"/>
      <c r="J42" s="227"/>
      <c r="K42" s="228">
        <f t="shared" si="1"/>
        <v>0</v>
      </c>
      <c r="L42" s="228"/>
      <c r="M42" s="228"/>
      <c r="N42" s="230">
        <v>2</v>
      </c>
      <c r="O42" s="228">
        <f t="shared" si="2"/>
        <v>3313.8</v>
      </c>
      <c r="P42" s="228">
        <v>3313.8</v>
      </c>
      <c r="Q42" s="228"/>
      <c r="R42" s="162"/>
    </row>
    <row r="43" ht="15" customHeight="1" spans="1:18">
      <c r="A43" s="214">
        <v>18</v>
      </c>
      <c r="B43" s="215" t="s">
        <v>65</v>
      </c>
      <c r="C43" s="214" t="s">
        <v>21</v>
      </c>
      <c r="D43" s="215"/>
      <c r="E43" s="215" t="s">
        <v>39</v>
      </c>
      <c r="F43" s="215" t="s">
        <v>268</v>
      </c>
      <c r="G43" s="215" t="s">
        <v>24</v>
      </c>
      <c r="H43" s="2">
        <v>1</v>
      </c>
      <c r="I43" s="223"/>
      <c r="J43" s="224"/>
      <c r="K43" s="225">
        <f t="shared" si="1"/>
        <v>0</v>
      </c>
      <c r="L43" s="225"/>
      <c r="M43" s="229"/>
      <c r="N43" s="223">
        <v>2</v>
      </c>
      <c r="O43" s="225">
        <f t="shared" si="2"/>
        <v>0</v>
      </c>
      <c r="P43" s="225"/>
      <c r="Q43" s="229"/>
      <c r="R43" s="162"/>
    </row>
    <row r="44" s="7" customFormat="1" ht="15" customHeight="1" spans="1:18">
      <c r="A44" s="212"/>
      <c r="B44" s="213" t="s">
        <v>65</v>
      </c>
      <c r="C44" s="212" t="s">
        <v>21</v>
      </c>
      <c r="D44" s="213"/>
      <c r="E44" s="213" t="s">
        <v>39</v>
      </c>
      <c r="F44" s="213" t="s">
        <v>212</v>
      </c>
      <c r="G44" s="213" t="s">
        <v>26</v>
      </c>
      <c r="H44" s="105">
        <v>3</v>
      </c>
      <c r="I44" s="226"/>
      <c r="J44" s="227"/>
      <c r="K44" s="228">
        <f t="shared" si="1"/>
        <v>0</v>
      </c>
      <c r="L44" s="228"/>
      <c r="M44" s="228"/>
      <c r="N44" s="226"/>
      <c r="O44" s="228">
        <f t="shared" si="2"/>
        <v>10986.34</v>
      </c>
      <c r="P44" s="233">
        <v>10986.34</v>
      </c>
      <c r="Q44" s="228"/>
      <c r="R44" s="162"/>
    </row>
    <row r="45" s="9" customFormat="1" ht="15" customHeight="1" spans="1:25">
      <c r="A45" s="214">
        <v>19</v>
      </c>
      <c r="B45" s="215" t="s">
        <v>66</v>
      </c>
      <c r="C45" s="214" t="s">
        <v>21</v>
      </c>
      <c r="D45" s="215"/>
      <c r="E45" s="215" t="s">
        <v>67</v>
      </c>
      <c r="F45" s="215" t="s">
        <v>269</v>
      </c>
      <c r="G45" s="215" t="s">
        <v>24</v>
      </c>
      <c r="H45" s="2">
        <v>11</v>
      </c>
      <c r="I45" s="223"/>
      <c r="J45" s="224"/>
      <c r="K45" s="225">
        <f t="shared" si="1"/>
        <v>0</v>
      </c>
      <c r="L45" s="225"/>
      <c r="M45" s="229"/>
      <c r="N45" s="223">
        <v>2</v>
      </c>
      <c r="O45" s="225">
        <f t="shared" si="2"/>
        <v>9252.44</v>
      </c>
      <c r="P45" s="225">
        <v>9252.44</v>
      </c>
      <c r="Q45" s="229"/>
      <c r="R45" s="162"/>
      <c r="S45" s="7"/>
      <c r="T45" s="7"/>
      <c r="U45" s="7"/>
      <c r="V45" s="7"/>
      <c r="W45" s="7"/>
      <c r="X45" s="7"/>
      <c r="Y45" s="7"/>
    </row>
    <row r="46" s="7" customFormat="1" ht="15" customHeight="1" spans="1:18">
      <c r="A46" s="212"/>
      <c r="B46" s="213" t="s">
        <v>68</v>
      </c>
      <c r="C46" s="212" t="s">
        <v>21</v>
      </c>
      <c r="D46" s="213"/>
      <c r="E46" s="213" t="s">
        <v>67</v>
      </c>
      <c r="F46" s="213" t="s">
        <v>213</v>
      </c>
      <c r="G46" s="213" t="s">
        <v>44</v>
      </c>
      <c r="H46" s="105">
        <v>0</v>
      </c>
      <c r="I46" s="230"/>
      <c r="J46" s="227"/>
      <c r="K46" s="228">
        <f t="shared" si="1"/>
        <v>0</v>
      </c>
      <c r="L46" s="228"/>
      <c r="M46" s="228"/>
      <c r="N46" s="230"/>
      <c r="O46" s="228">
        <f t="shared" si="2"/>
        <v>0</v>
      </c>
      <c r="P46" s="228"/>
      <c r="Q46" s="228"/>
      <c r="R46" s="162"/>
    </row>
    <row r="47" ht="15" customHeight="1" spans="1:18">
      <c r="A47" s="214">
        <v>20</v>
      </c>
      <c r="B47" s="215" t="s">
        <v>69</v>
      </c>
      <c r="C47" s="214" t="s">
        <v>21</v>
      </c>
      <c r="D47" s="215"/>
      <c r="E47" s="215" t="s">
        <v>39</v>
      </c>
      <c r="F47" s="215" t="s">
        <v>29</v>
      </c>
      <c r="G47" s="215" t="s">
        <v>24</v>
      </c>
      <c r="H47" s="2">
        <v>0</v>
      </c>
      <c r="I47" s="223"/>
      <c r="J47" s="224"/>
      <c r="K47" s="225">
        <f t="shared" si="1"/>
        <v>0</v>
      </c>
      <c r="L47" s="225"/>
      <c r="M47" s="229"/>
      <c r="N47" s="223"/>
      <c r="O47" s="225">
        <f t="shared" si="2"/>
        <v>0</v>
      </c>
      <c r="P47" s="225"/>
      <c r="Q47" s="229"/>
      <c r="R47" s="162"/>
    </row>
    <row r="48" s="7" customFormat="1" ht="15.6" customHeight="1" spans="1:18">
      <c r="A48" s="212"/>
      <c r="B48" s="213" t="s">
        <v>69</v>
      </c>
      <c r="C48" s="212" t="s">
        <v>21</v>
      </c>
      <c r="D48" s="213"/>
      <c r="E48" s="213" t="s">
        <v>39</v>
      </c>
      <c r="F48" s="213" t="s">
        <v>23</v>
      </c>
      <c r="G48" s="213" t="s">
        <v>26</v>
      </c>
      <c r="H48" s="105">
        <v>4</v>
      </c>
      <c r="I48" s="226"/>
      <c r="J48" s="227"/>
      <c r="K48" s="228">
        <f t="shared" si="1"/>
        <v>0</v>
      </c>
      <c r="L48" s="228"/>
      <c r="M48" s="228"/>
      <c r="N48" s="226">
        <v>1</v>
      </c>
      <c r="O48" s="228">
        <f t="shared" si="2"/>
        <v>0</v>
      </c>
      <c r="P48" s="228"/>
      <c r="Q48" s="228"/>
      <c r="R48" s="162"/>
    </row>
    <row r="49" ht="15" customHeight="1" spans="1:18">
      <c r="A49" s="33">
        <v>21</v>
      </c>
      <c r="B49" s="34" t="s">
        <v>70</v>
      </c>
      <c r="C49" s="33" t="s">
        <v>21</v>
      </c>
      <c r="D49" s="34"/>
      <c r="E49" s="34" t="s">
        <v>39</v>
      </c>
      <c r="F49" s="34" t="s">
        <v>31</v>
      </c>
      <c r="G49" s="34" t="s">
        <v>24</v>
      </c>
      <c r="H49" s="2">
        <v>0</v>
      </c>
      <c r="I49" s="223"/>
      <c r="J49" s="224"/>
      <c r="K49" s="225">
        <f t="shared" si="1"/>
        <v>0</v>
      </c>
      <c r="L49" s="225"/>
      <c r="M49" s="229"/>
      <c r="N49" s="223"/>
      <c r="O49" s="225">
        <f t="shared" si="2"/>
        <v>0</v>
      </c>
      <c r="P49" s="225"/>
      <c r="Q49" s="229"/>
      <c r="R49" s="162"/>
    </row>
    <row r="50" s="7" customFormat="1" ht="13.9" customHeight="1" spans="1:18">
      <c r="A50" s="212"/>
      <c r="B50" s="213" t="s">
        <v>70</v>
      </c>
      <c r="C50" s="212" t="s">
        <v>21</v>
      </c>
      <c r="D50" s="213"/>
      <c r="E50" s="213" t="s">
        <v>39</v>
      </c>
      <c r="F50" s="213" t="s">
        <v>23</v>
      </c>
      <c r="G50" s="213" t="s">
        <v>26</v>
      </c>
      <c r="H50" s="105">
        <v>2</v>
      </c>
      <c r="I50" s="226"/>
      <c r="J50" s="227"/>
      <c r="K50" s="228">
        <f t="shared" si="1"/>
        <v>0</v>
      </c>
      <c r="L50" s="228"/>
      <c r="M50" s="228"/>
      <c r="N50" s="226">
        <v>3</v>
      </c>
      <c r="O50" s="228">
        <f t="shared" si="2"/>
        <v>0</v>
      </c>
      <c r="P50" s="228"/>
      <c r="Q50" s="228"/>
      <c r="R50" s="162"/>
    </row>
    <row r="51" spans="1:18">
      <c r="A51" s="211">
        <v>22</v>
      </c>
      <c r="B51" s="210" t="s">
        <v>71</v>
      </c>
      <c r="C51" s="211" t="s">
        <v>21</v>
      </c>
      <c r="D51" s="210"/>
      <c r="E51" s="210" t="s">
        <v>39</v>
      </c>
      <c r="F51" s="215" t="s">
        <v>270</v>
      </c>
      <c r="G51" s="210" t="s">
        <v>24</v>
      </c>
      <c r="H51" s="2">
        <v>4</v>
      </c>
      <c r="I51" s="223">
        <v>1</v>
      </c>
      <c r="J51" s="224">
        <v>1</v>
      </c>
      <c r="K51" s="225">
        <f t="shared" si="1"/>
        <v>0</v>
      </c>
      <c r="L51" s="225"/>
      <c r="M51" s="229"/>
      <c r="N51" s="223"/>
      <c r="O51" s="225">
        <f t="shared" si="2"/>
        <v>5408.87</v>
      </c>
      <c r="P51" s="229">
        <v>5408.87</v>
      </c>
      <c r="Q51" s="229"/>
      <c r="R51" s="162"/>
    </row>
    <row r="52" s="7" customFormat="1" ht="13.9" customHeight="1" spans="1:18">
      <c r="A52" s="212"/>
      <c r="B52" s="213" t="s">
        <v>71</v>
      </c>
      <c r="C52" s="212" t="s">
        <v>21</v>
      </c>
      <c r="D52" s="213"/>
      <c r="E52" s="213" t="s">
        <v>39</v>
      </c>
      <c r="F52" s="213" t="s">
        <v>214</v>
      </c>
      <c r="G52" s="213" t="s">
        <v>26</v>
      </c>
      <c r="H52" s="105">
        <v>3</v>
      </c>
      <c r="I52" s="226"/>
      <c r="J52" s="227"/>
      <c r="K52" s="228">
        <f t="shared" si="1"/>
        <v>0</v>
      </c>
      <c r="L52" s="228"/>
      <c r="M52" s="228"/>
      <c r="N52" s="226">
        <v>5</v>
      </c>
      <c r="O52" s="228">
        <f t="shared" si="2"/>
        <v>3073.6</v>
      </c>
      <c r="P52" s="228">
        <v>3073.6</v>
      </c>
      <c r="Q52" s="228"/>
      <c r="R52" s="162"/>
    </row>
    <row r="53" ht="15" customHeight="1" spans="1:18">
      <c r="A53" s="214">
        <v>23</v>
      </c>
      <c r="B53" s="215" t="s">
        <v>72</v>
      </c>
      <c r="C53" s="214" t="s">
        <v>21</v>
      </c>
      <c r="D53" s="215"/>
      <c r="E53" s="215" t="s">
        <v>39</v>
      </c>
      <c r="F53" s="215" t="s">
        <v>23</v>
      </c>
      <c r="G53" s="215" t="s">
        <v>24</v>
      </c>
      <c r="H53" s="2">
        <v>0</v>
      </c>
      <c r="I53" s="223"/>
      <c r="J53" s="224"/>
      <c r="K53" s="225">
        <f t="shared" si="1"/>
        <v>0</v>
      </c>
      <c r="L53" s="225"/>
      <c r="M53" s="229"/>
      <c r="N53" s="223"/>
      <c r="O53" s="225">
        <f t="shared" si="2"/>
        <v>0</v>
      </c>
      <c r="P53" s="225"/>
      <c r="Q53" s="229"/>
      <c r="R53" s="162"/>
    </row>
    <row r="54" s="7" customFormat="1" ht="15" customHeight="1" spans="1:18">
      <c r="A54" s="212"/>
      <c r="B54" s="213" t="s">
        <v>72</v>
      </c>
      <c r="C54" s="212" t="s">
        <v>21</v>
      </c>
      <c r="D54" s="213"/>
      <c r="E54" s="213" t="s">
        <v>39</v>
      </c>
      <c r="F54" s="213" t="s">
        <v>29</v>
      </c>
      <c r="G54" s="213" t="s">
        <v>26</v>
      </c>
      <c r="H54" s="105">
        <v>0</v>
      </c>
      <c r="I54" s="226"/>
      <c r="J54" s="227"/>
      <c r="K54" s="228">
        <f t="shared" si="1"/>
        <v>0</v>
      </c>
      <c r="L54" s="228"/>
      <c r="M54" s="228"/>
      <c r="N54" s="226"/>
      <c r="O54" s="228">
        <f t="shared" si="2"/>
        <v>0</v>
      </c>
      <c r="P54" s="228"/>
      <c r="Q54" s="228"/>
      <c r="R54" s="162"/>
    </row>
    <row r="55" ht="15" customHeight="1" spans="1:18">
      <c r="A55" s="214">
        <v>24</v>
      </c>
      <c r="B55" s="215" t="s">
        <v>73</v>
      </c>
      <c r="C55" s="214" t="s">
        <v>21</v>
      </c>
      <c r="D55" s="215"/>
      <c r="E55" s="215" t="s">
        <v>39</v>
      </c>
      <c r="F55" s="215" t="s">
        <v>29</v>
      </c>
      <c r="G55" s="215" t="s">
        <v>24</v>
      </c>
      <c r="H55" s="2">
        <v>0</v>
      </c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162"/>
    </row>
    <row r="56" s="9" customFormat="1" ht="15" customHeight="1" spans="1:25">
      <c r="A56" s="214">
        <v>25</v>
      </c>
      <c r="B56" s="215" t="s">
        <v>74</v>
      </c>
      <c r="C56" s="214" t="s">
        <v>21</v>
      </c>
      <c r="D56" s="215"/>
      <c r="E56" s="215" t="s">
        <v>56</v>
      </c>
      <c r="F56" s="215" t="s">
        <v>271</v>
      </c>
      <c r="G56" s="215" t="s">
        <v>24</v>
      </c>
      <c r="H56" s="2">
        <v>16</v>
      </c>
      <c r="I56" s="223">
        <v>4</v>
      </c>
      <c r="J56" s="224">
        <v>4</v>
      </c>
      <c r="K56" s="225">
        <f t="shared" si="1"/>
        <v>0</v>
      </c>
      <c r="L56" s="225"/>
      <c r="M56" s="229"/>
      <c r="N56" s="223">
        <v>8</v>
      </c>
      <c r="O56" s="225">
        <f t="shared" si="2"/>
        <v>20351.8</v>
      </c>
      <c r="P56" s="225">
        <v>20351.8</v>
      </c>
      <c r="Q56" s="229"/>
      <c r="R56" s="162"/>
      <c r="S56" s="7"/>
      <c r="T56" s="7"/>
      <c r="U56" s="7"/>
      <c r="V56" s="7"/>
      <c r="W56" s="7"/>
      <c r="X56" s="7"/>
      <c r="Y56" s="7"/>
    </row>
    <row r="57" s="7" customFormat="1" ht="15" customHeight="1" spans="1:18">
      <c r="A57" s="212"/>
      <c r="B57" s="213" t="s">
        <v>74</v>
      </c>
      <c r="C57" s="212" t="s">
        <v>21</v>
      </c>
      <c r="D57" s="213"/>
      <c r="E57" s="216" t="s">
        <v>39</v>
      </c>
      <c r="F57" s="217" t="s">
        <v>215</v>
      </c>
      <c r="G57" s="213" t="s">
        <v>32</v>
      </c>
      <c r="H57" s="105">
        <v>1</v>
      </c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162"/>
    </row>
    <row r="58" s="7" customFormat="1" ht="15" customHeight="1" spans="1:18">
      <c r="A58" s="212">
        <v>26</v>
      </c>
      <c r="B58" s="213" t="s">
        <v>75</v>
      </c>
      <c r="C58" s="212" t="s">
        <v>21</v>
      </c>
      <c r="D58" s="213"/>
      <c r="E58" s="213" t="s">
        <v>76</v>
      </c>
      <c r="F58" s="41" t="s">
        <v>216</v>
      </c>
      <c r="G58" s="213" t="s">
        <v>44</v>
      </c>
      <c r="H58" s="105">
        <v>0</v>
      </c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P58" s="228"/>
      <c r="Q58" s="228"/>
      <c r="R58" s="162"/>
    </row>
    <row r="59" s="7" customFormat="1" ht="15" customHeight="1" spans="1:18">
      <c r="A59" s="212"/>
      <c r="B59" s="213" t="s">
        <v>75</v>
      </c>
      <c r="C59" s="212" t="s">
        <v>21</v>
      </c>
      <c r="D59" s="213"/>
      <c r="E59" s="213" t="s">
        <v>58</v>
      </c>
      <c r="F59" s="213" t="s">
        <v>25</v>
      </c>
      <c r="G59" s="213" t="s">
        <v>32</v>
      </c>
      <c r="H59" s="105">
        <v>6</v>
      </c>
      <c r="I59" s="230"/>
      <c r="J59" s="227"/>
      <c r="K59" s="228">
        <f t="shared" si="1"/>
        <v>0</v>
      </c>
      <c r="L59" s="228"/>
      <c r="M59" s="228"/>
      <c r="N59" s="230"/>
      <c r="O59" s="228">
        <f t="shared" si="2"/>
        <v>4786.6</v>
      </c>
      <c r="P59" s="286">
        <v>4786.6</v>
      </c>
      <c r="Q59" s="228"/>
      <c r="R59" s="162"/>
    </row>
    <row r="60" s="10" customFormat="1" spans="1:38">
      <c r="A60" s="220">
        <v>27</v>
      </c>
      <c r="B60" s="221" t="s">
        <v>77</v>
      </c>
      <c r="C60" s="222" t="s">
        <v>21</v>
      </c>
      <c r="D60" s="221"/>
      <c r="E60" s="221" t="s">
        <v>78</v>
      </c>
      <c r="F60" s="221"/>
      <c r="G60" s="221" t="s">
        <v>24</v>
      </c>
      <c r="H60" s="3">
        <v>0</v>
      </c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162"/>
      <c r="S60" s="167"/>
      <c r="T60" s="167"/>
      <c r="U60" s="167"/>
      <c r="V60" s="167"/>
      <c r="W60" s="167"/>
      <c r="X60" s="167"/>
      <c r="Y60" s="16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28</v>
      </c>
      <c r="B61" s="221" t="s">
        <v>79</v>
      </c>
      <c r="C61" s="222" t="s">
        <v>54</v>
      </c>
      <c r="D61" s="221" t="s">
        <v>80</v>
      </c>
      <c r="E61" s="221" t="s">
        <v>39</v>
      </c>
      <c r="F61" s="221" t="s">
        <v>23</v>
      </c>
      <c r="G61" s="221" t="s">
        <v>24</v>
      </c>
      <c r="H61" s="3">
        <v>0</v>
      </c>
      <c r="I61" s="234"/>
      <c r="J61" s="224"/>
      <c r="K61" s="225">
        <f t="shared" si="1"/>
        <v>0</v>
      </c>
      <c r="L61" s="235"/>
      <c r="M61" s="236"/>
      <c r="N61" s="224"/>
      <c r="O61" s="225">
        <f t="shared" si="2"/>
        <v>0</v>
      </c>
      <c r="P61" s="237"/>
      <c r="Q61" s="240"/>
      <c r="R61" s="162"/>
      <c r="S61" s="167"/>
      <c r="T61" s="167"/>
      <c r="U61" s="167"/>
      <c r="V61" s="167"/>
      <c r="W61" s="167"/>
      <c r="X61" s="167"/>
      <c r="Y61" s="16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220">
        <v>29</v>
      </c>
      <c r="B62" s="221" t="s">
        <v>81</v>
      </c>
      <c r="C62" s="222" t="s">
        <v>21</v>
      </c>
      <c r="D62" s="221"/>
      <c r="E62" s="221" t="s">
        <v>36</v>
      </c>
      <c r="F62" s="215" t="s">
        <v>272</v>
      </c>
      <c r="G62" s="221" t="s">
        <v>24</v>
      </c>
      <c r="H62" s="3">
        <v>8</v>
      </c>
      <c r="I62" s="224">
        <v>5</v>
      </c>
      <c r="J62" s="224">
        <v>5</v>
      </c>
      <c r="K62" s="225">
        <f t="shared" si="1"/>
        <v>0</v>
      </c>
      <c r="L62" s="238"/>
      <c r="M62" s="239"/>
      <c r="N62" s="224">
        <v>3</v>
      </c>
      <c r="O62" s="225">
        <f t="shared" si="2"/>
        <v>0</v>
      </c>
      <c r="P62" s="237"/>
      <c r="Q62" s="240"/>
      <c r="R62" s="162"/>
      <c r="S62" s="167"/>
      <c r="T62" s="167"/>
      <c r="U62" s="167"/>
      <c r="V62" s="167"/>
      <c r="W62" s="167"/>
      <c r="X62" s="167"/>
      <c r="Y62" s="16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9" customFormat="1" ht="24.75" customHeight="1" spans="1:25">
      <c r="A63" s="218">
        <v>30</v>
      </c>
      <c r="B63" s="219" t="s">
        <v>82</v>
      </c>
      <c r="C63" s="218" t="s">
        <v>54</v>
      </c>
      <c r="D63" s="219" t="s">
        <v>83</v>
      </c>
      <c r="E63" s="219" t="s">
        <v>39</v>
      </c>
      <c r="F63" s="215" t="s">
        <v>273</v>
      </c>
      <c r="G63" s="219" t="s">
        <v>24</v>
      </c>
      <c r="H63" s="2">
        <v>5</v>
      </c>
      <c r="I63" s="223"/>
      <c r="J63" s="224"/>
      <c r="K63" s="225">
        <f t="shared" si="1"/>
        <v>0</v>
      </c>
      <c r="L63" s="225"/>
      <c r="M63" s="229"/>
      <c r="N63" s="223">
        <v>2</v>
      </c>
      <c r="O63" s="225">
        <f t="shared" si="2"/>
        <v>0</v>
      </c>
      <c r="P63" s="225"/>
      <c r="Q63" s="229"/>
      <c r="R63" s="162"/>
      <c r="S63" s="7"/>
      <c r="T63" s="7"/>
      <c r="U63" s="7"/>
      <c r="V63" s="7"/>
      <c r="W63" s="7"/>
      <c r="X63" s="7"/>
      <c r="Y63" s="7"/>
    </row>
    <row r="64" ht="15" customHeight="1" spans="1:18">
      <c r="A64" s="214">
        <v>31</v>
      </c>
      <c r="B64" s="215" t="s">
        <v>84</v>
      </c>
      <c r="C64" s="214" t="s">
        <v>21</v>
      </c>
      <c r="D64" s="215"/>
      <c r="E64" s="215" t="s">
        <v>39</v>
      </c>
      <c r="F64" s="215" t="s">
        <v>274</v>
      </c>
      <c r="G64" s="215" t="s">
        <v>24</v>
      </c>
      <c r="H64" s="2">
        <v>7</v>
      </c>
      <c r="I64" s="223">
        <v>3</v>
      </c>
      <c r="J64" s="224">
        <v>3</v>
      </c>
      <c r="K64" s="225">
        <f t="shared" si="1"/>
        <v>0</v>
      </c>
      <c r="L64" s="225"/>
      <c r="M64" s="229"/>
      <c r="N64" s="223">
        <v>3</v>
      </c>
      <c r="O64" s="225">
        <f t="shared" si="2"/>
        <v>2025.1</v>
      </c>
      <c r="P64" s="225">
        <v>2025.1</v>
      </c>
      <c r="Q64" s="229"/>
      <c r="R64" s="162"/>
    </row>
    <row r="65" s="7" customFormat="1" ht="15" customHeight="1" spans="1:18">
      <c r="A65" s="212"/>
      <c r="B65" s="213" t="s">
        <v>84</v>
      </c>
      <c r="C65" s="212" t="s">
        <v>21</v>
      </c>
      <c r="D65" s="213"/>
      <c r="E65" s="213" t="s">
        <v>39</v>
      </c>
      <c r="F65" s="213" t="s">
        <v>217</v>
      </c>
      <c r="G65" s="213" t="s">
        <v>26</v>
      </c>
      <c r="H65" s="105">
        <v>2</v>
      </c>
      <c r="I65" s="226"/>
      <c r="J65" s="227"/>
      <c r="K65" s="228">
        <f t="shared" si="1"/>
        <v>0</v>
      </c>
      <c r="L65" s="228"/>
      <c r="M65" s="228"/>
      <c r="N65" s="226">
        <v>1</v>
      </c>
      <c r="O65" s="228">
        <f t="shared" si="2"/>
        <v>0</v>
      </c>
      <c r="P65" s="228"/>
      <c r="Q65" s="228"/>
      <c r="R65" s="162"/>
    </row>
    <row r="66" s="9" customFormat="1" ht="15" customHeight="1" spans="1:25">
      <c r="A66" s="214">
        <v>32</v>
      </c>
      <c r="B66" s="215" t="s">
        <v>85</v>
      </c>
      <c r="C66" s="214" t="s">
        <v>21</v>
      </c>
      <c r="D66" s="215"/>
      <c r="E66" s="215" t="s">
        <v>39</v>
      </c>
      <c r="F66" s="215" t="s">
        <v>29</v>
      </c>
      <c r="G66" s="215" t="s">
        <v>24</v>
      </c>
      <c r="H66" s="2">
        <v>0</v>
      </c>
      <c r="I66" s="223"/>
      <c r="J66" s="224"/>
      <c r="K66" s="225">
        <f t="shared" si="1"/>
        <v>0</v>
      </c>
      <c r="L66" s="225"/>
      <c r="M66" s="229"/>
      <c r="N66" s="223"/>
      <c r="O66" s="225">
        <f t="shared" si="2"/>
        <v>0</v>
      </c>
      <c r="P66" s="225"/>
      <c r="Q66" s="229"/>
      <c r="R66" s="162"/>
      <c r="S66" s="7"/>
      <c r="T66" s="7"/>
      <c r="U66" s="7"/>
      <c r="V66" s="7"/>
      <c r="W66" s="7"/>
      <c r="X66" s="7"/>
      <c r="Y66" s="7"/>
    </row>
    <row r="67" s="7" customFormat="1" ht="15.6" customHeight="1" spans="1:18">
      <c r="A67" s="212"/>
      <c r="B67" s="213" t="s">
        <v>85</v>
      </c>
      <c r="C67" s="212" t="s">
        <v>21</v>
      </c>
      <c r="D67" s="213"/>
      <c r="E67" s="213" t="s">
        <v>39</v>
      </c>
      <c r="F67" s="213" t="s">
        <v>23</v>
      </c>
      <c r="G67" s="213" t="s">
        <v>26</v>
      </c>
      <c r="H67" s="105">
        <v>0</v>
      </c>
      <c r="I67" s="226"/>
      <c r="J67" s="227"/>
      <c r="K67" s="228">
        <f t="shared" si="1"/>
        <v>0</v>
      </c>
      <c r="L67" s="228"/>
      <c r="M67" s="228"/>
      <c r="N67" s="226"/>
      <c r="O67" s="228">
        <f t="shared" si="2"/>
        <v>0</v>
      </c>
      <c r="P67" s="228"/>
      <c r="Q67" s="228"/>
      <c r="R67" s="162"/>
    </row>
    <row r="68" s="9" customFormat="1" ht="15" customHeight="1" spans="1:25">
      <c r="A68" s="214">
        <v>33</v>
      </c>
      <c r="B68" s="215" t="s">
        <v>86</v>
      </c>
      <c r="C68" s="214" t="s">
        <v>54</v>
      </c>
      <c r="D68" s="215" t="s">
        <v>87</v>
      </c>
      <c r="E68" s="215" t="s">
        <v>39</v>
      </c>
      <c r="F68" s="215" t="s">
        <v>275</v>
      </c>
      <c r="G68" s="215" t="s">
        <v>24</v>
      </c>
      <c r="H68" s="2">
        <v>5</v>
      </c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162"/>
      <c r="S68" s="7"/>
      <c r="T68" s="7"/>
      <c r="U68" s="7"/>
      <c r="V68" s="7"/>
      <c r="W68" s="7"/>
      <c r="X68" s="7"/>
      <c r="Y68" s="7"/>
    </row>
    <row r="69" s="9" customFormat="1" ht="15" customHeight="1" spans="1:25">
      <c r="A69" s="214">
        <v>34</v>
      </c>
      <c r="B69" s="215" t="s">
        <v>88</v>
      </c>
      <c r="C69" s="214" t="s">
        <v>21</v>
      </c>
      <c r="D69" s="215"/>
      <c r="E69" s="215" t="s">
        <v>39</v>
      </c>
      <c r="F69" s="215" t="s">
        <v>276</v>
      </c>
      <c r="G69" s="215" t="s">
        <v>24</v>
      </c>
      <c r="H69" s="2">
        <v>4</v>
      </c>
      <c r="I69" s="223">
        <v>1</v>
      </c>
      <c r="J69" s="224">
        <v>1</v>
      </c>
      <c r="K69" s="225">
        <f t="shared" si="1"/>
        <v>0</v>
      </c>
      <c r="L69" s="225"/>
      <c r="M69" s="229"/>
      <c r="N69" s="223">
        <v>1</v>
      </c>
      <c r="O69" s="225">
        <f t="shared" si="2"/>
        <v>0</v>
      </c>
      <c r="P69" s="225"/>
      <c r="Q69" s="229"/>
      <c r="R69" s="162"/>
      <c r="S69" s="7"/>
      <c r="T69" s="7"/>
      <c r="U69" s="7"/>
      <c r="V69" s="7"/>
      <c r="W69" s="7"/>
      <c r="X69" s="7"/>
      <c r="Y69" s="7"/>
    </row>
    <row r="70" s="7" customFormat="1" ht="15" customHeight="1" spans="1:18">
      <c r="A70" s="212"/>
      <c r="B70" s="213" t="s">
        <v>88</v>
      </c>
      <c r="C70" s="212" t="s">
        <v>21</v>
      </c>
      <c r="D70" s="213"/>
      <c r="E70" s="213" t="s">
        <v>39</v>
      </c>
      <c r="F70" s="213" t="s">
        <v>23</v>
      </c>
      <c r="G70" s="213" t="s">
        <v>26</v>
      </c>
      <c r="H70" s="105">
        <v>0</v>
      </c>
      <c r="I70" s="226"/>
      <c r="J70" s="227"/>
      <c r="K70" s="228">
        <f t="shared" si="1"/>
        <v>0</v>
      </c>
      <c r="L70" s="228"/>
      <c r="M70" s="228"/>
      <c r="N70" s="226"/>
      <c r="O70" s="228">
        <f t="shared" si="2"/>
        <v>0</v>
      </c>
      <c r="P70" s="228"/>
      <c r="Q70" s="228"/>
      <c r="R70" s="162"/>
    </row>
    <row r="71" ht="15" customHeight="1" spans="1:18">
      <c r="A71" s="214">
        <v>35</v>
      </c>
      <c r="B71" s="215" t="s">
        <v>89</v>
      </c>
      <c r="C71" s="214" t="s">
        <v>21</v>
      </c>
      <c r="D71" s="215"/>
      <c r="E71" s="215" t="s">
        <v>90</v>
      </c>
      <c r="F71" s="215" t="s">
        <v>23</v>
      </c>
      <c r="G71" s="215" t="s">
        <v>24</v>
      </c>
      <c r="H71" s="2">
        <v>9</v>
      </c>
      <c r="I71" s="223"/>
      <c r="J71" s="224"/>
      <c r="K71" s="225">
        <f t="shared" si="1"/>
        <v>0</v>
      </c>
      <c r="L71" s="225"/>
      <c r="M71" s="229"/>
      <c r="N71" s="223">
        <v>9</v>
      </c>
      <c r="O71" s="225">
        <f t="shared" si="2"/>
        <v>0</v>
      </c>
      <c r="P71" s="225"/>
      <c r="Q71" s="229"/>
      <c r="R71" s="162"/>
    </row>
    <row r="72" s="7" customFormat="1" ht="15" customHeight="1" spans="1:18">
      <c r="A72" s="212"/>
      <c r="B72" s="213" t="s">
        <v>91</v>
      </c>
      <c r="C72" s="212" t="s">
        <v>21</v>
      </c>
      <c r="D72" s="213"/>
      <c r="E72" s="213" t="s">
        <v>90</v>
      </c>
      <c r="F72" s="213" t="s">
        <v>29</v>
      </c>
      <c r="G72" s="213" t="s">
        <v>32</v>
      </c>
      <c r="H72" s="105">
        <v>5</v>
      </c>
      <c r="I72" s="230"/>
      <c r="J72" s="227"/>
      <c r="K72" s="228">
        <f t="shared" si="1"/>
        <v>0</v>
      </c>
      <c r="L72" s="228"/>
      <c r="M72" s="228"/>
      <c r="N72" s="230">
        <v>5</v>
      </c>
      <c r="O72" s="228">
        <f t="shared" si="2"/>
        <v>0</v>
      </c>
      <c r="P72" s="228"/>
      <c r="Q72" s="228"/>
      <c r="R72" s="162"/>
    </row>
    <row r="73" ht="15" customHeight="1" spans="1:18">
      <c r="A73" s="211">
        <v>36</v>
      </c>
      <c r="B73" s="210" t="s">
        <v>92</v>
      </c>
      <c r="C73" s="211" t="s">
        <v>21</v>
      </c>
      <c r="D73" s="210"/>
      <c r="E73" s="210" t="s">
        <v>22</v>
      </c>
      <c r="F73" s="215" t="s">
        <v>277</v>
      </c>
      <c r="G73" s="210" t="s">
        <v>24</v>
      </c>
      <c r="H73" s="2">
        <v>8</v>
      </c>
      <c r="I73" s="231">
        <v>6</v>
      </c>
      <c r="J73" s="224">
        <v>6</v>
      </c>
      <c r="K73" s="225">
        <f t="shared" si="1"/>
        <v>0</v>
      </c>
      <c r="L73" s="225"/>
      <c r="M73" s="229"/>
      <c r="N73" s="231">
        <v>4</v>
      </c>
      <c r="O73" s="225">
        <f t="shared" si="2"/>
        <v>0</v>
      </c>
      <c r="P73" s="225"/>
      <c r="Q73" s="229"/>
      <c r="R73" s="162"/>
    </row>
    <row r="74" ht="15" customHeight="1" spans="1:18">
      <c r="A74" s="241"/>
      <c r="B74" s="242" t="s">
        <v>92</v>
      </c>
      <c r="C74" s="241" t="s">
        <v>21</v>
      </c>
      <c r="D74" s="242"/>
      <c r="E74" s="242" t="s">
        <v>22</v>
      </c>
      <c r="F74" s="242" t="s">
        <v>25</v>
      </c>
      <c r="G74" s="242" t="s">
        <v>26</v>
      </c>
      <c r="H74" s="183">
        <v>2</v>
      </c>
      <c r="I74" s="243"/>
      <c r="J74" s="244"/>
      <c r="K74" s="245"/>
      <c r="L74" s="245"/>
      <c r="M74" s="246"/>
      <c r="N74" s="243"/>
      <c r="O74" s="245"/>
      <c r="P74" s="245"/>
      <c r="Q74" s="246"/>
      <c r="R74" s="162"/>
    </row>
    <row r="75" s="9" customFormat="1" ht="15" customHeight="1" spans="1:25">
      <c r="A75" s="214">
        <v>37</v>
      </c>
      <c r="B75" s="215" t="s">
        <v>93</v>
      </c>
      <c r="C75" s="214" t="s">
        <v>21</v>
      </c>
      <c r="D75" s="215"/>
      <c r="E75" s="215" t="s">
        <v>63</v>
      </c>
      <c r="F75" s="215" t="s">
        <v>278</v>
      </c>
      <c r="G75" s="215" t="s">
        <v>24</v>
      </c>
      <c r="H75" s="2">
        <v>6</v>
      </c>
      <c r="I75" s="223">
        <v>4</v>
      </c>
      <c r="J75" s="224">
        <v>4</v>
      </c>
      <c r="K75" s="225">
        <f t="shared" si="1"/>
        <v>0</v>
      </c>
      <c r="L75" s="225"/>
      <c r="M75" s="229"/>
      <c r="N75" s="223">
        <v>11</v>
      </c>
      <c r="O75" s="225">
        <f t="shared" si="2"/>
        <v>14866.21</v>
      </c>
      <c r="P75" s="225">
        <v>14866.21</v>
      </c>
      <c r="Q75" s="229"/>
      <c r="R75" s="162"/>
      <c r="S75" s="7"/>
      <c r="T75" s="7"/>
      <c r="U75" s="7"/>
      <c r="V75" s="7"/>
      <c r="W75" s="7"/>
      <c r="X75" s="7"/>
      <c r="Y75" s="7"/>
    </row>
    <row r="76" s="7" customFormat="1" ht="15" customHeight="1" spans="1:18">
      <c r="A76" s="212"/>
      <c r="B76" s="213" t="s">
        <v>93</v>
      </c>
      <c r="C76" s="212" t="s">
        <v>21</v>
      </c>
      <c r="D76" s="213"/>
      <c r="E76" s="213" t="s">
        <v>63</v>
      </c>
      <c r="F76" s="213" t="s">
        <v>31</v>
      </c>
      <c r="G76" s="213" t="s">
        <v>32</v>
      </c>
      <c r="H76" s="105">
        <v>0</v>
      </c>
      <c r="I76" s="230"/>
      <c r="J76" s="227"/>
      <c r="K76" s="228">
        <f t="shared" si="1"/>
        <v>0</v>
      </c>
      <c r="L76" s="228"/>
      <c r="M76" s="228"/>
      <c r="N76" s="230"/>
      <c r="O76" s="228">
        <f t="shared" si="2"/>
        <v>0</v>
      </c>
      <c r="P76" s="228"/>
      <c r="Q76" s="228"/>
      <c r="R76" s="162"/>
    </row>
    <row r="77" ht="15" customHeight="1" spans="1:18">
      <c r="A77" s="214">
        <v>38</v>
      </c>
      <c r="B77" s="215" t="s">
        <v>94</v>
      </c>
      <c r="C77" s="214" t="s">
        <v>21</v>
      </c>
      <c r="D77" s="215"/>
      <c r="E77" s="215" t="s">
        <v>39</v>
      </c>
      <c r="F77" s="215" t="s">
        <v>279</v>
      </c>
      <c r="G77" s="215" t="s">
        <v>24</v>
      </c>
      <c r="H77" s="2">
        <v>7</v>
      </c>
      <c r="I77" s="223">
        <v>3</v>
      </c>
      <c r="J77" s="224">
        <v>3</v>
      </c>
      <c r="K77" s="225">
        <f t="shared" si="1"/>
        <v>0</v>
      </c>
      <c r="L77" s="225"/>
      <c r="M77" s="229"/>
      <c r="N77" s="223">
        <v>8</v>
      </c>
      <c r="O77" s="225">
        <f t="shared" si="2"/>
        <v>15630.59</v>
      </c>
      <c r="P77" s="229">
        <v>15630.59</v>
      </c>
      <c r="Q77" s="229"/>
      <c r="R77" s="162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29</v>
      </c>
      <c r="G78" s="213" t="s">
        <v>44</v>
      </c>
      <c r="H78" s="105">
        <v>0</v>
      </c>
      <c r="I78" s="226"/>
      <c r="J78" s="227"/>
      <c r="K78" s="228">
        <f t="shared" ref="K78:K142" si="3">L78+M78</f>
        <v>0</v>
      </c>
      <c r="L78" s="228"/>
      <c r="M78" s="228"/>
      <c r="N78" s="226"/>
      <c r="O78" s="228">
        <f t="shared" ref="O78:O142" si="4">P78+Q78</f>
        <v>0</v>
      </c>
      <c r="P78" s="228"/>
      <c r="Q78" s="228"/>
      <c r="R78" s="162"/>
    </row>
    <row r="79" s="7" customFormat="1" ht="15" customHeight="1" spans="1:18">
      <c r="A79" s="212"/>
      <c r="B79" s="213" t="s">
        <v>94</v>
      </c>
      <c r="C79" s="212" t="s">
        <v>21</v>
      </c>
      <c r="D79" s="213"/>
      <c r="E79" s="213" t="s">
        <v>39</v>
      </c>
      <c r="F79" s="213" t="s">
        <v>218</v>
      </c>
      <c r="G79" s="213" t="s">
        <v>26</v>
      </c>
      <c r="H79" s="105">
        <v>4</v>
      </c>
      <c r="I79" s="226"/>
      <c r="J79" s="227"/>
      <c r="K79" s="228">
        <f t="shared" si="3"/>
        <v>0</v>
      </c>
      <c r="L79" s="228"/>
      <c r="M79" s="228"/>
      <c r="N79" s="226">
        <v>4</v>
      </c>
      <c r="O79" s="228">
        <f t="shared" si="4"/>
        <v>8289.8</v>
      </c>
      <c r="P79" s="228">
        <v>8289.8</v>
      </c>
      <c r="Q79" s="228"/>
      <c r="R79" s="162"/>
    </row>
    <row r="80" s="7" customFormat="1" ht="15" customHeight="1" spans="1:18">
      <c r="A80" s="212"/>
      <c r="B80" s="213" t="s">
        <v>94</v>
      </c>
      <c r="C80" s="212" t="s">
        <v>21</v>
      </c>
      <c r="D80" s="213"/>
      <c r="E80" s="213" t="s">
        <v>22</v>
      </c>
      <c r="F80" s="213" t="s">
        <v>23</v>
      </c>
      <c r="G80" s="213" t="s">
        <v>32</v>
      </c>
      <c r="H80" s="105">
        <v>1</v>
      </c>
      <c r="I80" s="226"/>
      <c r="J80" s="227"/>
      <c r="K80" s="228"/>
      <c r="L80" s="228"/>
      <c r="M80" s="228"/>
      <c r="N80" s="226"/>
      <c r="O80" s="228"/>
      <c r="P80" s="228"/>
      <c r="Q80" s="228"/>
      <c r="R80" s="162"/>
    </row>
    <row r="81" s="7" customFormat="1" ht="15" customHeight="1" spans="1:18">
      <c r="A81" s="212"/>
      <c r="B81" s="213" t="s">
        <v>94</v>
      </c>
      <c r="C81" s="212" t="s">
        <v>21</v>
      </c>
      <c r="D81" s="213"/>
      <c r="E81" s="213" t="s">
        <v>39</v>
      </c>
      <c r="F81" s="213" t="s">
        <v>23</v>
      </c>
      <c r="G81" s="213" t="s">
        <v>95</v>
      </c>
      <c r="H81" s="105">
        <v>0</v>
      </c>
      <c r="I81" s="226"/>
      <c r="J81" s="227"/>
      <c r="K81" s="228">
        <f t="shared" si="3"/>
        <v>0</v>
      </c>
      <c r="L81" s="228"/>
      <c r="M81" s="228"/>
      <c r="N81" s="226">
        <v>1</v>
      </c>
      <c r="O81" s="228">
        <f t="shared" si="4"/>
        <v>0</v>
      </c>
      <c r="P81" s="228"/>
      <c r="Q81" s="228"/>
      <c r="R81" s="162"/>
    </row>
    <row r="82" ht="15" customHeight="1" spans="1:18">
      <c r="A82" s="214">
        <v>39</v>
      </c>
      <c r="B82" s="215" t="s">
        <v>96</v>
      </c>
      <c r="C82" s="214" t="s">
        <v>21</v>
      </c>
      <c r="D82" s="215"/>
      <c r="E82" s="215" t="s">
        <v>63</v>
      </c>
      <c r="F82" s="215" t="s">
        <v>280</v>
      </c>
      <c r="G82" s="215" t="s">
        <v>24</v>
      </c>
      <c r="H82" s="2">
        <v>2</v>
      </c>
      <c r="I82" s="223"/>
      <c r="J82" s="224"/>
      <c r="K82" s="225">
        <f t="shared" si="3"/>
        <v>0</v>
      </c>
      <c r="L82" s="225"/>
      <c r="M82" s="229"/>
      <c r="N82" s="223">
        <v>3</v>
      </c>
      <c r="O82" s="225">
        <f t="shared" si="4"/>
        <v>0</v>
      </c>
      <c r="P82" s="225"/>
      <c r="Q82" s="229"/>
      <c r="R82" s="162"/>
    </row>
    <row r="83" s="7" customFormat="1" ht="15" customHeight="1" spans="1:18">
      <c r="A83" s="212"/>
      <c r="B83" s="213" t="s">
        <v>96</v>
      </c>
      <c r="C83" s="212" t="s">
        <v>21</v>
      </c>
      <c r="D83" s="213"/>
      <c r="E83" s="216" t="s">
        <v>63</v>
      </c>
      <c r="F83" s="217" t="s">
        <v>219</v>
      </c>
      <c r="G83" s="213" t="s">
        <v>32</v>
      </c>
      <c r="H83" s="105">
        <v>1</v>
      </c>
      <c r="I83" s="230"/>
      <c r="J83" s="227"/>
      <c r="K83" s="228">
        <f t="shared" si="3"/>
        <v>0</v>
      </c>
      <c r="L83" s="228"/>
      <c r="M83" s="228"/>
      <c r="N83" s="230">
        <v>4</v>
      </c>
      <c r="O83" s="228">
        <f t="shared" si="4"/>
        <v>0</v>
      </c>
      <c r="P83" s="228"/>
      <c r="Q83" s="228"/>
      <c r="R83" s="162"/>
    </row>
    <row r="84" s="6" customFormat="1" ht="15" customHeight="1" spans="1:38">
      <c r="A84" s="211">
        <v>40</v>
      </c>
      <c r="B84" s="210" t="s">
        <v>97</v>
      </c>
      <c r="C84" s="211" t="s">
        <v>21</v>
      </c>
      <c r="D84" s="210"/>
      <c r="E84" s="210" t="s">
        <v>63</v>
      </c>
      <c r="F84" s="210" t="s">
        <v>23</v>
      </c>
      <c r="G84" s="210" t="s">
        <v>24</v>
      </c>
      <c r="H84" s="2">
        <v>0</v>
      </c>
      <c r="I84" s="231"/>
      <c r="J84" s="224"/>
      <c r="K84" s="225">
        <f t="shared" si="3"/>
        <v>0</v>
      </c>
      <c r="L84" s="225"/>
      <c r="M84" s="229"/>
      <c r="N84" s="231"/>
      <c r="O84" s="225">
        <f t="shared" si="4"/>
        <v>0</v>
      </c>
      <c r="P84" s="225"/>
      <c r="Q84" s="229"/>
      <c r="R84" s="162"/>
      <c r="S84" s="7"/>
      <c r="T84" s="7"/>
      <c r="U84" s="7"/>
      <c r="V84" s="7"/>
      <c r="W84" s="7"/>
      <c r="X84" s="7"/>
      <c r="Y84" s="7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</row>
    <row r="85" s="7" customFormat="1" ht="15" customHeight="1" spans="1:18">
      <c r="A85" s="212"/>
      <c r="B85" s="213" t="s">
        <v>97</v>
      </c>
      <c r="C85" s="212" t="s">
        <v>21</v>
      </c>
      <c r="D85" s="213"/>
      <c r="E85" s="213" t="s">
        <v>63</v>
      </c>
      <c r="F85" s="213" t="s">
        <v>220</v>
      </c>
      <c r="G85" s="213" t="s">
        <v>26</v>
      </c>
      <c r="H85" s="105">
        <v>2</v>
      </c>
      <c r="I85" s="226"/>
      <c r="J85" s="227"/>
      <c r="K85" s="228">
        <f t="shared" si="3"/>
        <v>0</v>
      </c>
      <c r="L85" s="228"/>
      <c r="M85" s="228"/>
      <c r="N85" s="226">
        <v>2</v>
      </c>
      <c r="O85" s="228">
        <f t="shared" si="4"/>
        <v>0</v>
      </c>
      <c r="P85" s="228"/>
      <c r="Q85" s="228"/>
      <c r="R85" s="162"/>
    </row>
    <row r="86" ht="15" customHeight="1" spans="1:18">
      <c r="A86" s="211">
        <v>41</v>
      </c>
      <c r="B86" s="210" t="s">
        <v>98</v>
      </c>
      <c r="C86" s="211" t="s">
        <v>21</v>
      </c>
      <c r="D86" s="210"/>
      <c r="E86" s="210" t="s">
        <v>22</v>
      </c>
      <c r="F86" s="215" t="s">
        <v>281</v>
      </c>
      <c r="G86" s="210" t="s">
        <v>24</v>
      </c>
      <c r="H86" s="2">
        <v>5</v>
      </c>
      <c r="I86" s="223">
        <v>2</v>
      </c>
      <c r="J86" s="224">
        <v>2</v>
      </c>
      <c r="K86" s="225">
        <f t="shared" si="3"/>
        <v>0</v>
      </c>
      <c r="L86" s="225"/>
      <c r="M86" s="229"/>
      <c r="N86" s="223">
        <v>1</v>
      </c>
      <c r="O86" s="225">
        <f t="shared" si="4"/>
        <v>0</v>
      </c>
      <c r="P86" s="225"/>
      <c r="Q86" s="229"/>
      <c r="R86" s="162"/>
    </row>
    <row r="87" s="7" customFormat="1" ht="15" customHeight="1" spans="1:18">
      <c r="A87" s="212"/>
      <c r="B87" s="213" t="s">
        <v>98</v>
      </c>
      <c r="C87" s="212" t="s">
        <v>21</v>
      </c>
      <c r="D87" s="213"/>
      <c r="E87" s="213" t="s">
        <v>22</v>
      </c>
      <c r="F87" s="213" t="s">
        <v>23</v>
      </c>
      <c r="G87" s="213" t="s">
        <v>26</v>
      </c>
      <c r="H87" s="105">
        <v>0</v>
      </c>
      <c r="I87" s="226"/>
      <c r="J87" s="227"/>
      <c r="K87" s="228">
        <f t="shared" si="3"/>
        <v>0</v>
      </c>
      <c r="L87" s="228"/>
      <c r="M87" s="228"/>
      <c r="N87" s="226">
        <v>2</v>
      </c>
      <c r="O87" s="228">
        <f t="shared" si="4"/>
        <v>0</v>
      </c>
      <c r="P87" s="228"/>
      <c r="Q87" s="228"/>
      <c r="R87" s="162"/>
    </row>
    <row r="88" s="6" customFormat="1" ht="15" customHeight="1" spans="1:38">
      <c r="A88" s="211">
        <v>42</v>
      </c>
      <c r="B88" s="210" t="s">
        <v>99</v>
      </c>
      <c r="C88" s="211" t="s">
        <v>21</v>
      </c>
      <c r="D88" s="210"/>
      <c r="E88" s="210" t="s">
        <v>63</v>
      </c>
      <c r="F88" s="215" t="s">
        <v>282</v>
      </c>
      <c r="G88" s="210" t="s">
        <v>24</v>
      </c>
      <c r="H88" s="2">
        <v>17</v>
      </c>
      <c r="I88" s="223">
        <v>3</v>
      </c>
      <c r="J88" s="224">
        <v>3</v>
      </c>
      <c r="K88" s="225">
        <f t="shared" si="3"/>
        <v>0</v>
      </c>
      <c r="L88" s="225"/>
      <c r="M88" s="229"/>
      <c r="N88" s="223">
        <v>27</v>
      </c>
      <c r="O88" s="225">
        <f t="shared" si="4"/>
        <v>3276.99</v>
      </c>
      <c r="P88" s="225">
        <v>3276.99</v>
      </c>
      <c r="Q88" s="229"/>
      <c r="R88" s="162"/>
      <c r="S88" s="7"/>
      <c r="T88" s="7"/>
      <c r="U88" s="7"/>
      <c r="V88" s="7"/>
      <c r="W88" s="7"/>
      <c r="X88" s="7"/>
      <c r="Y88" s="7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="7" customFormat="1" ht="15" customHeight="1" spans="1:18">
      <c r="A89" s="212">
        <v>43</v>
      </c>
      <c r="B89" s="213" t="s">
        <v>100</v>
      </c>
      <c r="C89" s="212" t="s">
        <v>21</v>
      </c>
      <c r="D89" s="213"/>
      <c r="E89" s="213" t="s">
        <v>115</v>
      </c>
      <c r="F89" s="213" t="s">
        <v>221</v>
      </c>
      <c r="G89" s="213" t="s">
        <v>37</v>
      </c>
      <c r="H89" s="105">
        <v>7</v>
      </c>
      <c r="I89" s="226">
        <v>1</v>
      </c>
      <c r="J89" s="227">
        <v>1</v>
      </c>
      <c r="K89" s="228">
        <f t="shared" si="3"/>
        <v>0</v>
      </c>
      <c r="L89" s="228"/>
      <c r="M89" s="228"/>
      <c r="N89" s="226">
        <v>1</v>
      </c>
      <c r="O89" s="228">
        <f t="shared" si="4"/>
        <v>0</v>
      </c>
      <c r="P89" s="228"/>
      <c r="Q89" s="228"/>
      <c r="R89" s="162"/>
    </row>
    <row r="90" s="9" customFormat="1" ht="15" customHeight="1" spans="1:25">
      <c r="A90" s="214">
        <v>44</v>
      </c>
      <c r="B90" s="215" t="s">
        <v>102</v>
      </c>
      <c r="C90" s="214" t="s">
        <v>21</v>
      </c>
      <c r="D90" s="215"/>
      <c r="E90" s="215" t="s">
        <v>103</v>
      </c>
      <c r="F90" s="215" t="s">
        <v>29</v>
      </c>
      <c r="G90" s="215" t="s">
        <v>24</v>
      </c>
      <c r="H90" s="2">
        <v>0</v>
      </c>
      <c r="I90" s="223"/>
      <c r="J90" s="224"/>
      <c r="K90" s="225">
        <f t="shared" si="3"/>
        <v>0</v>
      </c>
      <c r="L90" s="225"/>
      <c r="M90" s="229"/>
      <c r="N90" s="223"/>
      <c r="O90" s="225">
        <f t="shared" si="4"/>
        <v>1416.65</v>
      </c>
      <c r="P90" s="229">
        <v>1416.65</v>
      </c>
      <c r="Q90" s="229"/>
      <c r="R90" s="162"/>
      <c r="S90" s="7"/>
      <c r="T90" s="7"/>
      <c r="U90" s="7"/>
      <c r="V90" s="7"/>
      <c r="W90" s="7"/>
      <c r="X90" s="7"/>
      <c r="Y90" s="7"/>
    </row>
    <row r="91" s="7" customFormat="1" ht="15" customHeight="1" spans="1:18">
      <c r="A91" s="212"/>
      <c r="B91" s="213" t="s">
        <v>102</v>
      </c>
      <c r="C91" s="212" t="s">
        <v>21</v>
      </c>
      <c r="D91" s="213"/>
      <c r="E91" s="213" t="s">
        <v>103</v>
      </c>
      <c r="F91" s="213" t="s">
        <v>23</v>
      </c>
      <c r="G91" s="213" t="s">
        <v>32</v>
      </c>
      <c r="H91" s="105">
        <v>0</v>
      </c>
      <c r="I91" s="230"/>
      <c r="J91" s="227"/>
      <c r="K91" s="228">
        <f t="shared" si="3"/>
        <v>0</v>
      </c>
      <c r="L91" s="228"/>
      <c r="M91" s="228"/>
      <c r="N91" s="230"/>
      <c r="O91" s="228">
        <f t="shared" si="4"/>
        <v>0</v>
      </c>
      <c r="P91" s="228"/>
      <c r="Q91" s="228"/>
      <c r="R91" s="162"/>
    </row>
    <row r="92" s="9" customFormat="1" ht="15" customHeight="1" spans="1:25">
      <c r="A92" s="214">
        <v>45</v>
      </c>
      <c r="B92" s="215" t="s">
        <v>104</v>
      </c>
      <c r="C92" s="214" t="s">
        <v>21</v>
      </c>
      <c r="D92" s="215"/>
      <c r="E92" s="215" t="s">
        <v>39</v>
      </c>
      <c r="F92" s="215" t="s">
        <v>283</v>
      </c>
      <c r="G92" s="215" t="s">
        <v>24</v>
      </c>
      <c r="H92" s="2">
        <v>10</v>
      </c>
      <c r="I92" s="223">
        <v>6</v>
      </c>
      <c r="J92" s="224">
        <v>6</v>
      </c>
      <c r="K92" s="225">
        <f t="shared" si="3"/>
        <v>0</v>
      </c>
      <c r="L92" s="225"/>
      <c r="M92" s="229"/>
      <c r="N92" s="223">
        <v>10</v>
      </c>
      <c r="O92" s="225">
        <f t="shared" si="4"/>
        <v>0</v>
      </c>
      <c r="P92" s="225"/>
      <c r="Q92" s="229"/>
      <c r="R92" s="162"/>
      <c r="S92" s="7"/>
      <c r="T92" s="7"/>
      <c r="U92" s="7"/>
      <c r="V92" s="7"/>
      <c r="W92" s="7"/>
      <c r="X92" s="7"/>
      <c r="Y92" s="7"/>
    </row>
    <row r="93" s="7" customFormat="1" ht="15" customHeight="1" spans="1:18">
      <c r="A93" s="212"/>
      <c r="B93" s="213" t="s">
        <v>104</v>
      </c>
      <c r="C93" s="212" t="s">
        <v>21</v>
      </c>
      <c r="D93" s="213"/>
      <c r="E93" s="213" t="s">
        <v>22</v>
      </c>
      <c r="F93" s="213" t="s">
        <v>23</v>
      </c>
      <c r="G93" s="213" t="s">
        <v>26</v>
      </c>
      <c r="H93" s="105">
        <v>0</v>
      </c>
      <c r="I93" s="226"/>
      <c r="J93" s="227"/>
      <c r="K93" s="228">
        <f t="shared" si="3"/>
        <v>0</v>
      </c>
      <c r="L93" s="228"/>
      <c r="M93" s="228"/>
      <c r="N93" s="226"/>
      <c r="O93" s="228">
        <f t="shared" si="4"/>
        <v>0</v>
      </c>
      <c r="P93" s="228"/>
      <c r="Q93" s="228"/>
      <c r="R93" s="162"/>
    </row>
    <row r="94" ht="15" customHeight="1" spans="1:18">
      <c r="A94" s="214">
        <v>46</v>
      </c>
      <c r="B94" s="215" t="s">
        <v>105</v>
      </c>
      <c r="C94" s="214" t="s">
        <v>21</v>
      </c>
      <c r="D94" s="214"/>
      <c r="E94" s="215" t="s">
        <v>78</v>
      </c>
      <c r="F94" s="215" t="s">
        <v>29</v>
      </c>
      <c r="G94" s="215" t="s">
        <v>24</v>
      </c>
      <c r="H94" s="2">
        <v>0</v>
      </c>
      <c r="I94" s="223"/>
      <c r="J94" s="224"/>
      <c r="K94" s="225">
        <f t="shared" si="3"/>
        <v>0</v>
      </c>
      <c r="L94" s="225"/>
      <c r="M94" s="229"/>
      <c r="N94" s="223"/>
      <c r="O94" s="225">
        <f t="shared" si="4"/>
        <v>0</v>
      </c>
      <c r="P94" s="225"/>
      <c r="Q94" s="229"/>
      <c r="R94" s="162"/>
    </row>
    <row r="95" s="7" customFormat="1" ht="15" customHeight="1" spans="1:18">
      <c r="A95" s="212"/>
      <c r="B95" s="213" t="s">
        <v>105</v>
      </c>
      <c r="C95" s="212" t="s">
        <v>21</v>
      </c>
      <c r="D95" s="213"/>
      <c r="E95" s="213" t="s">
        <v>78</v>
      </c>
      <c r="F95" s="213" t="s">
        <v>23</v>
      </c>
      <c r="G95" s="213" t="s">
        <v>32</v>
      </c>
      <c r="H95" s="105">
        <v>0</v>
      </c>
      <c r="I95" s="230"/>
      <c r="J95" s="227"/>
      <c r="K95" s="228">
        <f t="shared" si="3"/>
        <v>0</v>
      </c>
      <c r="L95" s="228"/>
      <c r="M95" s="228"/>
      <c r="N95" s="230"/>
      <c r="O95" s="228">
        <f t="shared" si="4"/>
        <v>0</v>
      </c>
      <c r="P95" s="228"/>
      <c r="Q95" s="228"/>
      <c r="R95" s="162"/>
    </row>
    <row r="96" s="7" customFormat="1" ht="15" customHeight="1" spans="1:18">
      <c r="A96" s="212"/>
      <c r="B96" s="213" t="s">
        <v>105</v>
      </c>
      <c r="C96" s="212" t="s">
        <v>21</v>
      </c>
      <c r="D96" s="213"/>
      <c r="E96" s="213" t="s">
        <v>78</v>
      </c>
      <c r="F96" s="213" t="s">
        <v>31</v>
      </c>
      <c r="G96" s="213" t="s">
        <v>44</v>
      </c>
      <c r="H96" s="105">
        <v>0</v>
      </c>
      <c r="I96" s="230"/>
      <c r="J96" s="227"/>
      <c r="K96" s="228">
        <f t="shared" si="3"/>
        <v>0</v>
      </c>
      <c r="L96" s="228"/>
      <c r="M96" s="228"/>
      <c r="N96" s="230"/>
      <c r="O96" s="228">
        <f t="shared" si="4"/>
        <v>0</v>
      </c>
      <c r="P96" s="228"/>
      <c r="Q96" s="228"/>
      <c r="R96" s="162"/>
    </row>
    <row r="97" ht="15" customHeight="1" spans="1:18">
      <c r="A97" s="214">
        <v>47</v>
      </c>
      <c r="B97" s="215" t="s">
        <v>106</v>
      </c>
      <c r="C97" s="214" t="s">
        <v>21</v>
      </c>
      <c r="D97" s="215"/>
      <c r="E97" s="215" t="s">
        <v>63</v>
      </c>
      <c r="F97" s="215" t="s">
        <v>284</v>
      </c>
      <c r="G97" s="215" t="s">
        <v>24</v>
      </c>
      <c r="H97" s="2">
        <v>4</v>
      </c>
      <c r="I97" s="231">
        <v>1</v>
      </c>
      <c r="J97" s="224">
        <v>1</v>
      </c>
      <c r="K97" s="225">
        <f t="shared" si="3"/>
        <v>0</v>
      </c>
      <c r="L97" s="225"/>
      <c r="M97" s="229"/>
      <c r="N97" s="231">
        <v>1</v>
      </c>
      <c r="O97" s="225">
        <f t="shared" si="4"/>
        <v>0</v>
      </c>
      <c r="P97" s="225"/>
      <c r="Q97" s="229"/>
      <c r="R97" s="162"/>
    </row>
    <row r="98" s="7" customFormat="1" ht="15" customHeight="1" spans="1:18">
      <c r="A98" s="212"/>
      <c r="B98" s="213" t="s">
        <v>106</v>
      </c>
      <c r="C98" s="212" t="s">
        <v>21</v>
      </c>
      <c r="D98" s="213"/>
      <c r="E98" s="216" t="s">
        <v>78</v>
      </c>
      <c r="F98" s="217" t="s">
        <v>222</v>
      </c>
      <c r="G98" s="213" t="s">
        <v>32</v>
      </c>
      <c r="H98" s="105">
        <v>1</v>
      </c>
      <c r="I98" s="230"/>
      <c r="J98" s="227"/>
      <c r="K98" s="228">
        <f t="shared" si="3"/>
        <v>0</v>
      </c>
      <c r="L98" s="228"/>
      <c r="M98" s="228"/>
      <c r="N98" s="230">
        <v>1</v>
      </c>
      <c r="O98" s="228">
        <f t="shared" si="4"/>
        <v>1841</v>
      </c>
      <c r="P98" s="247">
        <v>1841</v>
      </c>
      <c r="Q98" s="228"/>
      <c r="R98" s="162"/>
    </row>
    <row r="99" s="7" customFormat="1" ht="15" customHeight="1" spans="1:18">
      <c r="A99" s="212"/>
      <c r="B99" s="213" t="s">
        <v>106</v>
      </c>
      <c r="C99" s="212" t="s">
        <v>21</v>
      </c>
      <c r="D99" s="213"/>
      <c r="E99" s="213" t="s">
        <v>78</v>
      </c>
      <c r="F99" s="213" t="s">
        <v>23</v>
      </c>
      <c r="G99" s="213" t="s">
        <v>44</v>
      </c>
      <c r="H99" s="105">
        <v>0</v>
      </c>
      <c r="I99" s="230"/>
      <c r="J99" s="227"/>
      <c r="K99" s="228">
        <f t="shared" si="3"/>
        <v>0</v>
      </c>
      <c r="L99" s="228"/>
      <c r="M99" s="228"/>
      <c r="N99" s="230"/>
      <c r="O99" s="228">
        <f t="shared" si="4"/>
        <v>0</v>
      </c>
      <c r="P99" s="228"/>
      <c r="Q99" s="228"/>
      <c r="R99" s="162"/>
    </row>
    <row r="100" s="9" customFormat="1" ht="15" customHeight="1" spans="1:25">
      <c r="A100" s="33">
        <v>48</v>
      </c>
      <c r="B100" s="34" t="s">
        <v>107</v>
      </c>
      <c r="C100" s="33" t="s">
        <v>21</v>
      </c>
      <c r="D100" s="34"/>
      <c r="E100" s="34" t="s">
        <v>39</v>
      </c>
      <c r="F100" s="34" t="s">
        <v>31</v>
      </c>
      <c r="G100" s="34" t="s">
        <v>24</v>
      </c>
      <c r="H100" s="2">
        <v>0</v>
      </c>
      <c r="I100" s="223"/>
      <c r="J100" s="224"/>
      <c r="K100" s="225">
        <f t="shared" si="3"/>
        <v>0</v>
      </c>
      <c r="L100" s="225"/>
      <c r="M100" s="229"/>
      <c r="N100" s="223"/>
      <c r="O100" s="225">
        <f t="shared" si="4"/>
        <v>0</v>
      </c>
      <c r="P100" s="225"/>
      <c r="Q100" s="229"/>
      <c r="R100" s="162"/>
      <c r="S100" s="7"/>
      <c r="T100" s="7"/>
      <c r="U100" s="7"/>
      <c r="V100" s="7"/>
      <c r="W100" s="7"/>
      <c r="X100" s="7"/>
      <c r="Y100" s="7"/>
    </row>
    <row r="101" s="9" customFormat="1" ht="15.75" customHeight="1" spans="1:25">
      <c r="A101" s="33">
        <v>49</v>
      </c>
      <c r="B101" s="34" t="s">
        <v>108</v>
      </c>
      <c r="C101" s="33" t="s">
        <v>21</v>
      </c>
      <c r="D101" s="34"/>
      <c r="E101" s="34" t="s">
        <v>39</v>
      </c>
      <c r="F101" s="215" t="s">
        <v>285</v>
      </c>
      <c r="G101" s="34" t="s">
        <v>24</v>
      </c>
      <c r="H101" s="2">
        <v>3</v>
      </c>
      <c r="I101" s="223">
        <v>1</v>
      </c>
      <c r="J101" s="224" t="s">
        <v>286</v>
      </c>
      <c r="K101" s="225">
        <f t="shared" si="3"/>
        <v>0</v>
      </c>
      <c r="L101" s="225"/>
      <c r="M101" s="229"/>
      <c r="N101" s="223">
        <v>2</v>
      </c>
      <c r="O101" s="225">
        <f t="shared" si="4"/>
        <v>0</v>
      </c>
      <c r="P101" s="225"/>
      <c r="Q101" s="229"/>
      <c r="R101" s="162"/>
      <c r="S101" s="7"/>
      <c r="T101" s="7"/>
      <c r="U101" s="7"/>
      <c r="V101" s="7"/>
      <c r="W101" s="7"/>
      <c r="X101" s="7"/>
      <c r="Y101" s="7"/>
    </row>
    <row r="102" ht="15" customHeight="1" spans="1:18">
      <c r="A102" s="33">
        <v>50</v>
      </c>
      <c r="B102" s="34" t="s">
        <v>109</v>
      </c>
      <c r="C102" s="33" t="s">
        <v>21</v>
      </c>
      <c r="D102" s="34"/>
      <c r="E102" s="34" t="s">
        <v>52</v>
      </c>
      <c r="F102" s="34" t="s">
        <v>31</v>
      </c>
      <c r="G102" s="34" t="s">
        <v>110</v>
      </c>
      <c r="H102" s="2">
        <v>0</v>
      </c>
      <c r="I102" s="223"/>
      <c r="J102" s="224"/>
      <c r="K102" s="225">
        <f t="shared" si="3"/>
        <v>0</v>
      </c>
      <c r="L102" s="225"/>
      <c r="M102" s="229"/>
      <c r="N102" s="223"/>
      <c r="O102" s="225">
        <f t="shared" si="4"/>
        <v>0</v>
      </c>
      <c r="P102" s="225"/>
      <c r="Q102" s="229"/>
      <c r="R102" s="162"/>
    </row>
    <row r="103" s="7" customFormat="1" ht="15" customHeight="1" spans="1:18">
      <c r="A103" s="212"/>
      <c r="B103" s="213" t="s">
        <v>109</v>
      </c>
      <c r="C103" s="212" t="s">
        <v>21</v>
      </c>
      <c r="D103" s="213"/>
      <c r="E103" s="213" t="s">
        <v>52</v>
      </c>
      <c r="F103" s="213" t="s">
        <v>31</v>
      </c>
      <c r="G103" s="213" t="s">
        <v>26</v>
      </c>
      <c r="H103" s="105">
        <v>0</v>
      </c>
      <c r="I103" s="226"/>
      <c r="J103" s="227"/>
      <c r="K103" s="228">
        <f t="shared" si="3"/>
        <v>0</v>
      </c>
      <c r="L103" s="228"/>
      <c r="M103" s="228"/>
      <c r="N103" s="226"/>
      <c r="O103" s="228">
        <f t="shared" si="4"/>
        <v>0</v>
      </c>
      <c r="P103" s="228"/>
      <c r="Q103" s="228"/>
      <c r="R103" s="162"/>
    </row>
    <row r="104" ht="15" customHeight="1" spans="1:18">
      <c r="A104" s="214">
        <v>51</v>
      </c>
      <c r="B104" s="215" t="s">
        <v>111</v>
      </c>
      <c r="C104" s="214" t="s">
        <v>21</v>
      </c>
      <c r="D104" s="215"/>
      <c r="E104" s="215" t="s">
        <v>39</v>
      </c>
      <c r="F104" s="215" t="s">
        <v>25</v>
      </c>
      <c r="G104" s="215" t="s">
        <v>24</v>
      </c>
      <c r="H104" s="2">
        <v>0</v>
      </c>
      <c r="I104" s="223"/>
      <c r="J104" s="224"/>
      <c r="K104" s="225">
        <f t="shared" si="3"/>
        <v>0</v>
      </c>
      <c r="L104" s="225"/>
      <c r="M104" s="229"/>
      <c r="N104" s="223"/>
      <c r="O104" s="225">
        <f t="shared" si="4"/>
        <v>0</v>
      </c>
      <c r="P104" s="225"/>
      <c r="Q104" s="229"/>
      <c r="R104" s="162"/>
    </row>
    <row r="105" s="7" customFormat="1" ht="15" customHeight="1" spans="1:18">
      <c r="A105" s="212"/>
      <c r="B105" s="213" t="s">
        <v>111</v>
      </c>
      <c r="C105" s="212" t="s">
        <v>21</v>
      </c>
      <c r="D105" s="213"/>
      <c r="E105" s="213" t="s">
        <v>39</v>
      </c>
      <c r="F105" s="213" t="s">
        <v>31</v>
      </c>
      <c r="G105" s="213" t="s">
        <v>26</v>
      </c>
      <c r="H105" s="105">
        <v>0</v>
      </c>
      <c r="I105" s="226"/>
      <c r="J105" s="227"/>
      <c r="K105" s="228">
        <f t="shared" si="3"/>
        <v>0</v>
      </c>
      <c r="L105" s="228"/>
      <c r="M105" s="228"/>
      <c r="N105" s="226"/>
      <c r="O105" s="228">
        <f t="shared" si="4"/>
        <v>0</v>
      </c>
      <c r="P105" s="228"/>
      <c r="Q105" s="228"/>
      <c r="R105" s="162"/>
    </row>
    <row r="106" ht="15" customHeight="1" spans="1:18">
      <c r="A106" s="214">
        <v>52</v>
      </c>
      <c r="B106" s="215" t="s">
        <v>112</v>
      </c>
      <c r="C106" s="214" t="s">
        <v>21</v>
      </c>
      <c r="D106" s="215"/>
      <c r="E106" s="215" t="s">
        <v>39</v>
      </c>
      <c r="F106" s="215" t="s">
        <v>287</v>
      </c>
      <c r="G106" s="215" t="s">
        <v>24</v>
      </c>
      <c r="H106" s="2">
        <v>1</v>
      </c>
      <c r="I106" s="223"/>
      <c r="J106" s="224"/>
      <c r="K106" s="225">
        <f t="shared" si="3"/>
        <v>0</v>
      </c>
      <c r="L106" s="225"/>
      <c r="M106" s="229"/>
      <c r="N106" s="223"/>
      <c r="O106" s="225">
        <f t="shared" si="4"/>
        <v>0</v>
      </c>
      <c r="P106" s="225"/>
      <c r="Q106" s="229"/>
      <c r="R106" s="162"/>
    </row>
    <row r="107" s="9" customFormat="1" ht="15" customHeight="1" spans="1:25">
      <c r="A107" s="214">
        <v>53</v>
      </c>
      <c r="B107" s="215" t="s">
        <v>113</v>
      </c>
      <c r="C107" s="214" t="s">
        <v>21</v>
      </c>
      <c r="D107" s="215"/>
      <c r="E107" s="215" t="s">
        <v>39</v>
      </c>
      <c r="F107" s="215" t="s">
        <v>288</v>
      </c>
      <c r="G107" s="215" t="s">
        <v>24</v>
      </c>
      <c r="H107" s="2">
        <v>3</v>
      </c>
      <c r="I107" s="223">
        <v>2</v>
      </c>
      <c r="J107" s="224">
        <v>2</v>
      </c>
      <c r="K107" s="225">
        <f t="shared" si="3"/>
        <v>0</v>
      </c>
      <c r="L107" s="225"/>
      <c r="M107" s="229"/>
      <c r="N107" s="223">
        <v>5</v>
      </c>
      <c r="O107" s="225">
        <f t="shared" si="4"/>
        <v>0</v>
      </c>
      <c r="P107" s="225"/>
      <c r="Q107" s="229"/>
      <c r="R107" s="162"/>
      <c r="S107" s="7"/>
      <c r="T107" s="7"/>
      <c r="U107" s="7"/>
      <c r="V107" s="7"/>
      <c r="W107" s="7"/>
      <c r="X107" s="7"/>
      <c r="Y107" s="7"/>
    </row>
    <row r="108" s="9" customFormat="1" ht="15" customHeight="1" spans="1:25">
      <c r="A108" s="214">
        <v>54</v>
      </c>
      <c r="B108" s="215" t="s">
        <v>114</v>
      </c>
      <c r="C108" s="214" t="s">
        <v>21</v>
      </c>
      <c r="D108" s="215"/>
      <c r="E108" s="215" t="s">
        <v>39</v>
      </c>
      <c r="F108" s="215" t="s">
        <v>289</v>
      </c>
      <c r="G108" s="215" t="s">
        <v>24</v>
      </c>
      <c r="H108" s="2">
        <v>1</v>
      </c>
      <c r="I108" s="223"/>
      <c r="J108" s="224"/>
      <c r="K108" s="225">
        <f t="shared" si="3"/>
        <v>0</v>
      </c>
      <c r="L108" s="225"/>
      <c r="M108" s="229"/>
      <c r="N108" s="223">
        <v>1</v>
      </c>
      <c r="O108" s="225">
        <f t="shared" si="4"/>
        <v>0</v>
      </c>
      <c r="P108" s="225"/>
      <c r="Q108" s="229"/>
      <c r="R108" s="162"/>
      <c r="S108" s="7"/>
      <c r="T108" s="7"/>
      <c r="U108" s="7"/>
      <c r="V108" s="7"/>
      <c r="W108" s="7"/>
      <c r="X108" s="7"/>
      <c r="Y108" s="7"/>
    </row>
    <row r="109" s="7" customFormat="1" ht="15" customHeight="1" spans="1:18">
      <c r="A109" s="212"/>
      <c r="B109" s="213" t="s">
        <v>114</v>
      </c>
      <c r="C109" s="212" t="s">
        <v>21</v>
      </c>
      <c r="D109" s="213"/>
      <c r="E109" s="213" t="s">
        <v>223</v>
      </c>
      <c r="F109" s="213" t="s">
        <v>224</v>
      </c>
      <c r="G109" s="213" t="s">
        <v>37</v>
      </c>
      <c r="H109" s="105">
        <v>1</v>
      </c>
      <c r="I109" s="226"/>
      <c r="J109" s="227"/>
      <c r="K109" s="228">
        <f t="shared" si="3"/>
        <v>0</v>
      </c>
      <c r="L109" s="228"/>
      <c r="M109" s="228"/>
      <c r="N109" s="226">
        <v>2</v>
      </c>
      <c r="O109" s="228">
        <f t="shared" si="4"/>
        <v>0</v>
      </c>
      <c r="Q109" s="228"/>
      <c r="R109" s="162"/>
    </row>
    <row r="110" s="7" customFormat="1" ht="15" customHeight="1" spans="1:18">
      <c r="A110" s="212"/>
      <c r="B110" s="213" t="s">
        <v>114</v>
      </c>
      <c r="C110" s="212" t="s">
        <v>21</v>
      </c>
      <c r="D110" s="213"/>
      <c r="E110" s="216" t="s">
        <v>117</v>
      </c>
      <c r="F110" s="217" t="s">
        <v>225</v>
      </c>
      <c r="G110" s="213" t="s">
        <v>32</v>
      </c>
      <c r="H110" s="105">
        <v>14</v>
      </c>
      <c r="I110" s="226"/>
      <c r="J110" s="227"/>
      <c r="K110" s="228">
        <f t="shared" si="3"/>
        <v>0</v>
      </c>
      <c r="L110" s="228"/>
      <c r="M110" s="228"/>
      <c r="N110" s="226">
        <v>5</v>
      </c>
      <c r="O110" s="228">
        <f t="shared" si="4"/>
        <v>0</v>
      </c>
      <c r="P110" s="228"/>
      <c r="Q110" s="228"/>
      <c r="R110" s="162"/>
    </row>
    <row r="111" ht="15" customHeight="1" spans="1:18">
      <c r="A111" s="214">
        <v>55</v>
      </c>
      <c r="B111" s="215" t="s">
        <v>116</v>
      </c>
      <c r="C111" s="214" t="s">
        <v>21</v>
      </c>
      <c r="D111" s="215"/>
      <c r="E111" s="215" t="s">
        <v>39</v>
      </c>
      <c r="F111" s="215" t="s">
        <v>290</v>
      </c>
      <c r="G111" s="215" t="s">
        <v>24</v>
      </c>
      <c r="H111" s="2">
        <v>1</v>
      </c>
      <c r="I111" s="223">
        <v>1</v>
      </c>
      <c r="J111" s="224">
        <v>1</v>
      </c>
      <c r="K111" s="225">
        <f t="shared" si="3"/>
        <v>0</v>
      </c>
      <c r="L111" s="225"/>
      <c r="M111" s="229"/>
      <c r="N111" s="223">
        <v>3</v>
      </c>
      <c r="O111" s="225">
        <f t="shared" si="4"/>
        <v>14316.88</v>
      </c>
      <c r="P111" s="229">
        <v>14316.88</v>
      </c>
      <c r="Q111" s="229"/>
      <c r="R111" s="162"/>
    </row>
    <row r="112" s="7" customFormat="1" ht="12.75" customHeight="1" spans="1:18">
      <c r="A112" s="212"/>
      <c r="B112" s="213" t="s">
        <v>116</v>
      </c>
      <c r="C112" s="212" t="s">
        <v>21</v>
      </c>
      <c r="D112" s="213"/>
      <c r="E112" s="213" t="s">
        <v>226</v>
      </c>
      <c r="F112" s="213" t="s">
        <v>227</v>
      </c>
      <c r="G112" s="213" t="s">
        <v>37</v>
      </c>
      <c r="H112" s="105">
        <v>11</v>
      </c>
      <c r="I112" s="226"/>
      <c r="J112" s="227"/>
      <c r="K112" s="228">
        <f t="shared" si="3"/>
        <v>0</v>
      </c>
      <c r="L112" s="228"/>
      <c r="M112" s="228"/>
      <c r="N112" s="226">
        <v>10</v>
      </c>
      <c r="O112" s="228">
        <f t="shared" si="4"/>
        <v>0</v>
      </c>
      <c r="P112" s="228"/>
      <c r="Q112" s="228"/>
      <c r="R112" s="162"/>
    </row>
    <row r="113" s="7" customFormat="1" ht="15" customHeight="1" spans="1:18">
      <c r="A113" s="212"/>
      <c r="B113" s="213" t="s">
        <v>118</v>
      </c>
      <c r="C113" s="212" t="s">
        <v>21</v>
      </c>
      <c r="D113" s="213"/>
      <c r="E113" s="216" t="s">
        <v>117</v>
      </c>
      <c r="F113" s="217" t="s">
        <v>228</v>
      </c>
      <c r="G113" s="213" t="s">
        <v>32</v>
      </c>
      <c r="H113" s="105">
        <v>12</v>
      </c>
      <c r="I113" s="230">
        <v>1</v>
      </c>
      <c r="J113" s="227">
        <v>1</v>
      </c>
      <c r="K113" s="228">
        <f t="shared" si="3"/>
        <v>0</v>
      </c>
      <c r="L113" s="228"/>
      <c r="M113" s="228"/>
      <c r="N113" s="230">
        <v>17</v>
      </c>
      <c r="O113" s="228">
        <f t="shared" si="4"/>
        <v>10422.04</v>
      </c>
      <c r="P113" s="95">
        <v>10422.04</v>
      </c>
      <c r="Q113" s="228"/>
      <c r="R113" s="162"/>
    </row>
    <row r="114" s="6" customFormat="1" ht="15" customHeight="1" spans="1:38">
      <c r="A114" s="211">
        <v>56</v>
      </c>
      <c r="B114" s="210" t="s">
        <v>119</v>
      </c>
      <c r="C114" s="211" t="s">
        <v>21</v>
      </c>
      <c r="D114" s="210"/>
      <c r="E114" s="210" t="s">
        <v>39</v>
      </c>
      <c r="F114" s="210" t="s">
        <v>23</v>
      </c>
      <c r="G114" s="210" t="s">
        <v>24</v>
      </c>
      <c r="H114" s="2">
        <v>0</v>
      </c>
      <c r="I114" s="231"/>
      <c r="J114" s="224"/>
      <c r="K114" s="225">
        <f t="shared" si="3"/>
        <v>0</v>
      </c>
      <c r="L114" s="225"/>
      <c r="M114" s="229"/>
      <c r="N114" s="231"/>
      <c r="O114" s="225">
        <f t="shared" si="4"/>
        <v>0</v>
      </c>
      <c r="P114" s="225"/>
      <c r="Q114" s="229"/>
      <c r="R114" s="162"/>
      <c r="S114" s="7"/>
      <c r="T114" s="7"/>
      <c r="U114" s="7"/>
      <c r="V114" s="7"/>
      <c r="W114" s="7"/>
      <c r="X114" s="7"/>
      <c r="Y114" s="7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="7" customFormat="1" ht="15" customHeight="1" spans="1:18">
      <c r="A115" s="212"/>
      <c r="B115" s="213" t="s">
        <v>119</v>
      </c>
      <c r="C115" s="212" t="s">
        <v>21</v>
      </c>
      <c r="D115" s="213"/>
      <c r="E115" s="213" t="s">
        <v>36</v>
      </c>
      <c r="F115" s="213" t="s">
        <v>229</v>
      </c>
      <c r="G115" s="213" t="s">
        <v>37</v>
      </c>
      <c r="H115" s="105">
        <v>4</v>
      </c>
      <c r="I115" s="230"/>
      <c r="J115" s="227"/>
      <c r="K115" s="228">
        <f t="shared" si="3"/>
        <v>0</v>
      </c>
      <c r="L115" s="228"/>
      <c r="M115" s="228"/>
      <c r="N115" s="230">
        <v>5</v>
      </c>
      <c r="O115" s="228">
        <f t="shared" si="4"/>
        <v>0</v>
      </c>
      <c r="P115" s="228"/>
      <c r="Q115" s="228"/>
      <c r="R115" s="162"/>
    </row>
    <row r="116" s="7" customFormat="1" ht="15" customHeight="1" spans="1:18">
      <c r="A116" s="212"/>
      <c r="B116" s="213" t="s">
        <v>119</v>
      </c>
      <c r="C116" s="212" t="s">
        <v>21</v>
      </c>
      <c r="D116" s="213"/>
      <c r="E116" s="213" t="s">
        <v>39</v>
      </c>
      <c r="F116" s="213" t="s">
        <v>230</v>
      </c>
      <c r="G116" s="213" t="s">
        <v>26</v>
      </c>
      <c r="H116" s="105">
        <v>2</v>
      </c>
      <c r="I116" s="230"/>
      <c r="J116" s="227"/>
      <c r="K116" s="228">
        <f t="shared" si="3"/>
        <v>0</v>
      </c>
      <c r="L116" s="228"/>
      <c r="M116" s="228"/>
      <c r="N116" s="230">
        <v>2</v>
      </c>
      <c r="O116" s="228">
        <f t="shared" si="4"/>
        <v>0</v>
      </c>
      <c r="P116" s="228"/>
      <c r="Q116" s="228"/>
      <c r="R116" s="162"/>
    </row>
    <row r="117" ht="15" customHeight="1" spans="1:18">
      <c r="A117" s="211">
        <v>57</v>
      </c>
      <c r="B117" s="210" t="s">
        <v>120</v>
      </c>
      <c r="C117" s="211" t="s">
        <v>50</v>
      </c>
      <c r="D117" s="210" t="s">
        <v>121</v>
      </c>
      <c r="E117" s="210" t="s">
        <v>22</v>
      </c>
      <c r="F117" s="215" t="s">
        <v>291</v>
      </c>
      <c r="G117" s="210" t="s">
        <v>24</v>
      </c>
      <c r="H117" s="2">
        <v>5</v>
      </c>
      <c r="I117" s="231">
        <v>2</v>
      </c>
      <c r="J117" s="224">
        <v>2</v>
      </c>
      <c r="K117" s="225">
        <f t="shared" si="3"/>
        <v>0</v>
      </c>
      <c r="L117" s="225"/>
      <c r="M117" s="229"/>
      <c r="N117" s="231">
        <v>1</v>
      </c>
      <c r="O117" s="225">
        <f t="shared" si="4"/>
        <v>9245.21</v>
      </c>
      <c r="P117" s="225">
        <v>9245.21</v>
      </c>
      <c r="Q117" s="229"/>
      <c r="R117" s="162"/>
    </row>
    <row r="118" s="7" customFormat="1" ht="15" customHeight="1" spans="1:18">
      <c r="A118" s="212"/>
      <c r="B118" s="213" t="s">
        <v>120</v>
      </c>
      <c r="C118" s="212" t="s">
        <v>50</v>
      </c>
      <c r="D118" s="213" t="s">
        <v>121</v>
      </c>
      <c r="E118" s="213" t="s">
        <v>39</v>
      </c>
      <c r="F118" s="213" t="s">
        <v>231</v>
      </c>
      <c r="G118" s="213" t="s">
        <v>37</v>
      </c>
      <c r="H118" s="105">
        <v>4</v>
      </c>
      <c r="I118" s="230"/>
      <c r="J118" s="227"/>
      <c r="K118" s="228">
        <f t="shared" si="3"/>
        <v>0</v>
      </c>
      <c r="L118" s="228"/>
      <c r="M118" s="228"/>
      <c r="N118" s="230">
        <v>1</v>
      </c>
      <c r="O118" s="228">
        <f t="shared" si="4"/>
        <v>0</v>
      </c>
      <c r="P118" s="228"/>
      <c r="Q118" s="228"/>
      <c r="R118" s="162"/>
    </row>
    <row r="119" s="7" customFormat="1" ht="15" customHeight="1" spans="1:18">
      <c r="A119" s="212"/>
      <c r="B119" s="213" t="s">
        <v>120</v>
      </c>
      <c r="C119" s="212" t="s">
        <v>50</v>
      </c>
      <c r="D119" s="213" t="s">
        <v>122</v>
      </c>
      <c r="E119" s="213" t="s">
        <v>39</v>
      </c>
      <c r="F119" s="213" t="s">
        <v>232</v>
      </c>
      <c r="G119" s="213" t="s">
        <v>26</v>
      </c>
      <c r="H119" s="105">
        <v>3</v>
      </c>
      <c r="I119" s="230"/>
      <c r="J119" s="227"/>
      <c r="K119" s="228">
        <f t="shared" si="3"/>
        <v>0</v>
      </c>
      <c r="L119" s="228"/>
      <c r="M119" s="228"/>
      <c r="N119" s="230"/>
      <c r="O119" s="228">
        <f t="shared" si="4"/>
        <v>576.3</v>
      </c>
      <c r="P119" s="228">
        <v>576.3</v>
      </c>
      <c r="Q119" s="228"/>
      <c r="R119" s="162"/>
    </row>
    <row r="120" ht="30.75" customHeight="1" spans="1:18">
      <c r="A120" s="214">
        <v>58</v>
      </c>
      <c r="B120" s="215" t="s">
        <v>123</v>
      </c>
      <c r="C120" s="214" t="s">
        <v>21</v>
      </c>
      <c r="D120" s="215" t="s">
        <v>124</v>
      </c>
      <c r="E120" s="215" t="s">
        <v>39</v>
      </c>
      <c r="F120" s="215" t="s">
        <v>292</v>
      </c>
      <c r="G120" s="215" t="s">
        <v>24</v>
      </c>
      <c r="H120" s="2">
        <v>1</v>
      </c>
      <c r="I120" s="223"/>
      <c r="J120" s="224"/>
      <c r="K120" s="225">
        <f t="shared" si="3"/>
        <v>0</v>
      </c>
      <c r="L120" s="225"/>
      <c r="M120" s="229"/>
      <c r="N120" s="223">
        <v>2</v>
      </c>
      <c r="O120" s="225">
        <f t="shared" si="4"/>
        <v>0</v>
      </c>
      <c r="P120" s="225"/>
      <c r="Q120" s="229"/>
      <c r="R120" s="162"/>
    </row>
    <row r="121" s="7" customFormat="1" ht="15" customHeight="1" spans="1:18">
      <c r="A121" s="212"/>
      <c r="B121" s="213" t="s">
        <v>123</v>
      </c>
      <c r="C121" s="212" t="s">
        <v>21</v>
      </c>
      <c r="D121" s="213"/>
      <c r="E121" s="213" t="s">
        <v>39</v>
      </c>
      <c r="F121" s="213" t="s">
        <v>29</v>
      </c>
      <c r="G121" s="213" t="s">
        <v>37</v>
      </c>
      <c r="H121" s="105">
        <v>0</v>
      </c>
      <c r="I121" s="226"/>
      <c r="J121" s="227"/>
      <c r="K121" s="228">
        <f t="shared" si="3"/>
        <v>0</v>
      </c>
      <c r="L121" s="228"/>
      <c r="M121" s="228"/>
      <c r="N121" s="226"/>
      <c r="O121" s="228">
        <f t="shared" si="4"/>
        <v>0</v>
      </c>
      <c r="P121" s="228"/>
      <c r="Q121" s="228"/>
      <c r="R121" s="162"/>
    </row>
    <row r="122" s="7" customFormat="1" ht="15" customHeight="1" spans="1:18">
      <c r="A122" s="212"/>
      <c r="B122" s="213" t="s">
        <v>123</v>
      </c>
      <c r="C122" s="212" t="s">
        <v>21</v>
      </c>
      <c r="D122" s="213"/>
      <c r="E122" s="213" t="s">
        <v>39</v>
      </c>
      <c r="F122" s="213" t="s">
        <v>29</v>
      </c>
      <c r="G122" s="213" t="s">
        <v>26</v>
      </c>
      <c r="H122" s="105">
        <v>0</v>
      </c>
      <c r="I122" s="226"/>
      <c r="J122" s="227"/>
      <c r="K122" s="228">
        <f t="shared" si="3"/>
        <v>0</v>
      </c>
      <c r="L122" s="228"/>
      <c r="M122" s="228"/>
      <c r="N122" s="226"/>
      <c r="O122" s="228">
        <f t="shared" si="4"/>
        <v>0</v>
      </c>
      <c r="P122" s="228"/>
      <c r="Q122" s="228"/>
      <c r="R122" s="162"/>
    </row>
    <row r="123" ht="15" customHeight="1" spans="1:18">
      <c r="A123" s="214">
        <v>59</v>
      </c>
      <c r="B123" s="215" t="s">
        <v>125</v>
      </c>
      <c r="C123" s="214" t="s">
        <v>21</v>
      </c>
      <c r="D123" s="215"/>
      <c r="E123" s="215" t="s">
        <v>39</v>
      </c>
      <c r="F123" s="215"/>
      <c r="G123" s="215" t="s">
        <v>24</v>
      </c>
      <c r="H123" s="2">
        <v>0</v>
      </c>
      <c r="I123" s="223"/>
      <c r="J123" s="224"/>
      <c r="K123" s="225">
        <f t="shared" si="3"/>
        <v>0</v>
      </c>
      <c r="L123" s="225"/>
      <c r="M123" s="229"/>
      <c r="N123" s="223"/>
      <c r="O123" s="225">
        <f t="shared" si="4"/>
        <v>0</v>
      </c>
      <c r="P123" s="225"/>
      <c r="Q123" s="229"/>
      <c r="R123" s="162"/>
    </row>
    <row r="124" ht="15" customHeight="1" spans="1:18">
      <c r="A124" s="214">
        <v>60</v>
      </c>
      <c r="B124" s="215" t="s">
        <v>126</v>
      </c>
      <c r="C124" s="214" t="s">
        <v>21</v>
      </c>
      <c r="D124" s="215"/>
      <c r="E124" s="215" t="s">
        <v>39</v>
      </c>
      <c r="F124" s="215" t="s">
        <v>293</v>
      </c>
      <c r="G124" s="215" t="s">
        <v>24</v>
      </c>
      <c r="H124" s="2">
        <v>3</v>
      </c>
      <c r="I124" s="223">
        <v>1</v>
      </c>
      <c r="J124" s="224">
        <v>1</v>
      </c>
      <c r="K124" s="225">
        <f t="shared" si="3"/>
        <v>0</v>
      </c>
      <c r="L124" s="225"/>
      <c r="M124" s="229"/>
      <c r="N124" s="223">
        <v>4</v>
      </c>
      <c r="O124" s="225">
        <f t="shared" si="4"/>
        <v>9326.02</v>
      </c>
      <c r="P124" s="225">
        <v>9326.02</v>
      </c>
      <c r="Q124" s="229"/>
      <c r="R124" s="162"/>
    </row>
    <row r="125" s="7" customFormat="1" ht="15" customHeight="1" spans="1:18">
      <c r="A125" s="212"/>
      <c r="B125" s="213" t="s">
        <v>126</v>
      </c>
      <c r="C125" s="212" t="s">
        <v>21</v>
      </c>
      <c r="D125" s="213"/>
      <c r="E125" s="213" t="s">
        <v>39</v>
      </c>
      <c r="F125" s="213" t="s">
        <v>29</v>
      </c>
      <c r="G125" s="213" t="s">
        <v>26</v>
      </c>
      <c r="H125" s="105">
        <v>0</v>
      </c>
      <c r="I125" s="226"/>
      <c r="J125" s="227"/>
      <c r="K125" s="228">
        <f t="shared" si="3"/>
        <v>0</v>
      </c>
      <c r="L125" s="228"/>
      <c r="M125" s="228"/>
      <c r="N125" s="226"/>
      <c r="O125" s="228">
        <f t="shared" si="4"/>
        <v>0</v>
      </c>
      <c r="P125" s="228"/>
      <c r="Q125" s="228"/>
      <c r="R125" s="162"/>
    </row>
    <row r="126" s="9" customFormat="1" ht="15" customHeight="1" spans="1:25">
      <c r="A126" s="211">
        <v>61</v>
      </c>
      <c r="B126" s="210" t="s">
        <v>127</v>
      </c>
      <c r="C126" s="211" t="s">
        <v>21</v>
      </c>
      <c r="D126" s="210"/>
      <c r="E126" s="210" t="s">
        <v>39</v>
      </c>
      <c r="F126" s="215" t="s">
        <v>294</v>
      </c>
      <c r="G126" s="210" t="s">
        <v>24</v>
      </c>
      <c r="H126" s="2">
        <v>10</v>
      </c>
      <c r="I126" s="223">
        <v>5</v>
      </c>
      <c r="J126" s="224">
        <v>5</v>
      </c>
      <c r="K126" s="225">
        <f t="shared" si="3"/>
        <v>0</v>
      </c>
      <c r="L126" s="225"/>
      <c r="M126" s="229"/>
      <c r="N126" s="223">
        <v>2</v>
      </c>
      <c r="O126" s="225">
        <f t="shared" si="4"/>
        <v>2732.04</v>
      </c>
      <c r="P126" s="229">
        <v>2732.04</v>
      </c>
      <c r="Q126" s="229"/>
      <c r="R126" s="162"/>
      <c r="S126" s="7"/>
      <c r="T126" s="7"/>
      <c r="U126" s="7"/>
      <c r="V126" s="7"/>
      <c r="W126" s="7"/>
      <c r="X126" s="7"/>
      <c r="Y126" s="7"/>
    </row>
    <row r="127" s="7" customFormat="1" ht="15" customHeight="1" spans="1:18">
      <c r="A127" s="212">
        <v>62</v>
      </c>
      <c r="B127" s="213" t="s">
        <v>128</v>
      </c>
      <c r="C127" s="212" t="s">
        <v>21</v>
      </c>
      <c r="D127" s="213"/>
      <c r="E127" s="213"/>
      <c r="F127" s="213" t="s">
        <v>23</v>
      </c>
      <c r="G127" s="213" t="s">
        <v>37</v>
      </c>
      <c r="H127" s="105">
        <v>0</v>
      </c>
      <c r="I127" s="226"/>
      <c r="J127" s="227"/>
      <c r="K127" s="228">
        <f t="shared" si="3"/>
        <v>0</v>
      </c>
      <c r="L127" s="228"/>
      <c r="M127" s="228"/>
      <c r="N127" s="226"/>
      <c r="O127" s="228">
        <f t="shared" si="4"/>
        <v>0</v>
      </c>
      <c r="P127" s="228"/>
      <c r="Q127" s="228"/>
      <c r="R127" s="162"/>
    </row>
    <row r="128" s="7" customFormat="1" ht="15" customHeight="1" spans="1:18">
      <c r="A128" s="212"/>
      <c r="B128" s="213" t="s">
        <v>128</v>
      </c>
      <c r="C128" s="212" t="s">
        <v>21</v>
      </c>
      <c r="D128" s="213"/>
      <c r="E128" s="216" t="s">
        <v>63</v>
      </c>
      <c r="F128" s="217" t="s">
        <v>233</v>
      </c>
      <c r="G128" s="213" t="s">
        <v>32</v>
      </c>
      <c r="H128" s="105">
        <v>1</v>
      </c>
      <c r="I128" s="226"/>
      <c r="J128" s="227"/>
      <c r="K128" s="228">
        <f t="shared" si="3"/>
        <v>0</v>
      </c>
      <c r="L128" s="228"/>
      <c r="M128" s="228"/>
      <c r="N128" s="226"/>
      <c r="O128" s="228">
        <f t="shared" si="4"/>
        <v>0</v>
      </c>
      <c r="P128" s="228"/>
      <c r="Q128" s="228"/>
      <c r="R128" s="162"/>
    </row>
    <row r="129" s="9" customFormat="1" ht="15" customHeight="1" spans="1:25">
      <c r="A129" s="211">
        <v>63</v>
      </c>
      <c r="B129" s="210" t="s">
        <v>129</v>
      </c>
      <c r="C129" s="211" t="s">
        <v>54</v>
      </c>
      <c r="D129" s="210" t="s">
        <v>80</v>
      </c>
      <c r="E129" s="210" t="s">
        <v>22</v>
      </c>
      <c r="F129" s="210" t="s">
        <v>29</v>
      </c>
      <c r="G129" s="210" t="s">
        <v>24</v>
      </c>
      <c r="H129" s="2">
        <v>0</v>
      </c>
      <c r="I129" s="223"/>
      <c r="J129" s="224"/>
      <c r="K129" s="225">
        <f t="shared" si="3"/>
        <v>0</v>
      </c>
      <c r="L129" s="225"/>
      <c r="M129" s="229"/>
      <c r="N129" s="223"/>
      <c r="O129" s="225">
        <f t="shared" si="4"/>
        <v>0</v>
      </c>
      <c r="P129" s="225"/>
      <c r="Q129" s="229"/>
      <c r="R129" s="162"/>
      <c r="S129" s="7"/>
      <c r="T129" s="7"/>
      <c r="U129" s="7"/>
      <c r="V129" s="7"/>
      <c r="W129" s="7"/>
      <c r="X129" s="7"/>
      <c r="Y129" s="7"/>
    </row>
    <row r="130" ht="15" customHeight="1" spans="1:18">
      <c r="A130" s="214">
        <v>64</v>
      </c>
      <c r="B130" s="215" t="s">
        <v>130</v>
      </c>
      <c r="C130" s="214" t="s">
        <v>21</v>
      </c>
      <c r="D130" s="215"/>
      <c r="E130" s="215" t="s">
        <v>39</v>
      </c>
      <c r="F130" s="215" t="s">
        <v>295</v>
      </c>
      <c r="G130" s="215" t="s">
        <v>24</v>
      </c>
      <c r="H130" s="2">
        <v>4</v>
      </c>
      <c r="I130" s="223">
        <v>2</v>
      </c>
      <c r="J130" s="224">
        <v>2</v>
      </c>
      <c r="K130" s="225">
        <f t="shared" si="3"/>
        <v>0</v>
      </c>
      <c r="L130" s="225"/>
      <c r="M130" s="229"/>
      <c r="N130" s="223">
        <v>3</v>
      </c>
      <c r="O130" s="225">
        <f t="shared" si="4"/>
        <v>0</v>
      </c>
      <c r="P130" s="225"/>
      <c r="Q130" s="229"/>
      <c r="R130" s="162"/>
    </row>
    <row r="131" s="7" customFormat="1" ht="15" customHeight="1" spans="1:18">
      <c r="A131" s="212"/>
      <c r="B131" s="213" t="s">
        <v>130</v>
      </c>
      <c r="C131" s="212" t="s">
        <v>21</v>
      </c>
      <c r="D131" s="213"/>
      <c r="E131" s="213" t="s">
        <v>39</v>
      </c>
      <c r="F131" s="213" t="s">
        <v>29</v>
      </c>
      <c r="G131" s="213" t="s">
        <v>26</v>
      </c>
      <c r="H131" s="105">
        <v>2</v>
      </c>
      <c r="I131" s="226"/>
      <c r="J131" s="227"/>
      <c r="K131" s="228">
        <f t="shared" si="3"/>
        <v>0</v>
      </c>
      <c r="L131" s="228"/>
      <c r="M131" s="228"/>
      <c r="N131" s="226"/>
      <c r="O131" s="228">
        <f t="shared" si="4"/>
        <v>0</v>
      </c>
      <c r="P131" s="228"/>
      <c r="Q131" s="228"/>
      <c r="R131" s="162"/>
    </row>
    <row r="132" s="9" customFormat="1" ht="15" customHeight="1" spans="1:25">
      <c r="A132" s="214">
        <v>65</v>
      </c>
      <c r="B132" s="215" t="s">
        <v>131</v>
      </c>
      <c r="C132" s="214" t="s">
        <v>21</v>
      </c>
      <c r="D132" s="215"/>
      <c r="E132" s="215" t="s">
        <v>39</v>
      </c>
      <c r="F132" s="215" t="s">
        <v>296</v>
      </c>
      <c r="G132" s="215" t="s">
        <v>24</v>
      </c>
      <c r="H132" s="2">
        <v>3</v>
      </c>
      <c r="I132" s="223"/>
      <c r="J132" s="224"/>
      <c r="K132" s="225">
        <f t="shared" si="3"/>
        <v>0</v>
      </c>
      <c r="L132" s="225"/>
      <c r="M132" s="229"/>
      <c r="N132" s="223">
        <v>4</v>
      </c>
      <c r="O132" s="225">
        <f t="shared" si="4"/>
        <v>0</v>
      </c>
      <c r="P132" s="225"/>
      <c r="Q132" s="229"/>
      <c r="R132" s="162"/>
      <c r="S132" s="7"/>
      <c r="T132" s="7"/>
      <c r="U132" s="7"/>
      <c r="V132" s="7"/>
      <c r="W132" s="7"/>
      <c r="X132" s="7"/>
      <c r="Y132" s="7"/>
    </row>
    <row r="133" s="7" customFormat="1" ht="15" customHeight="1" spans="1:18">
      <c r="A133" s="212"/>
      <c r="B133" s="213" t="s">
        <v>131</v>
      </c>
      <c r="C133" s="212" t="s">
        <v>21</v>
      </c>
      <c r="D133" s="213"/>
      <c r="E133" s="213" t="s">
        <v>39</v>
      </c>
      <c r="F133" s="213" t="s">
        <v>23</v>
      </c>
      <c r="G133" s="213" t="s">
        <v>26</v>
      </c>
      <c r="H133" s="105">
        <v>0</v>
      </c>
      <c r="I133" s="226"/>
      <c r="J133" s="227"/>
      <c r="K133" s="228">
        <f t="shared" si="3"/>
        <v>0</v>
      </c>
      <c r="L133" s="228"/>
      <c r="M133" s="228"/>
      <c r="N133" s="226"/>
      <c r="O133" s="228">
        <f t="shared" si="4"/>
        <v>0</v>
      </c>
      <c r="P133" s="228"/>
      <c r="Q133" s="228"/>
      <c r="R133" s="162"/>
    </row>
    <row r="134" ht="14.45" customHeight="1" spans="1:18">
      <c r="A134" s="214">
        <v>66</v>
      </c>
      <c r="B134" s="215" t="s">
        <v>132</v>
      </c>
      <c r="C134" s="214" t="s">
        <v>50</v>
      </c>
      <c r="D134" s="215" t="s">
        <v>133</v>
      </c>
      <c r="E134" s="215" t="s">
        <v>39</v>
      </c>
      <c r="F134" s="215" t="s">
        <v>297</v>
      </c>
      <c r="G134" s="215" t="s">
        <v>24</v>
      </c>
      <c r="H134" s="2">
        <v>9</v>
      </c>
      <c r="I134" s="223">
        <v>1</v>
      </c>
      <c r="J134" s="224">
        <v>1</v>
      </c>
      <c r="K134" s="225">
        <f t="shared" si="3"/>
        <v>0</v>
      </c>
      <c r="L134" s="225"/>
      <c r="M134" s="229"/>
      <c r="N134" s="223">
        <v>6</v>
      </c>
      <c r="O134" s="225">
        <f t="shared" si="4"/>
        <v>0</v>
      </c>
      <c r="P134" s="225"/>
      <c r="Q134" s="229"/>
      <c r="R134" s="162"/>
    </row>
    <row r="135" s="7" customFormat="1" ht="14.45" customHeight="1" spans="1:18">
      <c r="A135" s="212">
        <v>67</v>
      </c>
      <c r="B135" s="213" t="s">
        <v>134</v>
      </c>
      <c r="C135" s="212" t="s">
        <v>21</v>
      </c>
      <c r="D135" s="213"/>
      <c r="E135" s="213" t="s">
        <v>115</v>
      </c>
      <c r="F135" s="213" t="s">
        <v>31</v>
      </c>
      <c r="G135" s="213" t="s">
        <v>37</v>
      </c>
      <c r="H135" s="105">
        <v>0</v>
      </c>
      <c r="I135" s="226"/>
      <c r="J135" s="227"/>
      <c r="K135" s="228">
        <f t="shared" si="3"/>
        <v>0</v>
      </c>
      <c r="L135" s="228"/>
      <c r="M135" s="228"/>
      <c r="N135" s="226"/>
      <c r="O135" s="228">
        <f t="shared" si="4"/>
        <v>0</v>
      </c>
      <c r="P135" s="228"/>
      <c r="Q135" s="228"/>
      <c r="R135" s="162"/>
    </row>
    <row r="136" s="9" customFormat="1" ht="15" customHeight="1" spans="1:25">
      <c r="A136" s="214">
        <v>68</v>
      </c>
      <c r="B136" s="215" t="s">
        <v>135</v>
      </c>
      <c r="C136" s="214" t="s">
        <v>21</v>
      </c>
      <c r="D136" s="215"/>
      <c r="E136" s="215" t="s">
        <v>39</v>
      </c>
      <c r="F136" s="215" t="s">
        <v>298</v>
      </c>
      <c r="G136" s="215" t="s">
        <v>24</v>
      </c>
      <c r="H136" s="2">
        <v>4</v>
      </c>
      <c r="I136" s="223"/>
      <c r="J136" s="224"/>
      <c r="K136" s="225">
        <f t="shared" si="3"/>
        <v>0</v>
      </c>
      <c r="L136" s="225"/>
      <c r="M136" s="229"/>
      <c r="N136" s="223">
        <v>5</v>
      </c>
      <c r="O136" s="225">
        <f t="shared" si="4"/>
        <v>0</v>
      </c>
      <c r="P136" s="225"/>
      <c r="Q136" s="229"/>
      <c r="R136" s="162"/>
      <c r="S136" s="7"/>
      <c r="T136" s="7"/>
      <c r="U136" s="7"/>
      <c r="V136" s="7"/>
      <c r="W136" s="7"/>
      <c r="X136" s="7"/>
      <c r="Y136" s="7"/>
    </row>
    <row r="137" s="7" customFormat="1" ht="15" customHeight="1" spans="1:18">
      <c r="A137" s="212"/>
      <c r="B137" s="213" t="s">
        <v>135</v>
      </c>
      <c r="C137" s="212" t="s">
        <v>21</v>
      </c>
      <c r="D137" s="213"/>
      <c r="E137" s="213" t="s">
        <v>39</v>
      </c>
      <c r="F137" s="213" t="s">
        <v>234</v>
      </c>
      <c r="G137" s="213" t="s">
        <v>26</v>
      </c>
      <c r="H137" s="105">
        <v>1</v>
      </c>
      <c r="I137" s="226"/>
      <c r="J137" s="227"/>
      <c r="K137" s="228">
        <f t="shared" si="3"/>
        <v>0</v>
      </c>
      <c r="L137" s="228"/>
      <c r="M137" s="228"/>
      <c r="N137" s="226">
        <v>1</v>
      </c>
      <c r="O137" s="228">
        <f t="shared" si="4"/>
        <v>0</v>
      </c>
      <c r="P137" s="228"/>
      <c r="Q137" s="228"/>
      <c r="R137" s="162"/>
    </row>
    <row r="138" ht="15" customHeight="1" spans="1:18">
      <c r="A138" s="214">
        <v>69</v>
      </c>
      <c r="B138" s="215" t="s">
        <v>136</v>
      </c>
      <c r="C138" s="214" t="s">
        <v>21</v>
      </c>
      <c r="D138" s="215"/>
      <c r="E138" s="215" t="s">
        <v>137</v>
      </c>
      <c r="F138" s="215" t="s">
        <v>299</v>
      </c>
      <c r="G138" s="215" t="s">
        <v>24</v>
      </c>
      <c r="H138" s="2">
        <v>12</v>
      </c>
      <c r="I138" s="223">
        <v>3</v>
      </c>
      <c r="J138" s="224">
        <v>3</v>
      </c>
      <c r="K138" s="225">
        <f t="shared" si="3"/>
        <v>0</v>
      </c>
      <c r="L138" s="225"/>
      <c r="M138" s="229"/>
      <c r="N138" s="223">
        <v>13</v>
      </c>
      <c r="O138" s="225">
        <f t="shared" si="4"/>
        <v>0</v>
      </c>
      <c r="P138" s="225"/>
      <c r="Q138" s="229"/>
      <c r="R138" s="162"/>
    </row>
    <row r="139" s="7" customFormat="1" ht="15" customHeight="1" spans="1:18">
      <c r="A139" s="212"/>
      <c r="B139" s="213" t="s">
        <v>136</v>
      </c>
      <c r="C139" s="212" t="s">
        <v>21</v>
      </c>
      <c r="D139" s="213"/>
      <c r="E139" s="213" t="s">
        <v>235</v>
      </c>
      <c r="F139" s="213" t="s">
        <v>236</v>
      </c>
      <c r="G139" s="213" t="s">
        <v>37</v>
      </c>
      <c r="H139" s="105">
        <v>2</v>
      </c>
      <c r="I139" s="226"/>
      <c r="J139" s="227"/>
      <c r="K139" s="228">
        <f t="shared" si="3"/>
        <v>0</v>
      </c>
      <c r="L139" s="228"/>
      <c r="M139" s="228"/>
      <c r="N139" s="226">
        <v>10</v>
      </c>
      <c r="O139" s="228">
        <f t="shared" si="4"/>
        <v>9537.48</v>
      </c>
      <c r="P139" s="228">
        <v>9537.48</v>
      </c>
      <c r="Q139" s="165"/>
      <c r="R139" s="162"/>
    </row>
    <row r="140" ht="15" customHeight="1" spans="1:18">
      <c r="A140" s="214">
        <v>70</v>
      </c>
      <c r="B140" s="215" t="s">
        <v>139</v>
      </c>
      <c r="C140" s="214" t="s">
        <v>21</v>
      </c>
      <c r="D140" s="215"/>
      <c r="E140" s="215" t="s">
        <v>137</v>
      </c>
      <c r="F140" s="215" t="s">
        <v>300</v>
      </c>
      <c r="G140" s="215" t="s">
        <v>24</v>
      </c>
      <c r="H140" s="2">
        <v>10</v>
      </c>
      <c r="I140" s="223">
        <v>3</v>
      </c>
      <c r="J140" s="224">
        <v>3</v>
      </c>
      <c r="K140" s="225">
        <f t="shared" si="3"/>
        <v>0</v>
      </c>
      <c r="L140" s="225"/>
      <c r="M140" s="229"/>
      <c r="N140" s="223">
        <v>23</v>
      </c>
      <c r="O140" s="225">
        <f t="shared" si="4"/>
        <v>3920.65</v>
      </c>
      <c r="P140" s="229">
        <v>3920.65</v>
      </c>
      <c r="Q140" s="229"/>
      <c r="R140" s="162"/>
    </row>
    <row r="141" s="7" customFormat="1" ht="15" customHeight="1" spans="1:18">
      <c r="A141" s="212"/>
      <c r="B141" s="213" t="s">
        <v>139</v>
      </c>
      <c r="C141" s="212" t="s">
        <v>21</v>
      </c>
      <c r="D141" s="213"/>
      <c r="E141" s="213" t="s">
        <v>235</v>
      </c>
      <c r="F141" s="213" t="s">
        <v>237</v>
      </c>
      <c r="G141" s="213" t="s">
        <v>37</v>
      </c>
      <c r="H141" s="105">
        <v>2</v>
      </c>
      <c r="I141" s="226"/>
      <c r="J141" s="227"/>
      <c r="K141" s="228">
        <f t="shared" si="3"/>
        <v>0</v>
      </c>
      <c r="L141" s="228"/>
      <c r="M141" s="228"/>
      <c r="N141" s="226">
        <v>2</v>
      </c>
      <c r="O141" s="228">
        <f t="shared" si="4"/>
        <v>0</v>
      </c>
      <c r="P141" s="228"/>
      <c r="Q141" s="228"/>
      <c r="R141" s="162"/>
    </row>
    <row r="142" ht="28.9" customHeight="1" spans="1:18">
      <c r="A142" s="218">
        <v>71</v>
      </c>
      <c r="B142" s="219" t="s">
        <v>140</v>
      </c>
      <c r="C142" s="218" t="s">
        <v>54</v>
      </c>
      <c r="D142" s="219" t="s">
        <v>141</v>
      </c>
      <c r="E142" s="219" t="s">
        <v>39</v>
      </c>
      <c r="F142" s="215" t="s">
        <v>31</v>
      </c>
      <c r="G142" s="219" t="s">
        <v>24</v>
      </c>
      <c r="H142" s="2">
        <v>0</v>
      </c>
      <c r="I142" s="223"/>
      <c r="J142" s="224"/>
      <c r="K142" s="225">
        <f t="shared" si="3"/>
        <v>0</v>
      </c>
      <c r="L142" s="225"/>
      <c r="M142" s="225"/>
      <c r="N142" s="223"/>
      <c r="O142" s="225">
        <f t="shared" si="4"/>
        <v>0</v>
      </c>
      <c r="P142" s="225"/>
      <c r="Q142" s="229"/>
      <c r="R142" s="162"/>
    </row>
    <row r="143" s="7" customFormat="1" ht="29.25" customHeight="1" spans="1:18">
      <c r="A143" s="248"/>
      <c r="B143" s="249" t="s">
        <v>140</v>
      </c>
      <c r="C143" s="248" t="s">
        <v>54</v>
      </c>
      <c r="D143" s="249" t="s">
        <v>141</v>
      </c>
      <c r="E143" s="249" t="s">
        <v>39</v>
      </c>
      <c r="F143" s="249" t="s">
        <v>238</v>
      </c>
      <c r="G143" s="249" t="s">
        <v>26</v>
      </c>
      <c r="H143" s="105">
        <v>5</v>
      </c>
      <c r="I143" s="226"/>
      <c r="J143" s="254"/>
      <c r="K143" s="228">
        <f t="shared" ref="K143:K210" si="5">L143+M143</f>
        <v>0</v>
      </c>
      <c r="L143" s="228"/>
      <c r="M143" s="228"/>
      <c r="N143" s="226">
        <v>4</v>
      </c>
      <c r="O143" s="228">
        <f t="shared" ref="O143:O209" si="6">P143+Q143</f>
        <v>0</v>
      </c>
      <c r="P143" s="228"/>
      <c r="Q143" s="228"/>
      <c r="R143" s="162"/>
    </row>
    <row r="144" ht="26.25" customHeight="1" spans="1:18">
      <c r="A144" s="214">
        <v>72</v>
      </c>
      <c r="B144" s="215" t="s">
        <v>142</v>
      </c>
      <c r="C144" s="214" t="s">
        <v>21</v>
      </c>
      <c r="D144" s="215"/>
      <c r="E144" s="215" t="s">
        <v>39</v>
      </c>
      <c r="F144" s="215" t="s">
        <v>301</v>
      </c>
      <c r="G144" s="215" t="s">
        <v>24</v>
      </c>
      <c r="H144" s="2">
        <v>3</v>
      </c>
      <c r="I144" s="223"/>
      <c r="J144" s="224"/>
      <c r="K144" s="225">
        <f t="shared" si="5"/>
        <v>0</v>
      </c>
      <c r="L144" s="225"/>
      <c r="M144" s="229"/>
      <c r="N144" s="223">
        <v>7</v>
      </c>
      <c r="O144" s="225">
        <f t="shared" si="6"/>
        <v>0</v>
      </c>
      <c r="P144" s="225"/>
      <c r="Q144" s="229"/>
      <c r="R144" s="162"/>
    </row>
    <row r="145" s="7" customFormat="1" ht="15" customHeight="1" spans="1:18">
      <c r="A145" s="212"/>
      <c r="B145" s="213" t="s">
        <v>142</v>
      </c>
      <c r="C145" s="212" t="s">
        <v>21</v>
      </c>
      <c r="D145" s="213"/>
      <c r="E145" s="213" t="s">
        <v>39</v>
      </c>
      <c r="F145" s="213" t="s">
        <v>239</v>
      </c>
      <c r="G145" s="213" t="s">
        <v>26</v>
      </c>
      <c r="H145" s="105">
        <v>1</v>
      </c>
      <c r="I145" s="226"/>
      <c r="J145" s="227"/>
      <c r="K145" s="228">
        <f t="shared" si="5"/>
        <v>0</v>
      </c>
      <c r="L145" s="228"/>
      <c r="M145" s="228"/>
      <c r="N145" s="226">
        <v>3</v>
      </c>
      <c r="O145" s="228">
        <f t="shared" si="6"/>
        <v>0</v>
      </c>
      <c r="P145" s="255"/>
      <c r="Q145" s="228"/>
      <c r="R145" s="162"/>
    </row>
    <row r="146" ht="15" customHeight="1" spans="1:18">
      <c r="A146" s="214">
        <v>73</v>
      </c>
      <c r="B146" s="215" t="s">
        <v>143</v>
      </c>
      <c r="C146" s="214" t="s">
        <v>21</v>
      </c>
      <c r="D146" s="215"/>
      <c r="E146" s="215" t="s">
        <v>39</v>
      </c>
      <c r="F146" s="215" t="s">
        <v>302</v>
      </c>
      <c r="G146" s="215" t="s">
        <v>24</v>
      </c>
      <c r="H146" s="2">
        <v>2</v>
      </c>
      <c r="I146" s="223"/>
      <c r="J146" s="224"/>
      <c r="K146" s="225">
        <f t="shared" si="5"/>
        <v>0</v>
      </c>
      <c r="L146" s="225"/>
      <c r="M146" s="229"/>
      <c r="N146" s="223">
        <v>3</v>
      </c>
      <c r="O146" s="225">
        <f t="shared" si="6"/>
        <v>0</v>
      </c>
      <c r="P146" s="225"/>
      <c r="Q146" s="229"/>
      <c r="R146" s="162"/>
    </row>
    <row r="147" s="9" customFormat="1" ht="15" customHeight="1" spans="1:25">
      <c r="A147" s="214">
        <v>74</v>
      </c>
      <c r="B147" s="215" t="s">
        <v>144</v>
      </c>
      <c r="C147" s="214" t="s">
        <v>21</v>
      </c>
      <c r="D147" s="215"/>
      <c r="E147" s="215" t="s">
        <v>145</v>
      </c>
      <c r="F147" s="215" t="s">
        <v>303</v>
      </c>
      <c r="G147" s="215" t="s">
        <v>24</v>
      </c>
      <c r="H147" s="2">
        <v>4</v>
      </c>
      <c r="I147" s="223">
        <v>1</v>
      </c>
      <c r="J147" s="224">
        <v>1</v>
      </c>
      <c r="K147" s="225">
        <f t="shared" si="5"/>
        <v>0</v>
      </c>
      <c r="L147" s="225"/>
      <c r="M147" s="229"/>
      <c r="N147" s="223">
        <v>5</v>
      </c>
      <c r="O147" s="225">
        <f t="shared" si="6"/>
        <v>4094.75</v>
      </c>
      <c r="P147" s="225">
        <v>4094.75</v>
      </c>
      <c r="Q147" s="229"/>
      <c r="R147" s="162"/>
      <c r="S147" s="7"/>
      <c r="T147" s="7"/>
      <c r="U147" s="7"/>
      <c r="V147" s="7"/>
      <c r="W147" s="7"/>
      <c r="X147" s="7"/>
      <c r="Y147" s="7"/>
    </row>
    <row r="148" s="7" customFormat="1" ht="15" customHeight="1" spans="1:18">
      <c r="A148" s="212"/>
      <c r="B148" s="213" t="s">
        <v>144</v>
      </c>
      <c r="C148" s="212" t="s">
        <v>21</v>
      </c>
      <c r="D148" s="213"/>
      <c r="E148" s="216" t="s">
        <v>145</v>
      </c>
      <c r="F148" s="217" t="s">
        <v>240</v>
      </c>
      <c r="G148" s="213" t="s">
        <v>32</v>
      </c>
      <c r="H148" s="105">
        <v>2</v>
      </c>
      <c r="I148" s="230"/>
      <c r="J148" s="227"/>
      <c r="K148" s="228">
        <f t="shared" si="5"/>
        <v>0</v>
      </c>
      <c r="L148" s="228"/>
      <c r="M148" s="228"/>
      <c r="N148" s="230"/>
      <c r="O148" s="228">
        <f t="shared" si="6"/>
        <v>0</v>
      </c>
      <c r="P148" s="228"/>
      <c r="Q148" s="228"/>
      <c r="R148" s="162"/>
    </row>
    <row r="149" ht="15" customHeight="1" spans="1:18">
      <c r="A149" s="211">
        <v>75</v>
      </c>
      <c r="B149" s="210" t="s">
        <v>146</v>
      </c>
      <c r="C149" s="211" t="s">
        <v>21</v>
      </c>
      <c r="D149" s="210"/>
      <c r="E149" s="210" t="s">
        <v>39</v>
      </c>
      <c r="F149" s="215" t="s">
        <v>29</v>
      </c>
      <c r="G149" s="210" t="s">
        <v>24</v>
      </c>
      <c r="H149" s="2">
        <v>0</v>
      </c>
      <c r="I149" s="231"/>
      <c r="J149" s="224"/>
      <c r="K149" s="225">
        <f t="shared" si="5"/>
        <v>0</v>
      </c>
      <c r="L149" s="225"/>
      <c r="M149" s="229"/>
      <c r="N149" s="231"/>
      <c r="O149" s="225">
        <f t="shared" si="6"/>
        <v>0</v>
      </c>
      <c r="P149" s="225"/>
      <c r="Q149" s="229"/>
      <c r="R149" s="162"/>
    </row>
    <row r="150" s="7" customFormat="1" ht="15.75" customHeight="1" spans="1:18">
      <c r="A150" s="212"/>
      <c r="B150" s="213" t="s">
        <v>146</v>
      </c>
      <c r="C150" s="212" t="s">
        <v>21</v>
      </c>
      <c r="D150" s="213"/>
      <c r="E150" s="213" t="s">
        <v>39</v>
      </c>
      <c r="F150" s="213" t="s">
        <v>29</v>
      </c>
      <c r="G150" s="213" t="s">
        <v>37</v>
      </c>
      <c r="H150" s="105">
        <v>0</v>
      </c>
      <c r="I150" s="226"/>
      <c r="J150" s="227"/>
      <c r="K150" s="228">
        <f t="shared" si="5"/>
        <v>0</v>
      </c>
      <c r="L150" s="228"/>
      <c r="M150" s="228"/>
      <c r="N150" s="226"/>
      <c r="O150" s="228">
        <f t="shared" si="6"/>
        <v>0</v>
      </c>
      <c r="P150" s="228"/>
      <c r="Q150" s="228"/>
      <c r="R150" s="162"/>
    </row>
    <row r="151" s="7" customFormat="1" ht="15" customHeight="1" spans="1:18">
      <c r="A151" s="212"/>
      <c r="B151" s="213" t="s">
        <v>146</v>
      </c>
      <c r="C151" s="212" t="s">
        <v>21</v>
      </c>
      <c r="D151" s="213"/>
      <c r="E151" s="213"/>
      <c r="F151" s="213" t="s">
        <v>29</v>
      </c>
      <c r="G151" s="213" t="s">
        <v>26</v>
      </c>
      <c r="H151" s="105">
        <v>3</v>
      </c>
      <c r="I151" s="226"/>
      <c r="J151" s="227"/>
      <c r="K151" s="228">
        <f t="shared" si="5"/>
        <v>0</v>
      </c>
      <c r="L151" s="228"/>
      <c r="M151" s="228"/>
      <c r="N151" s="226">
        <v>2</v>
      </c>
      <c r="O151" s="228">
        <f t="shared" si="6"/>
        <v>0</v>
      </c>
      <c r="P151" s="228"/>
      <c r="Q151" s="228"/>
      <c r="R151" s="162"/>
    </row>
    <row r="152" ht="15" customHeight="1" spans="1:18">
      <c r="A152" s="211">
        <v>76</v>
      </c>
      <c r="B152" s="210" t="s">
        <v>147</v>
      </c>
      <c r="C152" s="211" t="s">
        <v>21</v>
      </c>
      <c r="D152" s="210"/>
      <c r="E152" s="210" t="s">
        <v>39</v>
      </c>
      <c r="F152" s="215" t="s">
        <v>304</v>
      </c>
      <c r="G152" s="210" t="s">
        <v>24</v>
      </c>
      <c r="H152" s="2">
        <v>4</v>
      </c>
      <c r="I152" s="223">
        <v>1</v>
      </c>
      <c r="J152" s="224">
        <v>1</v>
      </c>
      <c r="K152" s="225">
        <f t="shared" si="5"/>
        <v>0</v>
      </c>
      <c r="L152" s="225"/>
      <c r="M152" s="229"/>
      <c r="N152" s="223">
        <v>1</v>
      </c>
      <c r="O152" s="225">
        <f t="shared" si="6"/>
        <v>0</v>
      </c>
      <c r="P152" s="225"/>
      <c r="Q152" s="229"/>
      <c r="R152" s="162"/>
    </row>
    <row r="153" s="7" customFormat="1" ht="15" customHeight="1" spans="1:18">
      <c r="A153" s="212"/>
      <c r="B153" s="213" t="s">
        <v>147</v>
      </c>
      <c r="C153" s="212" t="s">
        <v>21</v>
      </c>
      <c r="D153" s="213"/>
      <c r="E153" s="213" t="s">
        <v>39</v>
      </c>
      <c r="F153" s="213" t="s">
        <v>148</v>
      </c>
      <c r="G153" s="213" t="s">
        <v>37</v>
      </c>
      <c r="H153" s="105">
        <v>0</v>
      </c>
      <c r="I153" s="226"/>
      <c r="J153" s="227"/>
      <c r="K153" s="228">
        <f t="shared" si="5"/>
        <v>0</v>
      </c>
      <c r="L153" s="228"/>
      <c r="M153" s="228"/>
      <c r="N153" s="226"/>
      <c r="O153" s="228">
        <f t="shared" si="6"/>
        <v>0</v>
      </c>
      <c r="P153" s="228"/>
      <c r="Q153" s="228"/>
      <c r="R153" s="162"/>
    </row>
    <row r="154" s="7" customFormat="1" ht="15" customHeight="1" spans="1:18">
      <c r="A154" s="212"/>
      <c r="B154" s="213" t="s">
        <v>147</v>
      </c>
      <c r="C154" s="212" t="s">
        <v>21</v>
      </c>
      <c r="D154" s="213"/>
      <c r="E154" s="213" t="s">
        <v>39</v>
      </c>
      <c r="F154" s="213" t="s">
        <v>241</v>
      </c>
      <c r="G154" s="213" t="s">
        <v>26</v>
      </c>
      <c r="H154" s="105">
        <v>8</v>
      </c>
      <c r="I154" s="226"/>
      <c r="J154" s="227"/>
      <c r="K154" s="228">
        <f t="shared" si="5"/>
        <v>0</v>
      </c>
      <c r="L154" s="228"/>
      <c r="M154" s="228"/>
      <c r="N154" s="226">
        <v>4</v>
      </c>
      <c r="O154" s="228">
        <f t="shared" si="6"/>
        <v>1921</v>
      </c>
      <c r="P154" s="228">
        <v>1921</v>
      </c>
      <c r="Q154" s="228"/>
      <c r="R154" s="162"/>
    </row>
    <row r="155" ht="15" customHeight="1" spans="1:18">
      <c r="A155" s="214">
        <v>77</v>
      </c>
      <c r="B155" s="215" t="s">
        <v>149</v>
      </c>
      <c r="C155" s="214" t="s">
        <v>21</v>
      </c>
      <c r="D155" s="215"/>
      <c r="E155" s="215" t="s">
        <v>150</v>
      </c>
      <c r="F155" s="215" t="s">
        <v>305</v>
      </c>
      <c r="G155" s="215" t="s">
        <v>24</v>
      </c>
      <c r="H155" s="2">
        <v>7</v>
      </c>
      <c r="I155" s="223">
        <v>1</v>
      </c>
      <c r="J155" s="224">
        <v>2</v>
      </c>
      <c r="K155" s="225">
        <f t="shared" si="5"/>
        <v>0</v>
      </c>
      <c r="L155" s="225"/>
      <c r="M155" s="229"/>
      <c r="N155" s="223">
        <v>10</v>
      </c>
      <c r="O155" s="225">
        <f t="shared" si="6"/>
        <v>0</v>
      </c>
      <c r="P155" s="225"/>
      <c r="Q155" s="229"/>
      <c r="R155" s="162"/>
    </row>
    <row r="156" s="7" customFormat="1" ht="29.25" customHeight="1" spans="1:18">
      <c r="A156" s="212"/>
      <c r="B156" s="213" t="s">
        <v>151</v>
      </c>
      <c r="C156" s="212" t="s">
        <v>21</v>
      </c>
      <c r="D156" s="213"/>
      <c r="E156" s="41" t="s">
        <v>150</v>
      </c>
      <c r="F156" s="41" t="s">
        <v>242</v>
      </c>
      <c r="G156" s="213" t="s">
        <v>44</v>
      </c>
      <c r="H156" s="105">
        <v>3</v>
      </c>
      <c r="I156" s="226"/>
      <c r="J156" s="227"/>
      <c r="K156" s="228">
        <f t="shared" si="5"/>
        <v>0</v>
      </c>
      <c r="L156" s="228"/>
      <c r="M156" s="228"/>
      <c r="N156" s="226">
        <v>3</v>
      </c>
      <c r="O156" s="228">
        <f t="shared" si="6"/>
        <v>0</v>
      </c>
      <c r="P156" s="228"/>
      <c r="Q156" s="228"/>
      <c r="R156" s="162"/>
    </row>
    <row r="157" s="7" customFormat="1" ht="15" customHeight="1" spans="1:18">
      <c r="A157" s="212"/>
      <c r="B157" s="213" t="s">
        <v>151</v>
      </c>
      <c r="C157" s="212" t="s">
        <v>21</v>
      </c>
      <c r="D157" s="213"/>
      <c r="E157" s="213" t="s">
        <v>150</v>
      </c>
      <c r="F157" s="213" t="s">
        <v>23</v>
      </c>
      <c r="G157" s="213" t="s">
        <v>37</v>
      </c>
      <c r="H157" s="105">
        <v>0</v>
      </c>
      <c r="I157" s="230"/>
      <c r="J157" s="227"/>
      <c r="K157" s="228">
        <f t="shared" si="5"/>
        <v>0</v>
      </c>
      <c r="L157" s="228"/>
      <c r="M157" s="228"/>
      <c r="N157" s="230"/>
      <c r="O157" s="228">
        <f t="shared" si="6"/>
        <v>0</v>
      </c>
      <c r="P157" s="228"/>
      <c r="Q157" s="228"/>
      <c r="R157" s="162"/>
    </row>
    <row r="158" ht="15" customHeight="1" spans="1:18">
      <c r="A158" s="214">
        <v>78</v>
      </c>
      <c r="B158" s="215" t="s">
        <v>152</v>
      </c>
      <c r="C158" s="214" t="s">
        <v>21</v>
      </c>
      <c r="D158" s="215"/>
      <c r="E158" s="215" t="s">
        <v>39</v>
      </c>
      <c r="F158" s="215" t="s">
        <v>306</v>
      </c>
      <c r="G158" s="215" t="s">
        <v>24</v>
      </c>
      <c r="H158" s="2">
        <v>4</v>
      </c>
      <c r="I158" s="223">
        <v>1</v>
      </c>
      <c r="J158" s="224">
        <v>1</v>
      </c>
      <c r="K158" s="225">
        <f t="shared" si="5"/>
        <v>0</v>
      </c>
      <c r="L158" s="225"/>
      <c r="M158" s="229"/>
      <c r="N158" s="223">
        <v>2</v>
      </c>
      <c r="O158" s="225">
        <f t="shared" si="6"/>
        <v>0</v>
      </c>
      <c r="P158" s="225"/>
      <c r="Q158" s="229"/>
      <c r="R158" s="162"/>
    </row>
    <row r="159" s="7" customFormat="1" ht="15" customHeight="1" spans="1:18">
      <c r="A159" s="212"/>
      <c r="B159" s="213" t="s">
        <v>152</v>
      </c>
      <c r="C159" s="212" t="s">
        <v>21</v>
      </c>
      <c r="D159" s="213"/>
      <c r="E159" s="213" t="s">
        <v>39</v>
      </c>
      <c r="F159" s="213" t="s">
        <v>31</v>
      </c>
      <c r="G159" s="213" t="s">
        <v>37</v>
      </c>
      <c r="H159" s="105">
        <v>0</v>
      </c>
      <c r="I159" s="226"/>
      <c r="J159" s="227"/>
      <c r="K159" s="228">
        <f t="shared" si="5"/>
        <v>0</v>
      </c>
      <c r="L159" s="228"/>
      <c r="M159" s="228"/>
      <c r="N159" s="226"/>
      <c r="O159" s="228">
        <f t="shared" si="6"/>
        <v>0</v>
      </c>
      <c r="P159" s="228"/>
      <c r="Q159" s="228"/>
      <c r="R159" s="162"/>
    </row>
    <row r="160" s="7" customFormat="1" ht="15" customHeight="1" spans="1:18">
      <c r="A160" s="212"/>
      <c r="B160" s="213" t="s">
        <v>152</v>
      </c>
      <c r="C160" s="212" t="s">
        <v>21</v>
      </c>
      <c r="D160" s="213"/>
      <c r="E160" s="213" t="s">
        <v>39</v>
      </c>
      <c r="F160" s="213" t="s">
        <v>243</v>
      </c>
      <c r="G160" s="213" t="s">
        <v>26</v>
      </c>
      <c r="H160" s="105">
        <v>4</v>
      </c>
      <c r="I160" s="226"/>
      <c r="J160" s="227"/>
      <c r="K160" s="228">
        <f t="shared" si="5"/>
        <v>0</v>
      </c>
      <c r="L160" s="228"/>
      <c r="M160" s="228"/>
      <c r="N160" s="226">
        <v>1</v>
      </c>
      <c r="O160" s="228">
        <f t="shared" si="6"/>
        <v>0</v>
      </c>
      <c r="P160" s="228"/>
      <c r="Q160" s="228"/>
      <c r="R160" s="162"/>
    </row>
    <row r="161" ht="15" customHeight="1" spans="1:18">
      <c r="A161" s="212"/>
      <c r="B161" s="213" t="s">
        <v>152</v>
      </c>
      <c r="C161" s="212" t="s">
        <v>21</v>
      </c>
      <c r="D161" s="213"/>
      <c r="E161" s="216" t="s">
        <v>39</v>
      </c>
      <c r="F161" s="217" t="s">
        <v>244</v>
      </c>
      <c r="G161" s="216" t="s">
        <v>32</v>
      </c>
      <c r="H161" s="250">
        <v>1</v>
      </c>
      <c r="I161" s="226"/>
      <c r="J161" s="227"/>
      <c r="K161" s="228">
        <f t="shared" si="5"/>
        <v>0</v>
      </c>
      <c r="L161" s="228"/>
      <c r="M161" s="228"/>
      <c r="N161" s="226">
        <v>4</v>
      </c>
      <c r="O161" s="228">
        <f t="shared" si="6"/>
        <v>0</v>
      </c>
      <c r="P161" s="228"/>
      <c r="Q161" s="228"/>
      <c r="R161" s="162"/>
    </row>
    <row r="162" ht="15" customHeight="1" spans="1:18">
      <c r="A162" s="214">
        <v>79</v>
      </c>
      <c r="B162" s="215" t="s">
        <v>156</v>
      </c>
      <c r="C162" s="214" t="s">
        <v>21</v>
      </c>
      <c r="D162" s="215"/>
      <c r="E162" s="215" t="s">
        <v>39</v>
      </c>
      <c r="F162" s="215" t="s">
        <v>157</v>
      </c>
      <c r="G162" s="215" t="s">
        <v>24</v>
      </c>
      <c r="H162" s="2">
        <v>0</v>
      </c>
      <c r="I162" s="223"/>
      <c r="J162" s="224"/>
      <c r="K162" s="225">
        <f t="shared" si="5"/>
        <v>0</v>
      </c>
      <c r="L162" s="225"/>
      <c r="M162" s="229"/>
      <c r="N162" s="223"/>
      <c r="O162" s="225">
        <f t="shared" si="6"/>
        <v>0</v>
      </c>
      <c r="P162" s="225"/>
      <c r="Q162" s="229"/>
      <c r="R162" s="162"/>
    </row>
    <row r="163" ht="15" customHeight="1" spans="1:18">
      <c r="A163" s="214">
        <v>80</v>
      </c>
      <c r="B163" s="215" t="s">
        <v>158</v>
      </c>
      <c r="C163" s="214" t="s">
        <v>21</v>
      </c>
      <c r="D163" s="215"/>
      <c r="E163" s="215" t="s">
        <v>39</v>
      </c>
      <c r="F163" s="215" t="s">
        <v>307</v>
      </c>
      <c r="G163" s="215" t="s">
        <v>24</v>
      </c>
      <c r="H163" s="2">
        <v>7</v>
      </c>
      <c r="I163" s="223">
        <v>3</v>
      </c>
      <c r="J163" s="224">
        <v>3</v>
      </c>
      <c r="K163" s="225">
        <f t="shared" si="5"/>
        <v>0</v>
      </c>
      <c r="L163" s="225"/>
      <c r="M163" s="229"/>
      <c r="N163" s="223">
        <v>2</v>
      </c>
      <c r="O163" s="225">
        <f t="shared" si="6"/>
        <v>0</v>
      </c>
      <c r="P163" s="225"/>
      <c r="Q163" s="229"/>
      <c r="R163" s="162"/>
    </row>
    <row r="164" ht="15" customHeight="1" spans="1:18">
      <c r="A164" s="214">
        <v>81</v>
      </c>
      <c r="B164" s="215" t="s">
        <v>160</v>
      </c>
      <c r="C164" s="214" t="s">
        <v>21</v>
      </c>
      <c r="D164" s="215"/>
      <c r="E164" s="215" t="s">
        <v>39</v>
      </c>
      <c r="F164" s="215" t="s">
        <v>29</v>
      </c>
      <c r="G164" s="215" t="s">
        <v>24</v>
      </c>
      <c r="H164" s="2">
        <v>0</v>
      </c>
      <c r="I164" s="223"/>
      <c r="J164" s="224"/>
      <c r="K164" s="225">
        <f t="shared" si="5"/>
        <v>0</v>
      </c>
      <c r="L164" s="225"/>
      <c r="M164" s="229"/>
      <c r="N164" s="223">
        <v>2</v>
      </c>
      <c r="O164" s="225">
        <f t="shared" si="6"/>
        <v>0</v>
      </c>
      <c r="P164" s="225"/>
      <c r="Q164" s="229"/>
      <c r="R164" s="162"/>
    </row>
    <row r="165" ht="24.6" customHeight="1" spans="1:18">
      <c r="A165" s="218">
        <v>82</v>
      </c>
      <c r="B165" s="219" t="s">
        <v>161</v>
      </c>
      <c r="C165" s="218" t="s">
        <v>50</v>
      </c>
      <c r="D165" s="219" t="s">
        <v>162</v>
      </c>
      <c r="E165" s="219" t="s">
        <v>39</v>
      </c>
      <c r="F165" s="215" t="s">
        <v>163</v>
      </c>
      <c r="G165" s="219" t="s">
        <v>24</v>
      </c>
      <c r="H165" s="2">
        <v>0</v>
      </c>
      <c r="I165" s="223"/>
      <c r="J165" s="224"/>
      <c r="K165" s="225">
        <f t="shared" si="5"/>
        <v>0</v>
      </c>
      <c r="L165" s="225"/>
      <c r="M165" s="229"/>
      <c r="N165" s="223">
        <v>6</v>
      </c>
      <c r="O165" s="225">
        <f t="shared" si="6"/>
        <v>0</v>
      </c>
      <c r="P165" s="225"/>
      <c r="Q165" s="229"/>
      <c r="R165" s="162"/>
    </row>
    <row r="166" ht="29.25" customHeight="1" spans="1:18">
      <c r="A166" s="248"/>
      <c r="B166" s="249" t="s">
        <v>161</v>
      </c>
      <c r="C166" s="248" t="s">
        <v>50</v>
      </c>
      <c r="D166" s="249" t="s">
        <v>162</v>
      </c>
      <c r="E166" s="249" t="s">
        <v>39</v>
      </c>
      <c r="F166" s="249" t="s">
        <v>31</v>
      </c>
      <c r="G166" s="249" t="s">
        <v>26</v>
      </c>
      <c r="H166" s="105">
        <v>0</v>
      </c>
      <c r="I166" s="226"/>
      <c r="J166" s="227"/>
      <c r="K166" s="228">
        <f t="shared" si="5"/>
        <v>0</v>
      </c>
      <c r="L166" s="228"/>
      <c r="M166" s="228"/>
      <c r="N166" s="226"/>
      <c r="O166" s="228">
        <f t="shared" si="6"/>
        <v>0</v>
      </c>
      <c r="P166" s="228"/>
      <c r="Q166" s="228"/>
      <c r="R166" s="162"/>
    </row>
    <row r="167" ht="26.25" customHeight="1" spans="1:18">
      <c r="A167" s="251">
        <v>83</v>
      </c>
      <c r="B167" s="252" t="s">
        <v>164</v>
      </c>
      <c r="C167" s="251" t="s">
        <v>21</v>
      </c>
      <c r="D167" s="252"/>
      <c r="E167" s="252" t="s">
        <v>22</v>
      </c>
      <c r="F167" s="252" t="s">
        <v>29</v>
      </c>
      <c r="G167" s="252" t="s">
        <v>24</v>
      </c>
      <c r="H167" s="5">
        <v>0</v>
      </c>
      <c r="I167" s="223"/>
      <c r="J167" s="224"/>
      <c r="K167" s="225">
        <f t="shared" si="5"/>
        <v>0</v>
      </c>
      <c r="L167" s="256"/>
      <c r="M167" s="257"/>
      <c r="N167" s="223"/>
      <c r="O167" s="225">
        <f t="shared" si="6"/>
        <v>0</v>
      </c>
      <c r="P167" s="256"/>
      <c r="Q167" s="257"/>
      <c r="R167" s="162"/>
    </row>
    <row r="168" ht="15.75" customHeight="1" spans="1:18">
      <c r="A168" s="214">
        <v>84</v>
      </c>
      <c r="B168" s="215" t="s">
        <v>165</v>
      </c>
      <c r="C168" s="214" t="s">
        <v>21</v>
      </c>
      <c r="D168" s="215"/>
      <c r="E168" s="215" t="s">
        <v>39</v>
      </c>
      <c r="F168" s="252" t="s">
        <v>29</v>
      </c>
      <c r="G168" s="215" t="s">
        <v>24</v>
      </c>
      <c r="H168" s="2">
        <v>0</v>
      </c>
      <c r="I168" s="223"/>
      <c r="J168" s="224"/>
      <c r="K168" s="225">
        <f t="shared" si="5"/>
        <v>0</v>
      </c>
      <c r="L168" s="225"/>
      <c r="M168" s="229"/>
      <c r="N168" s="223"/>
      <c r="O168" s="225">
        <f t="shared" si="6"/>
        <v>0</v>
      </c>
      <c r="P168" s="225"/>
      <c r="Q168" s="229"/>
      <c r="R168" s="162"/>
    </row>
    <row r="169" ht="15" customHeight="1" spans="1:18">
      <c r="A169" s="214">
        <v>85</v>
      </c>
      <c r="B169" s="215" t="s">
        <v>166</v>
      </c>
      <c r="C169" s="214" t="s">
        <v>21</v>
      </c>
      <c r="D169" s="215"/>
      <c r="E169" s="215" t="s">
        <v>39</v>
      </c>
      <c r="F169" s="252" t="s">
        <v>29</v>
      </c>
      <c r="G169" s="215" t="s">
        <v>24</v>
      </c>
      <c r="H169" s="2">
        <v>0</v>
      </c>
      <c r="I169" s="223"/>
      <c r="J169" s="224"/>
      <c r="K169" s="225">
        <f t="shared" si="5"/>
        <v>0</v>
      </c>
      <c r="L169" s="225"/>
      <c r="M169" s="229"/>
      <c r="N169" s="223"/>
      <c r="O169" s="225">
        <f t="shared" si="6"/>
        <v>0</v>
      </c>
      <c r="P169" s="225"/>
      <c r="Q169" s="229"/>
      <c r="R169" s="162"/>
    </row>
    <row r="170" ht="15" customHeight="1" spans="1:18">
      <c r="A170" s="212"/>
      <c r="B170" s="213" t="s">
        <v>166</v>
      </c>
      <c r="C170" s="212" t="s">
        <v>21</v>
      </c>
      <c r="D170" s="213"/>
      <c r="E170" s="213" t="s">
        <v>39</v>
      </c>
      <c r="F170" s="213" t="s">
        <v>31</v>
      </c>
      <c r="G170" s="213" t="s">
        <v>26</v>
      </c>
      <c r="H170" s="105">
        <v>0</v>
      </c>
      <c r="I170" s="226"/>
      <c r="J170" s="227"/>
      <c r="K170" s="228">
        <f t="shared" si="5"/>
        <v>0</v>
      </c>
      <c r="L170" s="228"/>
      <c r="M170" s="228"/>
      <c r="N170" s="226"/>
      <c r="O170" s="228">
        <f t="shared" si="6"/>
        <v>0</v>
      </c>
      <c r="P170" s="228"/>
      <c r="Q170" s="228"/>
      <c r="R170" s="162"/>
    </row>
    <row r="171" ht="15" customHeight="1" spans="1:18">
      <c r="A171" s="211">
        <v>86</v>
      </c>
      <c r="B171" s="210" t="s">
        <v>167</v>
      </c>
      <c r="C171" s="211" t="s">
        <v>21</v>
      </c>
      <c r="D171" s="210"/>
      <c r="E171" s="210" t="s">
        <v>22</v>
      </c>
      <c r="F171" s="215" t="s">
        <v>308</v>
      </c>
      <c r="G171" s="210" t="s">
        <v>24</v>
      </c>
      <c r="H171" s="2">
        <v>3</v>
      </c>
      <c r="I171" s="223">
        <v>1</v>
      </c>
      <c r="J171" s="224">
        <v>1</v>
      </c>
      <c r="K171" s="225">
        <f t="shared" si="5"/>
        <v>0</v>
      </c>
      <c r="L171" s="225"/>
      <c r="M171" s="229"/>
      <c r="N171" s="223">
        <v>7</v>
      </c>
      <c r="O171" s="225">
        <f t="shared" si="6"/>
        <v>7189.11</v>
      </c>
      <c r="P171" s="229">
        <v>7189.11</v>
      </c>
      <c r="Q171" s="229"/>
      <c r="R171" s="162"/>
    </row>
    <row r="172" ht="15" customHeight="1" spans="1:18">
      <c r="A172" s="212"/>
      <c r="B172" s="213" t="s">
        <v>167</v>
      </c>
      <c r="C172" s="212" t="s">
        <v>21</v>
      </c>
      <c r="D172" s="213"/>
      <c r="E172" s="213" t="s">
        <v>39</v>
      </c>
      <c r="F172" s="213" t="s">
        <v>245</v>
      </c>
      <c r="G172" s="213" t="s">
        <v>26</v>
      </c>
      <c r="H172" s="105">
        <v>4</v>
      </c>
      <c r="I172" s="226">
        <v>1</v>
      </c>
      <c r="J172" s="227">
        <v>1</v>
      </c>
      <c r="K172" s="228">
        <f t="shared" si="5"/>
        <v>0</v>
      </c>
      <c r="L172" s="228"/>
      <c r="M172" s="228"/>
      <c r="N172" s="226">
        <v>6</v>
      </c>
      <c r="O172" s="228">
        <f t="shared" si="6"/>
        <v>0</v>
      </c>
      <c r="P172" s="228"/>
      <c r="Q172" s="228"/>
      <c r="R172" s="162"/>
    </row>
    <row r="173" ht="15" customHeight="1" spans="1:18">
      <c r="A173" s="212">
        <v>87</v>
      </c>
      <c r="B173" s="213" t="s">
        <v>168</v>
      </c>
      <c r="C173" s="212" t="s">
        <v>21</v>
      </c>
      <c r="D173" s="213"/>
      <c r="E173" s="213" t="s">
        <v>39</v>
      </c>
      <c r="F173" s="213" t="s">
        <v>246</v>
      </c>
      <c r="G173" s="213" t="s">
        <v>26</v>
      </c>
      <c r="H173" s="105">
        <v>1</v>
      </c>
      <c r="I173" s="226"/>
      <c r="J173" s="227"/>
      <c r="K173" s="228">
        <f t="shared" si="5"/>
        <v>0</v>
      </c>
      <c r="L173" s="228"/>
      <c r="M173" s="228"/>
      <c r="N173" s="226">
        <v>3</v>
      </c>
      <c r="O173" s="228">
        <f t="shared" si="6"/>
        <v>0</v>
      </c>
      <c r="P173" s="228"/>
      <c r="Q173" s="228"/>
      <c r="R173" s="162"/>
    </row>
    <row r="174" ht="15" customHeight="1" spans="1:18">
      <c r="A174" s="211">
        <v>88</v>
      </c>
      <c r="B174" s="210" t="s">
        <v>169</v>
      </c>
      <c r="C174" s="211" t="s">
        <v>21</v>
      </c>
      <c r="D174" s="210"/>
      <c r="E174" s="210" t="s">
        <v>170</v>
      </c>
      <c r="F174" s="215" t="s">
        <v>309</v>
      </c>
      <c r="G174" s="210" t="s">
        <v>24</v>
      </c>
      <c r="H174" s="2">
        <v>2</v>
      </c>
      <c r="I174" s="223"/>
      <c r="J174" s="224"/>
      <c r="K174" s="225">
        <f t="shared" si="5"/>
        <v>0</v>
      </c>
      <c r="L174" s="225"/>
      <c r="M174" s="229"/>
      <c r="N174" s="223"/>
      <c r="O174" s="225">
        <f t="shared" si="6"/>
        <v>896.8</v>
      </c>
      <c r="P174" s="229">
        <v>896.8</v>
      </c>
      <c r="Q174" s="229"/>
      <c r="R174" s="162"/>
    </row>
    <row r="175" ht="15" customHeight="1" spans="1:18">
      <c r="A175" s="212"/>
      <c r="B175" s="213" t="s">
        <v>169</v>
      </c>
      <c r="C175" s="212" t="s">
        <v>21</v>
      </c>
      <c r="D175" s="213"/>
      <c r="E175" s="213" t="s">
        <v>170</v>
      </c>
      <c r="F175" s="213" t="s">
        <v>29</v>
      </c>
      <c r="G175" s="213" t="s">
        <v>37</v>
      </c>
      <c r="H175" s="105">
        <v>0</v>
      </c>
      <c r="I175" s="226"/>
      <c r="J175" s="227"/>
      <c r="K175" s="228">
        <f t="shared" si="5"/>
        <v>0</v>
      </c>
      <c r="L175" s="228"/>
      <c r="M175" s="228"/>
      <c r="N175" s="226"/>
      <c r="O175" s="228">
        <f t="shared" si="6"/>
        <v>0</v>
      </c>
      <c r="P175" s="228"/>
      <c r="Q175" s="228"/>
      <c r="R175" s="162"/>
    </row>
    <row r="176" ht="15" customHeight="1" spans="1:18">
      <c r="A176" s="212"/>
      <c r="B176" s="213" t="s">
        <v>169</v>
      </c>
      <c r="C176" s="212" t="s">
        <v>21</v>
      </c>
      <c r="D176" s="213"/>
      <c r="E176" s="216" t="s">
        <v>170</v>
      </c>
      <c r="F176" s="217" t="s">
        <v>247</v>
      </c>
      <c r="G176" s="213" t="s">
        <v>32</v>
      </c>
      <c r="H176" s="105">
        <v>1</v>
      </c>
      <c r="I176" s="226"/>
      <c r="J176" s="227"/>
      <c r="K176" s="228">
        <f t="shared" si="5"/>
        <v>0</v>
      </c>
      <c r="L176" s="228"/>
      <c r="M176" s="228"/>
      <c r="N176" s="226">
        <v>2</v>
      </c>
      <c r="O176" s="228">
        <f t="shared" si="6"/>
        <v>5234.8</v>
      </c>
      <c r="P176" s="247">
        <v>5234.8</v>
      </c>
      <c r="Q176" s="228"/>
      <c r="R176" s="162"/>
    </row>
    <row r="177" s="7" customFormat="1" ht="15" customHeight="1" spans="1:18">
      <c r="A177" s="212">
        <v>89</v>
      </c>
      <c r="B177" s="213" t="s">
        <v>171</v>
      </c>
      <c r="C177" s="212" t="s">
        <v>21</v>
      </c>
      <c r="D177" s="213"/>
      <c r="E177" s="213" t="s">
        <v>39</v>
      </c>
      <c r="F177" s="213" t="s">
        <v>248</v>
      </c>
      <c r="G177" s="213" t="s">
        <v>37</v>
      </c>
      <c r="H177" s="105">
        <v>3</v>
      </c>
      <c r="I177" s="226"/>
      <c r="J177" s="227"/>
      <c r="K177" s="228">
        <f t="shared" si="5"/>
        <v>0</v>
      </c>
      <c r="L177" s="228"/>
      <c r="M177" s="228"/>
      <c r="N177" s="226">
        <v>1</v>
      </c>
      <c r="O177" s="228">
        <f t="shared" si="6"/>
        <v>0</v>
      </c>
      <c r="P177" s="228"/>
      <c r="Q177" s="228"/>
      <c r="R177" s="162"/>
    </row>
    <row r="178" s="7" customFormat="1" ht="15" customHeight="1" spans="1:18">
      <c r="A178" s="212"/>
      <c r="B178" s="213" t="s">
        <v>171</v>
      </c>
      <c r="C178" s="212" t="s">
        <v>21</v>
      </c>
      <c r="D178" s="213"/>
      <c r="E178" s="213" t="s">
        <v>39</v>
      </c>
      <c r="F178" s="213" t="s">
        <v>249</v>
      </c>
      <c r="G178" s="213" t="s">
        <v>26</v>
      </c>
      <c r="H178" s="105">
        <v>5</v>
      </c>
      <c r="I178" s="226"/>
      <c r="J178" s="227"/>
      <c r="K178" s="228">
        <f t="shared" si="5"/>
        <v>0</v>
      </c>
      <c r="L178" s="228"/>
      <c r="M178" s="228"/>
      <c r="N178" s="226">
        <v>2</v>
      </c>
      <c r="O178" s="228">
        <f t="shared" si="6"/>
        <v>0</v>
      </c>
      <c r="P178" s="228"/>
      <c r="Q178" s="228"/>
      <c r="R178" s="162"/>
    </row>
    <row r="179" ht="24.75" customHeight="1" spans="1:18">
      <c r="A179" s="218">
        <v>90</v>
      </c>
      <c r="B179" s="219" t="s">
        <v>172</v>
      </c>
      <c r="C179" s="218" t="s">
        <v>50</v>
      </c>
      <c r="D179" s="219" t="s">
        <v>173</v>
      </c>
      <c r="E179" s="219" t="s">
        <v>39</v>
      </c>
      <c r="F179" s="219" t="s">
        <v>23</v>
      </c>
      <c r="G179" s="219" t="s">
        <v>24</v>
      </c>
      <c r="H179" s="2">
        <v>0</v>
      </c>
      <c r="I179" s="223"/>
      <c r="J179" s="224"/>
      <c r="K179" s="225">
        <f t="shared" si="5"/>
        <v>0</v>
      </c>
      <c r="L179" s="225"/>
      <c r="M179" s="229"/>
      <c r="N179" s="223">
        <v>1</v>
      </c>
      <c r="O179" s="225">
        <f t="shared" si="6"/>
        <v>0</v>
      </c>
      <c r="P179" s="225"/>
      <c r="Q179" s="229"/>
      <c r="R179" s="162"/>
    </row>
    <row r="180" ht="24.75" customHeight="1" spans="1:18">
      <c r="A180" s="218">
        <v>91</v>
      </c>
      <c r="B180" s="219" t="s">
        <v>174</v>
      </c>
      <c r="C180" s="218" t="s">
        <v>21</v>
      </c>
      <c r="D180" s="219"/>
      <c r="E180" s="219" t="s">
        <v>39</v>
      </c>
      <c r="F180" s="215" t="s">
        <v>310</v>
      </c>
      <c r="G180" s="219" t="s">
        <v>24</v>
      </c>
      <c r="H180" s="2">
        <v>4</v>
      </c>
      <c r="I180" s="223">
        <v>1</v>
      </c>
      <c r="J180" s="224">
        <v>1</v>
      </c>
      <c r="K180" s="225">
        <f t="shared" si="5"/>
        <v>0</v>
      </c>
      <c r="L180" s="225"/>
      <c r="M180" s="229"/>
      <c r="N180" s="223">
        <v>1</v>
      </c>
      <c r="O180" s="225">
        <f t="shared" si="6"/>
        <v>0</v>
      </c>
      <c r="P180" s="225"/>
      <c r="Q180" s="229"/>
      <c r="R180" s="162"/>
    </row>
    <row r="181" s="7" customFormat="1" ht="24.75" customHeight="1" spans="1:18">
      <c r="A181" s="248"/>
      <c r="B181" s="249" t="s">
        <v>174</v>
      </c>
      <c r="C181" s="248" t="s">
        <v>21</v>
      </c>
      <c r="D181" s="249"/>
      <c r="E181" s="249" t="s">
        <v>175</v>
      </c>
      <c r="F181" s="249" t="s">
        <v>23</v>
      </c>
      <c r="G181" s="249" t="s">
        <v>44</v>
      </c>
      <c r="H181" s="105">
        <v>0</v>
      </c>
      <c r="I181" s="226"/>
      <c r="J181" s="227"/>
      <c r="K181" s="228">
        <f t="shared" si="5"/>
        <v>0</v>
      </c>
      <c r="L181" s="228"/>
      <c r="M181" s="228"/>
      <c r="N181" s="226"/>
      <c r="O181" s="228">
        <f t="shared" si="6"/>
        <v>0</v>
      </c>
      <c r="P181" s="228"/>
      <c r="Q181" s="228"/>
      <c r="R181" s="162"/>
    </row>
    <row r="182" s="9" customFormat="1" ht="38.45" customHeight="1" spans="1:25">
      <c r="A182" s="218">
        <v>92</v>
      </c>
      <c r="B182" s="219" t="s">
        <v>176</v>
      </c>
      <c r="C182" s="218" t="s">
        <v>21</v>
      </c>
      <c r="D182" s="219"/>
      <c r="E182" s="219" t="s">
        <v>39</v>
      </c>
      <c r="F182" s="219" t="s">
        <v>23</v>
      </c>
      <c r="G182" s="219" t="s">
        <v>24</v>
      </c>
      <c r="H182" s="2">
        <v>0</v>
      </c>
      <c r="I182" s="223"/>
      <c r="J182" s="224"/>
      <c r="K182" s="225">
        <f t="shared" si="5"/>
        <v>0</v>
      </c>
      <c r="L182" s="225"/>
      <c r="M182" s="229"/>
      <c r="N182" s="223"/>
      <c r="O182" s="225">
        <f t="shared" si="6"/>
        <v>0</v>
      </c>
      <c r="P182" s="225"/>
      <c r="Q182" s="229"/>
      <c r="R182" s="162"/>
      <c r="S182" s="7"/>
      <c r="T182" s="7"/>
      <c r="U182" s="7"/>
      <c r="V182" s="7"/>
      <c r="W182" s="7"/>
      <c r="X182" s="7"/>
      <c r="Y182" s="7"/>
    </row>
    <row r="183" s="9" customFormat="1" ht="38.45" customHeight="1" spans="1:25">
      <c r="A183" s="214">
        <v>93</v>
      </c>
      <c r="B183" s="215" t="s">
        <v>177</v>
      </c>
      <c r="C183" s="214" t="s">
        <v>21</v>
      </c>
      <c r="D183" s="215"/>
      <c r="E183" s="215" t="s">
        <v>63</v>
      </c>
      <c r="F183" s="219" t="s">
        <v>23</v>
      </c>
      <c r="G183" s="215" t="s">
        <v>24</v>
      </c>
      <c r="H183" s="2">
        <v>0</v>
      </c>
      <c r="I183" s="223"/>
      <c r="J183" s="232"/>
      <c r="K183" s="225">
        <f t="shared" si="5"/>
        <v>0</v>
      </c>
      <c r="L183" s="225"/>
      <c r="M183" s="229"/>
      <c r="N183" s="223"/>
      <c r="O183" s="225">
        <f t="shared" si="6"/>
        <v>0</v>
      </c>
      <c r="P183" s="225"/>
      <c r="Q183" s="229"/>
      <c r="R183" s="162"/>
      <c r="S183" s="7"/>
      <c r="T183" s="7"/>
      <c r="U183" s="7"/>
      <c r="V183" s="7"/>
      <c r="W183" s="7"/>
      <c r="X183" s="7"/>
      <c r="Y183" s="7"/>
    </row>
    <row r="184" s="7" customFormat="1" ht="15.75" customHeight="1" spans="1:18">
      <c r="A184" s="212"/>
      <c r="B184" s="213" t="s">
        <v>177</v>
      </c>
      <c r="C184" s="212" t="s">
        <v>21</v>
      </c>
      <c r="D184" s="213"/>
      <c r="E184" s="216" t="s">
        <v>58</v>
      </c>
      <c r="F184" s="217" t="s">
        <v>250</v>
      </c>
      <c r="G184" s="213" t="s">
        <v>32</v>
      </c>
      <c r="H184" s="105">
        <v>2</v>
      </c>
      <c r="I184" s="230"/>
      <c r="J184" s="227"/>
      <c r="K184" s="228">
        <f t="shared" si="5"/>
        <v>0</v>
      </c>
      <c r="L184" s="228"/>
      <c r="M184" s="228"/>
      <c r="N184" s="230">
        <v>1</v>
      </c>
      <c r="O184" s="228">
        <f t="shared" si="6"/>
        <v>0</v>
      </c>
      <c r="P184" s="228"/>
      <c r="Q184" s="228"/>
      <c r="R184" s="162"/>
    </row>
    <row r="185" ht="16.5" customHeight="1" spans="1:18">
      <c r="A185" s="214">
        <v>94</v>
      </c>
      <c r="B185" s="215" t="s">
        <v>178</v>
      </c>
      <c r="C185" s="214" t="s">
        <v>21</v>
      </c>
      <c r="D185" s="215"/>
      <c r="E185" s="215" t="s">
        <v>39</v>
      </c>
      <c r="F185" s="215" t="s">
        <v>311</v>
      </c>
      <c r="G185" s="215" t="s">
        <v>24</v>
      </c>
      <c r="H185" s="2">
        <v>8</v>
      </c>
      <c r="I185" s="223">
        <v>4</v>
      </c>
      <c r="J185" s="224">
        <v>4</v>
      </c>
      <c r="K185" s="225">
        <f t="shared" si="5"/>
        <v>0</v>
      </c>
      <c r="L185" s="225"/>
      <c r="M185" s="229"/>
      <c r="N185" s="223">
        <v>1</v>
      </c>
      <c r="O185" s="225">
        <f t="shared" si="6"/>
        <v>0</v>
      </c>
      <c r="P185" s="225"/>
      <c r="Q185" s="229"/>
      <c r="R185" s="162"/>
    </row>
    <row r="186" s="7" customFormat="1" ht="16.5" customHeight="1" spans="1:18">
      <c r="A186" s="212"/>
      <c r="B186" s="213" t="s">
        <v>178</v>
      </c>
      <c r="C186" s="212" t="s">
        <v>21</v>
      </c>
      <c r="D186" s="213"/>
      <c r="E186" s="213" t="s">
        <v>39</v>
      </c>
      <c r="F186" s="213" t="s">
        <v>251</v>
      </c>
      <c r="G186" s="213" t="s">
        <v>26</v>
      </c>
      <c r="H186" s="105">
        <v>5</v>
      </c>
      <c r="I186" s="226"/>
      <c r="J186" s="227"/>
      <c r="K186" s="228">
        <f t="shared" si="5"/>
        <v>0</v>
      </c>
      <c r="L186" s="228"/>
      <c r="M186" s="228"/>
      <c r="N186" s="226">
        <v>5</v>
      </c>
      <c r="O186" s="228">
        <f t="shared" si="6"/>
        <v>0</v>
      </c>
      <c r="P186" s="228"/>
      <c r="Q186" s="228"/>
      <c r="R186" s="162"/>
    </row>
    <row r="187" s="9" customFormat="1" ht="16.5" customHeight="1" spans="1:25">
      <c r="A187" s="214">
        <v>95</v>
      </c>
      <c r="B187" s="215" t="s">
        <v>179</v>
      </c>
      <c r="C187" s="214" t="s">
        <v>21</v>
      </c>
      <c r="D187" s="215"/>
      <c r="E187" s="215" t="s">
        <v>22</v>
      </c>
      <c r="F187" s="215" t="s">
        <v>312</v>
      </c>
      <c r="G187" s="215" t="s">
        <v>24</v>
      </c>
      <c r="H187" s="2">
        <v>9</v>
      </c>
      <c r="I187" s="223">
        <v>7</v>
      </c>
      <c r="J187" s="224">
        <v>7</v>
      </c>
      <c r="K187" s="225">
        <f t="shared" si="5"/>
        <v>0</v>
      </c>
      <c r="L187" s="225"/>
      <c r="M187" s="229"/>
      <c r="N187" s="223">
        <v>7</v>
      </c>
      <c r="O187" s="225">
        <f t="shared" si="6"/>
        <v>5239.89</v>
      </c>
      <c r="P187" s="225">
        <v>5239.89</v>
      </c>
      <c r="Q187" s="229"/>
      <c r="R187" s="162"/>
      <c r="S187" s="7"/>
      <c r="T187" s="7"/>
      <c r="U187" s="7"/>
      <c r="V187" s="7"/>
      <c r="W187" s="7"/>
      <c r="X187" s="7"/>
      <c r="Y187" s="7"/>
    </row>
    <row r="188" s="9" customFormat="1" ht="16.5" customHeight="1" spans="1:25">
      <c r="A188" s="71"/>
      <c r="B188" s="253" t="s">
        <v>179</v>
      </c>
      <c r="C188" s="71" t="s">
        <v>21</v>
      </c>
      <c r="D188" s="253"/>
      <c r="E188" s="253" t="s">
        <v>22</v>
      </c>
      <c r="F188" s="253" t="s">
        <v>252</v>
      </c>
      <c r="G188" s="253" t="s">
        <v>26</v>
      </c>
      <c r="H188" s="183">
        <v>6</v>
      </c>
      <c r="I188" s="259"/>
      <c r="J188" s="244"/>
      <c r="K188" s="245"/>
      <c r="L188" s="245"/>
      <c r="M188" s="246"/>
      <c r="N188" s="259"/>
      <c r="O188" s="245"/>
      <c r="P188" s="245"/>
      <c r="Q188" s="246"/>
      <c r="R188" s="162"/>
      <c r="S188" s="7"/>
      <c r="T188" s="7"/>
      <c r="U188" s="7"/>
      <c r="V188" s="7"/>
      <c r="W188" s="7"/>
      <c r="X188" s="7"/>
      <c r="Y188" s="7"/>
    </row>
    <row r="189" ht="23.45" customHeight="1" spans="1:18">
      <c r="A189" s="218">
        <v>96</v>
      </c>
      <c r="B189" s="219" t="s">
        <v>181</v>
      </c>
      <c r="C189" s="218" t="s">
        <v>54</v>
      </c>
      <c r="D189" s="219" t="s">
        <v>182</v>
      </c>
      <c r="E189" s="219" t="s">
        <v>39</v>
      </c>
      <c r="F189" s="215" t="s">
        <v>313</v>
      </c>
      <c r="G189" s="219" t="s">
        <v>24</v>
      </c>
      <c r="H189" s="2">
        <v>10</v>
      </c>
      <c r="I189" s="223">
        <v>8</v>
      </c>
      <c r="J189" s="224">
        <v>8</v>
      </c>
      <c r="K189" s="225">
        <f t="shared" si="5"/>
        <v>0</v>
      </c>
      <c r="L189" s="225"/>
      <c r="M189" s="229"/>
      <c r="N189" s="223">
        <v>5</v>
      </c>
      <c r="O189" s="225">
        <f t="shared" si="6"/>
        <v>31769.11</v>
      </c>
      <c r="P189" s="229">
        <v>31769.11</v>
      </c>
      <c r="Q189" s="229"/>
      <c r="R189" s="162"/>
    </row>
    <row r="190" s="7" customFormat="1" ht="27" customHeight="1" spans="1:18">
      <c r="A190" s="248"/>
      <c r="B190" s="249" t="s">
        <v>181</v>
      </c>
      <c r="C190" s="248" t="s">
        <v>54</v>
      </c>
      <c r="D190" s="249" t="s">
        <v>182</v>
      </c>
      <c r="E190" s="249" t="s">
        <v>39</v>
      </c>
      <c r="F190" s="249" t="s">
        <v>253</v>
      </c>
      <c r="G190" s="249" t="s">
        <v>26</v>
      </c>
      <c r="H190" s="105">
        <v>12</v>
      </c>
      <c r="I190" s="226"/>
      <c r="J190" s="254"/>
      <c r="K190" s="228">
        <f t="shared" si="5"/>
        <v>0</v>
      </c>
      <c r="L190" s="228"/>
      <c r="M190" s="228"/>
      <c r="N190" s="226">
        <v>10</v>
      </c>
      <c r="O190" s="228">
        <f t="shared" si="6"/>
        <v>5570.9</v>
      </c>
      <c r="P190" s="228">
        <v>5570.9</v>
      </c>
      <c r="Q190" s="228"/>
      <c r="R190" s="162"/>
    </row>
    <row r="191" ht="27.75" customHeight="1" spans="1:18">
      <c r="A191" s="214">
        <v>97</v>
      </c>
      <c r="B191" s="215" t="s">
        <v>183</v>
      </c>
      <c r="C191" s="214" t="s">
        <v>21</v>
      </c>
      <c r="D191" s="215"/>
      <c r="E191" s="215" t="s">
        <v>184</v>
      </c>
      <c r="F191" s="215" t="s">
        <v>23</v>
      </c>
      <c r="G191" s="215" t="s">
        <v>24</v>
      </c>
      <c r="H191" s="2">
        <v>0</v>
      </c>
      <c r="I191" s="223"/>
      <c r="J191" s="224"/>
      <c r="K191" s="225">
        <f t="shared" si="5"/>
        <v>0</v>
      </c>
      <c r="L191" s="225"/>
      <c r="M191" s="229"/>
      <c r="N191" s="223"/>
      <c r="O191" s="225">
        <f t="shared" si="6"/>
        <v>0</v>
      </c>
      <c r="P191" s="225"/>
      <c r="Q191" s="229"/>
      <c r="R191" s="162"/>
    </row>
    <row r="192" s="7" customFormat="1" ht="16.5" customHeight="1" spans="1:18">
      <c r="A192" s="212"/>
      <c r="B192" s="213" t="s">
        <v>183</v>
      </c>
      <c r="C192" s="212" t="s">
        <v>21</v>
      </c>
      <c r="D192" s="213"/>
      <c r="E192" s="213" t="s">
        <v>184</v>
      </c>
      <c r="F192" s="213" t="s">
        <v>23</v>
      </c>
      <c r="G192" s="213" t="s">
        <v>32</v>
      </c>
      <c r="H192" s="105">
        <v>0</v>
      </c>
      <c r="I192" s="230"/>
      <c r="J192" s="227"/>
      <c r="K192" s="228">
        <f t="shared" si="5"/>
        <v>0</v>
      </c>
      <c r="L192" s="228"/>
      <c r="M192" s="228"/>
      <c r="N192" s="230"/>
      <c r="O192" s="228">
        <f t="shared" si="6"/>
        <v>0</v>
      </c>
      <c r="P192" s="228"/>
      <c r="Q192" s="228"/>
      <c r="R192" s="162"/>
    </row>
    <row r="193" s="7" customFormat="1" ht="16.5" customHeight="1" spans="1:18">
      <c r="A193" s="212">
        <v>98</v>
      </c>
      <c r="B193" s="213" t="s">
        <v>185</v>
      </c>
      <c r="C193" s="212" t="s">
        <v>21</v>
      </c>
      <c r="D193" s="213"/>
      <c r="E193" s="213" t="s">
        <v>22</v>
      </c>
      <c r="F193" s="213" t="s">
        <v>254</v>
      </c>
      <c r="G193" s="213" t="s">
        <v>26</v>
      </c>
      <c r="H193" s="105">
        <v>6</v>
      </c>
      <c r="I193" s="230">
        <v>1</v>
      </c>
      <c r="J193" s="227">
        <v>1</v>
      </c>
      <c r="K193" s="228">
        <f t="shared" si="5"/>
        <v>0</v>
      </c>
      <c r="L193" s="228"/>
      <c r="M193" s="228"/>
      <c r="N193" s="230">
        <v>3</v>
      </c>
      <c r="O193" s="228">
        <f t="shared" si="6"/>
        <v>0</v>
      </c>
      <c r="P193" s="228"/>
      <c r="Q193" s="228"/>
      <c r="R193" s="162"/>
    </row>
    <row r="194" ht="16.5" customHeight="1" spans="1:18">
      <c r="A194" s="211">
        <v>99</v>
      </c>
      <c r="B194" s="210" t="s">
        <v>186</v>
      </c>
      <c r="C194" s="211" t="s">
        <v>21</v>
      </c>
      <c r="D194" s="210"/>
      <c r="E194" s="210" t="s">
        <v>39</v>
      </c>
      <c r="F194" s="210" t="s">
        <v>29</v>
      </c>
      <c r="G194" s="210" t="s">
        <v>24</v>
      </c>
      <c r="H194" s="2">
        <v>0</v>
      </c>
      <c r="I194" s="223"/>
      <c r="J194" s="224"/>
      <c r="K194" s="225">
        <f t="shared" si="5"/>
        <v>0</v>
      </c>
      <c r="L194" s="225"/>
      <c r="M194" s="229"/>
      <c r="N194" s="223"/>
      <c r="O194" s="225">
        <f t="shared" si="6"/>
        <v>0</v>
      </c>
      <c r="P194" s="225"/>
      <c r="Q194" s="229"/>
      <c r="R194" s="162"/>
    </row>
    <row r="195" s="7" customFormat="1" ht="18.75" customHeight="1" spans="1:18">
      <c r="A195" s="212"/>
      <c r="B195" s="213" t="s">
        <v>186</v>
      </c>
      <c r="C195" s="212" t="s">
        <v>21</v>
      </c>
      <c r="D195" s="213"/>
      <c r="E195" s="213" t="s">
        <v>39</v>
      </c>
      <c r="F195" s="213" t="s">
        <v>255</v>
      </c>
      <c r="G195" s="213" t="s">
        <v>26</v>
      </c>
      <c r="H195" s="105">
        <v>9</v>
      </c>
      <c r="I195" s="226"/>
      <c r="J195" s="227"/>
      <c r="K195" s="228">
        <f t="shared" si="5"/>
        <v>0</v>
      </c>
      <c r="L195" s="228"/>
      <c r="M195" s="228"/>
      <c r="N195" s="226">
        <v>4</v>
      </c>
      <c r="O195" s="228">
        <f t="shared" si="6"/>
        <v>0</v>
      </c>
      <c r="P195" s="228"/>
      <c r="Q195" s="228"/>
      <c r="R195" s="162"/>
    </row>
    <row r="196" ht="20.25" customHeight="1" spans="1:18">
      <c r="A196" s="214">
        <v>100</v>
      </c>
      <c r="B196" s="215" t="s">
        <v>187</v>
      </c>
      <c r="C196" s="214" t="s">
        <v>21</v>
      </c>
      <c r="D196" s="215"/>
      <c r="E196" s="215" t="s">
        <v>63</v>
      </c>
      <c r="F196" s="215" t="s">
        <v>314</v>
      </c>
      <c r="G196" s="215" t="s">
        <v>24</v>
      </c>
      <c r="H196" s="2">
        <v>4</v>
      </c>
      <c r="I196" s="223"/>
      <c r="J196" s="224"/>
      <c r="K196" s="225">
        <f t="shared" si="5"/>
        <v>0</v>
      </c>
      <c r="L196" s="225"/>
      <c r="M196" s="229"/>
      <c r="N196" s="223">
        <v>1</v>
      </c>
      <c r="O196" s="225">
        <f t="shared" si="6"/>
        <v>0</v>
      </c>
      <c r="P196" s="225"/>
      <c r="Q196" s="229"/>
      <c r="R196" s="162"/>
    </row>
    <row r="197" s="7" customFormat="1" ht="16.9" customHeight="1" spans="1:18">
      <c r="A197" s="212"/>
      <c r="B197" s="213" t="s">
        <v>188</v>
      </c>
      <c r="C197" s="212" t="s">
        <v>21</v>
      </c>
      <c r="D197" s="213"/>
      <c r="E197" s="216" t="s">
        <v>63</v>
      </c>
      <c r="F197" s="217" t="s">
        <v>256</v>
      </c>
      <c r="G197" s="213" t="s">
        <v>32</v>
      </c>
      <c r="H197" s="105">
        <v>3</v>
      </c>
      <c r="I197" s="230"/>
      <c r="J197" s="227"/>
      <c r="K197" s="228">
        <f t="shared" si="5"/>
        <v>0</v>
      </c>
      <c r="L197" s="228"/>
      <c r="M197" s="228"/>
      <c r="N197" s="230">
        <v>2</v>
      </c>
      <c r="O197" s="228">
        <f t="shared" si="6"/>
        <v>0</v>
      </c>
      <c r="P197" s="228"/>
      <c r="Q197" s="228"/>
      <c r="R197" s="162"/>
    </row>
    <row r="198" ht="16.9" customHeight="1" spans="1:18">
      <c r="A198" s="211">
        <v>101</v>
      </c>
      <c r="B198" s="210" t="s">
        <v>189</v>
      </c>
      <c r="C198" s="211" t="s">
        <v>21</v>
      </c>
      <c r="D198" s="210"/>
      <c r="E198" s="210" t="s">
        <v>39</v>
      </c>
      <c r="F198" s="215" t="s">
        <v>315</v>
      </c>
      <c r="G198" s="210" t="s">
        <v>24</v>
      </c>
      <c r="H198" s="2">
        <v>5</v>
      </c>
      <c r="I198" s="231">
        <v>3</v>
      </c>
      <c r="J198" s="224">
        <v>3</v>
      </c>
      <c r="K198" s="225">
        <f t="shared" si="5"/>
        <v>0</v>
      </c>
      <c r="L198" s="225"/>
      <c r="M198" s="229"/>
      <c r="N198" s="231"/>
      <c r="O198" s="225">
        <f t="shared" si="6"/>
        <v>4022.59</v>
      </c>
      <c r="P198" s="229">
        <v>4022.59</v>
      </c>
      <c r="Q198" s="229"/>
      <c r="R198" s="162"/>
    </row>
    <row r="199" s="7" customFormat="1" ht="16.9" customHeight="1" spans="1:18">
      <c r="A199" s="212"/>
      <c r="B199" s="213" t="s">
        <v>189</v>
      </c>
      <c r="C199" s="212" t="s">
        <v>21</v>
      </c>
      <c r="D199" s="213"/>
      <c r="E199" s="213" t="s">
        <v>39</v>
      </c>
      <c r="F199" s="213" t="s">
        <v>257</v>
      </c>
      <c r="G199" s="213" t="s">
        <v>26</v>
      </c>
      <c r="H199" s="105">
        <v>3</v>
      </c>
      <c r="I199" s="230"/>
      <c r="J199" s="227"/>
      <c r="K199" s="228">
        <f t="shared" si="5"/>
        <v>0</v>
      </c>
      <c r="L199" s="228"/>
      <c r="M199" s="228"/>
      <c r="N199" s="230"/>
      <c r="O199" s="228">
        <f t="shared" si="6"/>
        <v>0</v>
      </c>
      <c r="P199" s="228"/>
      <c r="Q199" s="228"/>
      <c r="R199" s="162"/>
    </row>
    <row r="200" s="7" customFormat="1" ht="16.9" customHeight="1" spans="1:18">
      <c r="A200" s="212"/>
      <c r="B200" s="213" t="s">
        <v>189</v>
      </c>
      <c r="C200" s="212" t="s">
        <v>21</v>
      </c>
      <c r="D200" s="213"/>
      <c r="E200" s="213" t="s">
        <v>39</v>
      </c>
      <c r="F200" s="213" t="s">
        <v>23</v>
      </c>
      <c r="G200" s="213" t="s">
        <v>44</v>
      </c>
      <c r="H200" s="105">
        <v>0</v>
      </c>
      <c r="I200" s="230"/>
      <c r="J200" s="227"/>
      <c r="K200" s="228">
        <f t="shared" si="5"/>
        <v>0</v>
      </c>
      <c r="L200" s="228"/>
      <c r="M200" s="228"/>
      <c r="N200" s="230"/>
      <c r="O200" s="228">
        <f t="shared" si="6"/>
        <v>0</v>
      </c>
      <c r="P200" s="228"/>
      <c r="Q200" s="228"/>
      <c r="R200" s="162"/>
    </row>
    <row r="201" ht="24.6" customHeight="1" spans="1:18">
      <c r="A201" s="260">
        <v>102</v>
      </c>
      <c r="B201" s="261" t="s">
        <v>190</v>
      </c>
      <c r="C201" s="260" t="s">
        <v>54</v>
      </c>
      <c r="D201" s="261" t="s">
        <v>182</v>
      </c>
      <c r="E201" s="261" t="s">
        <v>39</v>
      </c>
      <c r="F201" s="261"/>
      <c r="G201" s="261" t="s">
        <v>24</v>
      </c>
      <c r="H201" s="2">
        <v>0</v>
      </c>
      <c r="I201" s="223"/>
      <c r="J201" s="224"/>
      <c r="K201" s="225">
        <f t="shared" si="5"/>
        <v>0</v>
      </c>
      <c r="L201" s="225"/>
      <c r="M201" s="229"/>
      <c r="N201" s="223"/>
      <c r="O201" s="225">
        <f t="shared" si="6"/>
        <v>0</v>
      </c>
      <c r="P201" s="225"/>
      <c r="Q201" s="229"/>
      <c r="R201" s="162"/>
    </row>
    <row r="202" s="7" customFormat="1" ht="32.25" customHeight="1" spans="1:18">
      <c r="A202" s="248"/>
      <c r="B202" s="249" t="s">
        <v>190</v>
      </c>
      <c r="C202" s="248" t="s">
        <v>54</v>
      </c>
      <c r="D202" s="249" t="s">
        <v>182</v>
      </c>
      <c r="E202" s="249" t="s">
        <v>39</v>
      </c>
      <c r="F202" s="249" t="s">
        <v>31</v>
      </c>
      <c r="G202" s="249" t="s">
        <v>26</v>
      </c>
      <c r="H202" s="105">
        <v>0</v>
      </c>
      <c r="I202" s="226"/>
      <c r="J202" s="254"/>
      <c r="K202" s="228">
        <f t="shared" si="5"/>
        <v>0</v>
      </c>
      <c r="L202" s="228"/>
      <c r="M202" s="228"/>
      <c r="N202" s="226"/>
      <c r="O202" s="228">
        <f t="shared" si="6"/>
        <v>0</v>
      </c>
      <c r="P202" s="228"/>
      <c r="Q202" s="228"/>
      <c r="R202" s="162"/>
    </row>
    <row r="203" ht="34.9" customHeight="1" spans="1:18">
      <c r="A203" s="218">
        <v>103</v>
      </c>
      <c r="B203" s="219" t="s">
        <v>191</v>
      </c>
      <c r="C203" s="218" t="s">
        <v>54</v>
      </c>
      <c r="D203" s="219" t="s">
        <v>192</v>
      </c>
      <c r="E203" s="219" t="s">
        <v>39</v>
      </c>
      <c r="F203" s="215" t="s">
        <v>316</v>
      </c>
      <c r="G203" s="219" t="s">
        <v>24</v>
      </c>
      <c r="H203" s="2">
        <v>10</v>
      </c>
      <c r="I203" s="223">
        <v>8</v>
      </c>
      <c r="J203" s="232">
        <v>8</v>
      </c>
      <c r="K203" s="225">
        <f t="shared" si="5"/>
        <v>0</v>
      </c>
      <c r="L203" s="225"/>
      <c r="M203" s="229"/>
      <c r="N203" s="223">
        <v>5</v>
      </c>
      <c r="O203" s="225">
        <f t="shared" si="6"/>
        <v>12250.57</v>
      </c>
      <c r="P203" s="225">
        <v>12250.57</v>
      </c>
      <c r="Q203" s="229"/>
      <c r="R203" s="162"/>
    </row>
    <row r="204" ht="28.5" customHeight="1" spans="1:38">
      <c r="A204" s="218">
        <v>104</v>
      </c>
      <c r="B204" s="219" t="s">
        <v>193</v>
      </c>
      <c r="C204" s="218" t="s">
        <v>21</v>
      </c>
      <c r="D204" s="219"/>
      <c r="E204" s="219" t="s">
        <v>39</v>
      </c>
      <c r="F204" s="219" t="s">
        <v>23</v>
      </c>
      <c r="G204" s="219" t="s">
        <v>24</v>
      </c>
      <c r="H204" s="2">
        <v>0</v>
      </c>
      <c r="I204" s="223"/>
      <c r="J204" s="232"/>
      <c r="K204" s="225">
        <f t="shared" si="5"/>
        <v>0</v>
      </c>
      <c r="L204" s="225"/>
      <c r="M204" s="229"/>
      <c r="N204" s="223"/>
      <c r="O204" s="225">
        <f t="shared" si="6"/>
        <v>0</v>
      </c>
      <c r="P204" s="225"/>
      <c r="Q204" s="229"/>
      <c r="AL204" s="12"/>
    </row>
    <row r="205" ht="19.5" customHeight="1" spans="1:38">
      <c r="A205" s="218">
        <v>105</v>
      </c>
      <c r="B205" s="219" t="s">
        <v>194</v>
      </c>
      <c r="C205" s="218" t="s">
        <v>21</v>
      </c>
      <c r="D205" s="219"/>
      <c r="E205" s="219" t="s">
        <v>63</v>
      </c>
      <c r="F205" s="215" t="s">
        <v>317</v>
      </c>
      <c r="G205" s="219" t="s">
        <v>24</v>
      </c>
      <c r="H205" s="2">
        <v>4</v>
      </c>
      <c r="I205" s="223">
        <v>2</v>
      </c>
      <c r="J205" s="232">
        <v>2</v>
      </c>
      <c r="K205" s="225">
        <f t="shared" si="5"/>
        <v>0</v>
      </c>
      <c r="L205" s="225"/>
      <c r="M205" s="229"/>
      <c r="N205" s="223">
        <v>4</v>
      </c>
      <c r="O205" s="225">
        <f t="shared" si="6"/>
        <v>3252.38</v>
      </c>
      <c r="P205" s="229">
        <v>3252.38</v>
      </c>
      <c r="Q205" s="229"/>
      <c r="AL205" s="12"/>
    </row>
    <row r="206" s="7" customFormat="1" ht="30.6" customHeight="1" spans="1:17">
      <c r="A206" s="212"/>
      <c r="B206" s="213" t="s">
        <v>194</v>
      </c>
      <c r="C206" s="212" t="s">
        <v>21</v>
      </c>
      <c r="D206" s="213"/>
      <c r="E206" s="213" t="s">
        <v>63</v>
      </c>
      <c r="F206" s="213" t="s">
        <v>195</v>
      </c>
      <c r="G206" s="213" t="s">
        <v>44</v>
      </c>
      <c r="H206" s="105">
        <v>0</v>
      </c>
      <c r="I206" s="226"/>
      <c r="J206" s="254"/>
      <c r="K206" s="228">
        <f t="shared" si="5"/>
        <v>0</v>
      </c>
      <c r="L206" s="228"/>
      <c r="M206" s="228"/>
      <c r="N206" s="226"/>
      <c r="O206" s="228">
        <f t="shared" si="6"/>
        <v>0</v>
      </c>
      <c r="P206" s="228"/>
      <c r="Q206" s="228"/>
    </row>
    <row r="207" s="7" customFormat="1" ht="27" customHeight="1" spans="1:17">
      <c r="A207" s="212"/>
      <c r="B207" s="213" t="s">
        <v>194</v>
      </c>
      <c r="C207" s="212" t="s">
        <v>21</v>
      </c>
      <c r="D207" s="213"/>
      <c r="E207" s="213" t="s">
        <v>63</v>
      </c>
      <c r="F207" s="213" t="s">
        <v>23</v>
      </c>
      <c r="G207" s="213" t="s">
        <v>32</v>
      </c>
      <c r="H207" s="105">
        <v>0</v>
      </c>
      <c r="I207" s="230"/>
      <c r="J207" s="227"/>
      <c r="K207" s="228">
        <f t="shared" si="5"/>
        <v>0</v>
      </c>
      <c r="L207" s="228"/>
      <c r="M207" s="228"/>
      <c r="N207" s="230"/>
      <c r="O207" s="228">
        <f t="shared" si="6"/>
        <v>0</v>
      </c>
      <c r="P207" s="228"/>
      <c r="Q207" s="228"/>
    </row>
    <row r="208" s="7" customFormat="1" ht="27" customHeight="1" spans="1:17">
      <c r="A208" s="262">
        <v>106</v>
      </c>
      <c r="B208" s="263" t="s">
        <v>196</v>
      </c>
      <c r="C208" s="262" t="s">
        <v>21</v>
      </c>
      <c r="D208" s="263"/>
      <c r="E208" s="263" t="s">
        <v>78</v>
      </c>
      <c r="F208" s="215" t="s">
        <v>318</v>
      </c>
      <c r="G208" s="263" t="s">
        <v>24</v>
      </c>
      <c r="H208" s="5">
        <v>6</v>
      </c>
      <c r="I208" s="273">
        <v>3</v>
      </c>
      <c r="J208" s="274">
        <v>3</v>
      </c>
      <c r="K208" s="225">
        <f t="shared" si="5"/>
        <v>0</v>
      </c>
      <c r="L208" s="256"/>
      <c r="M208" s="256"/>
      <c r="N208" s="273">
        <v>1</v>
      </c>
      <c r="O208" s="225">
        <f t="shared" si="6"/>
        <v>0</v>
      </c>
      <c r="P208" s="256"/>
      <c r="Q208" s="256"/>
    </row>
    <row r="209" s="7" customFormat="1" ht="27" customHeight="1" spans="1:17">
      <c r="A209" s="264"/>
      <c r="B209" s="265" t="s">
        <v>197</v>
      </c>
      <c r="C209" s="264" t="s">
        <v>21</v>
      </c>
      <c r="D209" s="265"/>
      <c r="E209" s="265" t="s">
        <v>78</v>
      </c>
      <c r="F209" s="265" t="s">
        <v>29</v>
      </c>
      <c r="G209" s="265" t="s">
        <v>26</v>
      </c>
      <c r="H209" s="176">
        <v>0</v>
      </c>
      <c r="I209" s="275"/>
      <c r="J209" s="276"/>
      <c r="K209" s="228">
        <f t="shared" si="5"/>
        <v>0</v>
      </c>
      <c r="L209" s="277"/>
      <c r="M209" s="277"/>
      <c r="N209" s="275"/>
      <c r="O209" s="245">
        <f t="shared" si="6"/>
        <v>0</v>
      </c>
      <c r="P209" s="277"/>
      <c r="Q209" s="277"/>
    </row>
    <row r="210" s="7" customFormat="1" ht="27" customHeight="1" spans="1:17">
      <c r="A210" s="266"/>
      <c r="B210" s="267" t="s">
        <v>197</v>
      </c>
      <c r="C210" s="266" t="s">
        <v>21</v>
      </c>
      <c r="D210" s="267"/>
      <c r="E210" s="267" t="s">
        <v>258</v>
      </c>
      <c r="F210" s="267" t="s">
        <v>259</v>
      </c>
      <c r="G210" s="267" t="s">
        <v>44</v>
      </c>
      <c r="H210" s="184">
        <v>8</v>
      </c>
      <c r="I210" s="278"/>
      <c r="J210" s="279"/>
      <c r="K210" s="228">
        <f t="shared" si="5"/>
        <v>0</v>
      </c>
      <c r="L210" s="280"/>
      <c r="M210" s="280"/>
      <c r="N210" s="278">
        <v>3</v>
      </c>
      <c r="O210" s="245">
        <f>P210+Q210</f>
        <v>0</v>
      </c>
      <c r="P210" s="280"/>
      <c r="Q210" s="280"/>
    </row>
    <row r="211" s="8" customFormat="1" ht="27" customHeight="1" spans="1:43">
      <c r="A211" s="262">
        <v>107</v>
      </c>
      <c r="B211" s="263" t="s">
        <v>198</v>
      </c>
      <c r="C211" s="262" t="s">
        <v>21</v>
      </c>
      <c r="D211" s="263"/>
      <c r="E211" s="263" t="s">
        <v>58</v>
      </c>
      <c r="F211" s="215" t="s">
        <v>319</v>
      </c>
      <c r="G211" s="263" t="s">
        <v>24</v>
      </c>
      <c r="H211" s="5">
        <v>3</v>
      </c>
      <c r="I211" s="273"/>
      <c r="J211" s="281"/>
      <c r="K211" s="225">
        <f>L211+M211</f>
        <v>0</v>
      </c>
      <c r="L211" s="256"/>
      <c r="M211" s="257"/>
      <c r="N211" s="273">
        <v>1</v>
      </c>
      <c r="O211" s="225">
        <f>P211+Q211</f>
        <v>0</v>
      </c>
      <c r="P211" s="256"/>
      <c r="Q211" s="257"/>
      <c r="R211" s="7"/>
      <c r="S211" s="7"/>
      <c r="T211" s="7"/>
      <c r="U211" s="7"/>
      <c r="V211" s="7"/>
      <c r="W211" s="7"/>
      <c r="X211" s="7"/>
      <c r="Y211" s="7"/>
      <c r="AL211" s="12"/>
      <c r="AM211" s="12"/>
      <c r="AN211" s="12"/>
      <c r="AO211" s="12"/>
      <c r="AP211" s="12"/>
      <c r="AQ211" s="12"/>
    </row>
    <row r="212" s="7" customFormat="1" ht="27" customHeight="1" spans="1:17">
      <c r="A212" s="266"/>
      <c r="B212" s="213" t="s">
        <v>198</v>
      </c>
      <c r="C212" s="212" t="s">
        <v>21</v>
      </c>
      <c r="D212" s="213"/>
      <c r="E212" s="213" t="s">
        <v>58</v>
      </c>
      <c r="F212" s="213" t="s">
        <v>23</v>
      </c>
      <c r="G212" s="213" t="s">
        <v>44</v>
      </c>
      <c r="H212" s="105">
        <v>0</v>
      </c>
      <c r="I212" s="230"/>
      <c r="J212" s="227"/>
      <c r="K212" s="228">
        <f>L212+M212</f>
        <v>0</v>
      </c>
      <c r="L212" s="228"/>
      <c r="M212" s="228"/>
      <c r="N212" s="230"/>
      <c r="O212" s="228">
        <f>P212+Q212</f>
        <v>0</v>
      </c>
      <c r="P212" s="228"/>
      <c r="Q212" s="228"/>
    </row>
    <row r="213" s="7" customFormat="1" ht="18.75" customHeight="1" spans="1:18">
      <c r="A213" s="268"/>
      <c r="B213" s="269" t="s">
        <v>198</v>
      </c>
      <c r="C213" s="270" t="s">
        <v>21</v>
      </c>
      <c r="D213" s="269"/>
      <c r="E213" s="269" t="s">
        <v>76</v>
      </c>
      <c r="F213" s="269" t="s">
        <v>29</v>
      </c>
      <c r="G213" s="269" t="s">
        <v>32</v>
      </c>
      <c r="H213" s="185">
        <v>8</v>
      </c>
      <c r="I213" s="282"/>
      <c r="J213" s="283"/>
      <c r="K213" s="228">
        <f>L213+M213</f>
        <v>0</v>
      </c>
      <c r="L213" s="284"/>
      <c r="M213" s="284"/>
      <c r="N213" s="282"/>
      <c r="O213" s="228">
        <f>P213+Q213</f>
        <v>0</v>
      </c>
      <c r="P213" s="284"/>
      <c r="Q213" s="284"/>
      <c r="R213" s="162"/>
    </row>
    <row r="214" s="8" customFormat="1" ht="16.5" customHeight="1" spans="1:44">
      <c r="A214" s="137" t="s">
        <v>199</v>
      </c>
      <c r="B214" s="137"/>
      <c r="C214" s="138"/>
      <c r="D214" s="139"/>
      <c r="E214" s="139"/>
      <c r="F214" s="139"/>
      <c r="G214" s="139"/>
      <c r="H214" s="138">
        <f t="shared" ref="H214:Q214" si="7">SUM(H10:H213)</f>
        <v>609</v>
      </c>
      <c r="I214" s="138">
        <f t="shared" si="7"/>
        <v>120</v>
      </c>
      <c r="J214" s="138">
        <f t="shared" si="7"/>
        <v>120</v>
      </c>
      <c r="K214" s="158">
        <f t="shared" si="7"/>
        <v>0</v>
      </c>
      <c r="L214" s="158">
        <f t="shared" si="7"/>
        <v>0</v>
      </c>
      <c r="M214" s="138">
        <f t="shared" si="7"/>
        <v>0</v>
      </c>
      <c r="N214" s="138">
        <f t="shared" si="7"/>
        <v>474</v>
      </c>
      <c r="O214" s="158">
        <f t="shared" si="7"/>
        <v>288201.72</v>
      </c>
      <c r="P214" s="158">
        <f t="shared" si="7"/>
        <v>288201.72</v>
      </c>
      <c r="Q214" s="158">
        <f t="shared" si="7"/>
        <v>0</v>
      </c>
      <c r="R214" s="162"/>
      <c r="S214" s="7"/>
      <c r="T214" s="7"/>
      <c r="U214" s="7"/>
      <c r="V214" s="7"/>
      <c r="W214" s="7"/>
      <c r="X214" s="7"/>
      <c r="Y214" s="7"/>
      <c r="AM214" s="12"/>
      <c r="AN214" s="12"/>
      <c r="AO214" s="12"/>
      <c r="AP214" s="12"/>
      <c r="AQ214" s="12"/>
      <c r="AR214" s="12"/>
    </row>
    <row r="215" s="8" customFormat="1" ht="15" customHeight="1" spans="1:44">
      <c r="A215" s="165"/>
      <c r="B215" s="271"/>
      <c r="C215" s="165"/>
      <c r="D215" s="271"/>
      <c r="E215" s="271"/>
      <c r="F215" s="271"/>
      <c r="G215" s="271"/>
      <c r="H215" s="272"/>
      <c r="I215" s="272"/>
      <c r="J215" s="272"/>
      <c r="K215" s="272"/>
      <c r="L215" s="272"/>
      <c r="M215" s="285"/>
      <c r="N215" s="272"/>
      <c r="O215" s="272"/>
      <c r="P215" s="165"/>
      <c r="Q215" s="71"/>
      <c r="R215" s="162"/>
      <c r="S215" s="7"/>
      <c r="T215" s="7"/>
      <c r="U215" s="7"/>
      <c r="V215" s="7"/>
      <c r="W215" s="7"/>
      <c r="X215" s="7"/>
      <c r="Y215" s="7"/>
      <c r="AM215" s="12"/>
      <c r="AN215" s="12"/>
      <c r="AO215" s="12"/>
      <c r="AP215" s="12"/>
      <c r="AQ215" s="12"/>
      <c r="AR215" s="12"/>
    </row>
    <row r="216" s="8" customFormat="1" spans="1:4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1"/>
      <c r="N216" s="12"/>
      <c r="O216" s="12"/>
      <c r="P216" s="12"/>
      <c r="Q216" s="11"/>
      <c r="R216" s="162"/>
      <c r="S216" s="7"/>
      <c r="T216" s="7"/>
      <c r="U216" s="7"/>
      <c r="V216" s="7"/>
      <c r="W216" s="7"/>
      <c r="X216" s="7"/>
      <c r="Y216" s="7"/>
      <c r="AM216" s="12"/>
      <c r="AN216" s="12"/>
      <c r="AO216" s="12"/>
      <c r="AP216" s="12"/>
      <c r="AQ216" s="12"/>
      <c r="AR216" s="12"/>
    </row>
    <row r="217" s="8" customFormat="1" hidden="1" spans="1:4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63">
        <f>K10+K12+K14+K16+K18+K19+K20+K23+K29+K30+K32+K35+K37+K39+K41+K43+K45+K47+K49+K51+K53+K55+K56+K60+K61+K62+K63+K64+K66+K68+K69+K71+K73+K75+K77+K82+K84+K86+K88+K90+K92+K97+K100+K101+K102+K104+K106+K107+K108+K111++K114+K117+K120+K123+K124+K126+K129+K130+K132+K134+K136+K138+K140+K142+K144+K146+K147+K149+K152+K155+K158+K162+K163+K164+K165+K167+K168+K169+K171+K174+K179+K180+K182+K183+K185+K187+K189+K191+K194+K196+K198+K201+K203+K204+K205+K208+K211</f>
        <v>0</v>
      </c>
      <c r="L217" s="163">
        <f>L10+L12+L14+L16+L18+L19+L20+L23+L29+L30+L32+L35+L37+L39+L41+L43+L45+L47+L49+L51+L53+L55+L56+L60+L61+L62+L63+L64+L66+L68+L69+L71+L73+L75+L77+L82+L84+L86+L88+L90+L92+L97+L100+L101+L102+L104+L106+L107+L108+L111++L114+L117+L120+L123+L124+L126+L129+L130+L132+L134+L136+L138+L140+L142+L144+L146+L147+L149+L152+L155+L158+L162+L163+L164+L165+L167+L168+L169+L171+L174+L179+L180+L182+L183+L185+L187+L189+L191+L194+L196+L198+L201+L203+L204+L205+L208+L211</f>
        <v>0</v>
      </c>
      <c r="M217" s="163">
        <f>M10+M12+M14+M16+M18+M19+M20+M23+M29+M30+M32+M35+M37+M39+M41+M43+M45+M47+M49+M51+M53+M55+M56+M60+M61+M62+M63+M64+M66+M68+M69+M71+M73+M75+M77+M82+M84+M86+M88+M90+M92+M97+M100+M101+M102+M104+M106+M107+M108+M111++M114+M117+M120+M123+M124+M126+M129+M130+M132+M134+M136+M138+M140+M142+M144+M146+M147+M149+M152+M155+M158+M162+M163+M164+M165+M167+M168+M169+M171+M174+M179+M180+M182+M183+M185+M187+M189+M191+M194+M196+M198+M201+M203+M204+M205+M208+M211</f>
        <v>0</v>
      </c>
      <c r="N217" s="163"/>
      <c r="O217" s="163">
        <f>O10+O12+O14+O16+O18+O19+O20+O23+O29+O30+O32+O35+O37+O39+O41+O43+O45+O47+O49+O51+O53+O55+O56+O60+O61+O62+O63+O64+O66+O68+O69+O71+O73+O75+O77+O82+O84+O86+O88+O90+O92+O97+O100+O101+O102+O104+O106+O107+O108+O111++O114+O117+O120+O123+O124+O126+O129+O130+O132+O134+O136+O138+O140+O142+O144+O146+O147+O149+O152+O155+O158+O162+O163+O164+O165+O167+O168+O169+O171+O174+O179+O180+O182+O183+O185+O187+O189+O191+O194+O196+O198+O201+O203+O204+O205+O208+O211</f>
        <v>214131.56</v>
      </c>
      <c r="P217" s="163">
        <f>P10+P12+P14+P16+P18+P19+P20+P23+P29+P30+P32+P35+P37+P39+P41+P43+P45+P47+P49+P51+P53+P55+P56+P60+P61+P62+P63+P64+P66+P68+P69+P71+P73+P75+P77+P82+P84+P86+P88+P90+P92+P97+P100+P101+P102+P104+P106+P107+P108+P111++P114+P117+P120+P123+P124+P126+P129+P130+P132+P134+P136+P138+P140+P142+P144+P146+P147+P149+P152+P155+P158+P162+P163+P164+P165+P167+P168+P169+P171+P174+P179+P180+P182+P183+P185+P187+P189+P191+P194+P196+P198+P201+P203+P204+P205+P208+P211</f>
        <v>214131.56</v>
      </c>
      <c r="Q217" s="163">
        <f>Q10+Q12+Q14+Q16+Q18+Q19+Q20+Q23+Q29+Q30+Q32+Q35+Q37+Q39+Q41+Q43+Q45+Q47+Q49+Q51+Q53+Q55+Q56+Q60+Q61+Q62+Q63+Q64+Q66+Q68+Q69+Q71+Q73+Q75+Q77+Q82+Q84+Q86+Q88+Q90+Q92+Q97+Q100+Q101+Q102+Q104+Q106+Q107+Q108+Q111++Q114+Q117+Q120+Q123+Q124+Q126+Q129+Q130+Q132+Q134+Q136+Q138+Q140+Q142+Q144+Q146+Q147+Q149+Q152+Q155+Q158+Q162+Q163+Q164+Q165+Q167+Q168+Q169+Q171+Q174+Q179+Q180+Q182+Q183+Q185+Q187+Q189+Q191+Q194+Q196+Q198+Q201+Q203+Q204+Q205+Q208+Q211</f>
        <v>0</v>
      </c>
      <c r="R217" s="7"/>
      <c r="S217" s="7"/>
      <c r="T217" s="7"/>
      <c r="U217" s="7"/>
      <c r="V217" s="7"/>
      <c r="W217" s="7"/>
      <c r="X217" s="7"/>
      <c r="Y217" s="7"/>
      <c r="AM217" s="12"/>
      <c r="AN217" s="12"/>
      <c r="AO217" s="12"/>
      <c r="AP217" s="12"/>
      <c r="AQ217" s="12"/>
      <c r="AR217" s="12"/>
    </row>
    <row r="218" s="8" customFormat="1" hidden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63"/>
      <c r="L218" s="163"/>
      <c r="M218" s="11"/>
      <c r="N218" s="163"/>
      <c r="O218" s="163"/>
      <c r="P218" s="12"/>
      <c r="Q218" s="11"/>
      <c r="R218" s="7"/>
      <c r="S218" s="7"/>
      <c r="T218" s="7"/>
      <c r="U218" s="7"/>
      <c r="V218" s="7"/>
      <c r="W218" s="7"/>
      <c r="X218" s="7"/>
      <c r="Y218" s="7"/>
      <c r="AM218" s="12"/>
      <c r="AN218" s="12"/>
      <c r="AO218" s="12"/>
      <c r="AP218" s="12"/>
      <c r="AQ218" s="12"/>
      <c r="AR218" s="12"/>
    </row>
    <row r="219" s="8" customFormat="1" hidden="1" spans="1:4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63"/>
      <c r="L219" s="163"/>
      <c r="M219" s="163"/>
      <c r="N219" s="163"/>
      <c r="O219" s="163"/>
      <c r="P219" s="163"/>
      <c r="Q219" s="203"/>
      <c r="R219" s="7"/>
      <c r="S219" s="162"/>
      <c r="T219" s="7"/>
      <c r="U219" s="7"/>
      <c r="V219" s="7"/>
      <c r="W219" s="7"/>
      <c r="X219" s="7"/>
      <c r="Y219" s="7"/>
      <c r="AM219" s="12"/>
      <c r="AN219" s="12"/>
      <c r="AO219" s="12"/>
      <c r="AP219" s="12"/>
      <c r="AQ219" s="12"/>
      <c r="AR219" s="12"/>
    </row>
    <row r="220" s="8" customFormat="1" hidden="1" spans="1:4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63"/>
      <c r="L220" s="163"/>
      <c r="M220" s="163">
        <f>M217+Q217</f>
        <v>0</v>
      </c>
      <c r="N220" s="163">
        <v>1694872.64</v>
      </c>
      <c r="O220" s="163">
        <f>M220-N220</f>
        <v>-1694872.64</v>
      </c>
      <c r="P220" s="163"/>
      <c r="Q220" s="203"/>
      <c r="R220" s="7"/>
      <c r="S220" s="7"/>
      <c r="T220" s="7"/>
      <c r="U220" s="7"/>
      <c r="V220" s="7"/>
      <c r="W220" s="7"/>
      <c r="X220" s="7"/>
      <c r="Y220" s="7"/>
      <c r="AM220" s="12"/>
      <c r="AN220" s="12"/>
      <c r="AO220" s="12"/>
      <c r="AP220" s="12"/>
      <c r="AQ220" s="12"/>
      <c r="AR220" s="12"/>
    </row>
    <row r="221" s="8" customFormat="1" hidden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63"/>
      <c r="L221" s="163">
        <f>K217+O217</f>
        <v>214131.56</v>
      </c>
      <c r="M221" s="163"/>
      <c r="N221" s="163"/>
      <c r="O221" s="163"/>
      <c r="P221" s="163"/>
      <c r="Q221" s="203"/>
      <c r="R221" s="7"/>
      <c r="S221" s="7"/>
      <c r="T221" s="7"/>
      <c r="U221" s="7"/>
      <c r="V221" s="7"/>
      <c r="W221" s="7"/>
      <c r="X221" s="7"/>
      <c r="Y221" s="7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/>
      <c r="L222" s="163"/>
      <c r="M222" s="163"/>
      <c r="N222" s="163"/>
      <c r="O222" s="163"/>
      <c r="P222" s="163"/>
      <c r="Q222" s="203"/>
      <c r="R222" s="7"/>
      <c r="S222" s="7"/>
      <c r="T222" s="7"/>
      <c r="U222" s="7"/>
      <c r="V222" s="7"/>
      <c r="W222" s="7"/>
      <c r="X222" s="7"/>
      <c r="Y222" s="7"/>
      <c r="AM222" s="12"/>
      <c r="AN222" s="12"/>
      <c r="AO222" s="12"/>
      <c r="AP222" s="12"/>
      <c r="AQ222" s="12"/>
      <c r="AR222" s="12"/>
    </row>
    <row r="223" hidden="1" spans="11:19">
      <c r="K223" s="163"/>
      <c r="L223" s="163"/>
      <c r="M223" s="163"/>
      <c r="N223" s="163"/>
      <c r="O223" s="163"/>
      <c r="P223" s="163"/>
      <c r="Q223" s="203"/>
      <c r="S223" s="162"/>
    </row>
    <row r="224" hidden="1" spans="11:12">
      <c r="K224" s="163">
        <f>L221-L224</f>
        <v>-5308858.99</v>
      </c>
      <c r="L224" s="12">
        <v>5522990.55</v>
      </c>
    </row>
    <row r="225" spans="11:18">
      <c r="K225" s="163"/>
      <c r="O225" s="163"/>
      <c r="P225" s="163"/>
      <c r="R225" s="162"/>
    </row>
    <row r="226" spans="19:19">
      <c r="S226" s="162"/>
    </row>
    <row r="228" spans="15:15">
      <c r="O228" s="163"/>
    </row>
    <row r="229" s="11" customFormat="1" spans="1:4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63"/>
      <c r="N229" s="12"/>
      <c r="O229" s="12"/>
      <c r="P229" s="12"/>
      <c r="R229" s="7"/>
      <c r="S229" s="7"/>
      <c r="T229" s="7"/>
      <c r="U229" s="7"/>
      <c r="V229" s="7"/>
      <c r="W229" s="7"/>
      <c r="X229" s="7"/>
      <c r="Y229" s="7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12"/>
      <c r="AN229" s="12"/>
      <c r="AO229" s="12"/>
      <c r="AP229" s="12"/>
      <c r="AQ229" s="12"/>
      <c r="AR229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4:B214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229"/>
  <sheetViews>
    <sheetView zoomScale="90" zoomScaleNormal="90" topLeftCell="C209" workbookViewId="0">
      <selection activeCell="H10" sqref="H10:H213"/>
    </sheetView>
  </sheetViews>
  <sheetFormatPr defaultColWidth="9" defaultRowHeight="14.25"/>
  <cols>
    <col min="1" max="1" width="5.28333333333333" style="12" customWidth="1"/>
    <col min="2" max="2" width="35.8583333333333" style="12" customWidth="1"/>
    <col min="3" max="3" width="13.7083333333333" style="12" customWidth="1"/>
    <col min="4" max="4" width="19.2833333333333" style="12" customWidth="1"/>
    <col min="5" max="5" width="16.2833333333333" style="12" customWidth="1"/>
    <col min="6" max="6" width="23.7083333333333" style="12" customWidth="1"/>
    <col min="7" max="7" width="27.7083333333333" style="12" customWidth="1"/>
    <col min="8" max="8" width="18" style="12" customWidth="1"/>
    <col min="9" max="9" width="13.8583333333333" style="12" customWidth="1"/>
    <col min="10" max="11" width="12.8583333333333" style="12" customWidth="1"/>
    <col min="12" max="12" width="11.7083333333333" style="12" customWidth="1"/>
    <col min="13" max="13" width="12.1416666666667" style="11" customWidth="1"/>
    <col min="14" max="14" width="11.2833333333333" style="12" customWidth="1"/>
    <col min="15" max="15" width="11.8583333333333" style="12" customWidth="1"/>
    <col min="16" max="16" width="11" style="12" customWidth="1"/>
    <col min="17" max="17" width="11.2833333333333" style="11" customWidth="1"/>
    <col min="18" max="18" width="14.2833333333333" style="7" customWidth="1"/>
    <col min="19" max="25" width="9" style="7"/>
    <col min="26" max="38" width="9" style="8"/>
    <col min="39" max="16384" width="9" style="12"/>
  </cols>
  <sheetData>
    <row r="1" ht="101.25" hidden="1" customHeight="1" spans="1:1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46"/>
      <c r="N1" s="14"/>
      <c r="O1" s="47" t="s">
        <v>0</v>
      </c>
      <c r="P1" s="47"/>
      <c r="Q1" s="47"/>
    </row>
    <row r="2" spans="1:17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46"/>
      <c r="N2" s="14"/>
      <c r="O2" s="14"/>
      <c r="P2" s="14"/>
      <c r="Q2" s="46"/>
    </row>
    <row r="3" ht="15" customHeight="1" spans="1:17">
      <c r="A3" s="16" t="s">
        <v>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17" t="s">
        <v>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</row>
    <row r="5" ht="13.9" customHeight="1" spans="1:17">
      <c r="A5" s="18" t="s">
        <v>3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46"/>
      <c r="N6" s="14"/>
      <c r="O6" s="14"/>
      <c r="P6" s="14"/>
      <c r="Q6" s="46"/>
    </row>
    <row r="7" ht="59.45" customHeight="1" spans="1:17">
      <c r="A7" s="19" t="s">
        <v>4</v>
      </c>
      <c r="B7" s="20" t="s">
        <v>5</v>
      </c>
      <c r="C7" s="20"/>
      <c r="D7" s="20"/>
      <c r="E7" s="20"/>
      <c r="F7" s="20"/>
      <c r="G7" s="20"/>
      <c r="H7" s="21" t="s">
        <v>6</v>
      </c>
      <c r="I7" s="21"/>
      <c r="J7" s="21"/>
      <c r="K7" s="21"/>
      <c r="L7" s="21"/>
      <c r="M7" s="21"/>
      <c r="N7" s="20" t="s">
        <v>7</v>
      </c>
      <c r="O7" s="20"/>
      <c r="P7" s="20"/>
      <c r="Q7" s="20"/>
    </row>
    <row r="8" ht="126.6" customHeight="1" spans="1:17">
      <c r="A8" s="22"/>
      <c r="B8" s="23" t="s">
        <v>8</v>
      </c>
      <c r="C8" s="23" t="s">
        <v>9</v>
      </c>
      <c r="D8" s="23" t="s">
        <v>10</v>
      </c>
      <c r="E8" s="23" t="s">
        <v>11</v>
      </c>
      <c r="F8" s="23" t="s">
        <v>12</v>
      </c>
      <c r="G8" s="23" t="s">
        <v>13</v>
      </c>
      <c r="H8" s="165" t="s">
        <v>14</v>
      </c>
      <c r="I8" s="48" t="s">
        <v>15</v>
      </c>
      <c r="J8" s="48" t="s">
        <v>16</v>
      </c>
      <c r="K8" s="48" t="s">
        <v>17</v>
      </c>
      <c r="L8" s="48" t="s">
        <v>18</v>
      </c>
      <c r="M8" s="49" t="s">
        <v>19</v>
      </c>
      <c r="N8" s="48" t="s">
        <v>16</v>
      </c>
      <c r="O8" s="48" t="s">
        <v>17</v>
      </c>
      <c r="P8" s="48" t="s">
        <v>18</v>
      </c>
      <c r="Q8" s="71" t="s">
        <v>19</v>
      </c>
    </row>
    <row r="9" ht="15" customHeight="1" spans="1:17">
      <c r="A9" s="25">
        <v>1</v>
      </c>
      <c r="B9" s="25">
        <f t="shared" ref="B9:Q9" si="0">A9+1</f>
        <v>2</v>
      </c>
      <c r="C9" s="25">
        <f t="shared" si="0"/>
        <v>3</v>
      </c>
      <c r="D9" s="25">
        <f t="shared" si="0"/>
        <v>4</v>
      </c>
      <c r="E9" s="25">
        <f t="shared" si="0"/>
        <v>5</v>
      </c>
      <c r="F9" s="25">
        <f t="shared" si="0"/>
        <v>6</v>
      </c>
      <c r="G9" s="25">
        <f t="shared" si="0"/>
        <v>7</v>
      </c>
      <c r="H9" s="25">
        <v>8</v>
      </c>
      <c r="I9" s="25">
        <f t="shared" si="0"/>
        <v>9</v>
      </c>
      <c r="J9" s="25">
        <f t="shared" si="0"/>
        <v>10</v>
      </c>
      <c r="K9" s="25">
        <f t="shared" si="0"/>
        <v>11</v>
      </c>
      <c r="L9" s="25">
        <f t="shared" si="0"/>
        <v>12</v>
      </c>
      <c r="M9" s="50">
        <f t="shared" si="0"/>
        <v>13</v>
      </c>
      <c r="N9" s="25">
        <f t="shared" si="0"/>
        <v>14</v>
      </c>
      <c r="O9" s="25">
        <f t="shared" si="0"/>
        <v>15</v>
      </c>
      <c r="P9" s="25">
        <f t="shared" si="0"/>
        <v>16</v>
      </c>
      <c r="Q9" s="50">
        <f t="shared" si="0"/>
        <v>17</v>
      </c>
    </row>
    <row r="10" s="6" customFormat="1" ht="15" customHeight="1" spans="1:44">
      <c r="A10" s="27">
        <v>1</v>
      </c>
      <c r="B10" s="210" t="s">
        <v>20</v>
      </c>
      <c r="C10" s="211" t="s">
        <v>21</v>
      </c>
      <c r="D10" s="210"/>
      <c r="E10" s="210" t="s">
        <v>22</v>
      </c>
      <c r="F10" s="210" t="s">
        <v>23</v>
      </c>
      <c r="G10" s="210" t="s">
        <v>24</v>
      </c>
      <c r="H10" s="1">
        <v>0</v>
      </c>
      <c r="I10" s="223"/>
      <c r="J10" s="224"/>
      <c r="K10" s="225">
        <f>L10+M10</f>
        <v>0</v>
      </c>
      <c r="L10" s="54"/>
      <c r="M10" s="72"/>
      <c r="N10" s="223"/>
      <c r="O10" s="225">
        <f>P10+Q10</f>
        <v>0</v>
      </c>
      <c r="P10" s="56"/>
      <c r="Q10" s="72"/>
      <c r="R10" s="162"/>
      <c r="S10" s="7"/>
      <c r="T10" s="7"/>
      <c r="U10" s="7"/>
      <c r="V10" s="7"/>
      <c r="W10" s="7"/>
      <c r="X10" s="7"/>
      <c r="Y10" s="7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="7" customFormat="1" ht="15" customHeight="1" spans="1:18">
      <c r="A11" s="212"/>
      <c r="B11" s="213" t="s">
        <v>20</v>
      </c>
      <c r="C11" s="212" t="s">
        <v>21</v>
      </c>
      <c r="D11" s="213"/>
      <c r="E11" s="213" t="s">
        <v>22</v>
      </c>
      <c r="F11" s="213" t="s">
        <v>200</v>
      </c>
      <c r="G11" s="213" t="s">
        <v>26</v>
      </c>
      <c r="H11" s="105">
        <v>15</v>
      </c>
      <c r="I11" s="226">
        <v>1</v>
      </c>
      <c r="J11" s="227">
        <v>1</v>
      </c>
      <c r="K11" s="228">
        <f t="shared" ref="K11:K77" si="1">L11+M11</f>
        <v>0</v>
      </c>
      <c r="L11" s="228"/>
      <c r="M11" s="228"/>
      <c r="N11" s="226">
        <v>9</v>
      </c>
      <c r="O11" s="228">
        <f t="shared" ref="O11:O77" si="2">P11+Q11</f>
        <v>2881.5</v>
      </c>
      <c r="P11" s="228">
        <v>2881.5</v>
      </c>
      <c r="Q11" s="228"/>
      <c r="R11" s="162"/>
    </row>
    <row r="12" s="8" customFormat="1" ht="15" customHeight="1" spans="1:25">
      <c r="A12" s="214">
        <v>2</v>
      </c>
      <c r="B12" s="215" t="s">
        <v>27</v>
      </c>
      <c r="C12" s="214" t="s">
        <v>21</v>
      </c>
      <c r="D12" s="215"/>
      <c r="E12" s="215" t="s">
        <v>28</v>
      </c>
      <c r="F12" s="215" t="s">
        <v>260</v>
      </c>
      <c r="G12" s="215" t="s">
        <v>24</v>
      </c>
      <c r="H12" s="2">
        <v>10</v>
      </c>
      <c r="I12" s="223">
        <v>5</v>
      </c>
      <c r="J12" s="224">
        <v>5</v>
      </c>
      <c r="K12" s="225">
        <f t="shared" si="1"/>
        <v>0</v>
      </c>
      <c r="L12" s="225"/>
      <c r="M12" s="229"/>
      <c r="N12" s="223">
        <v>20</v>
      </c>
      <c r="O12" s="225">
        <f t="shared" si="2"/>
        <v>7329.2</v>
      </c>
      <c r="P12" s="229">
        <f>2664.3+4664.9</f>
        <v>7329.2</v>
      </c>
      <c r="Q12" s="229"/>
      <c r="R12" s="162"/>
      <c r="S12" s="7"/>
      <c r="T12" s="7"/>
      <c r="U12" s="7"/>
      <c r="V12" s="7"/>
      <c r="W12" s="7"/>
      <c r="X12" s="7"/>
      <c r="Y12" s="7"/>
    </row>
    <row r="13" s="7" customFormat="1" ht="15" customHeight="1" spans="1:18">
      <c r="A13" s="212"/>
      <c r="B13" s="213" t="s">
        <v>30</v>
      </c>
      <c r="C13" s="212" t="s">
        <v>21</v>
      </c>
      <c r="D13" s="213"/>
      <c r="E13" s="216" t="s">
        <v>28</v>
      </c>
      <c r="F13" s="217" t="s">
        <v>201</v>
      </c>
      <c r="G13" s="213" t="s">
        <v>32</v>
      </c>
      <c r="H13" s="105">
        <v>1</v>
      </c>
      <c r="I13" s="230"/>
      <c r="J13" s="227"/>
      <c r="K13" s="228">
        <f t="shared" si="1"/>
        <v>0</v>
      </c>
      <c r="L13" s="228"/>
      <c r="M13" s="228"/>
      <c r="N13" s="230"/>
      <c r="O13" s="228">
        <f t="shared" si="2"/>
        <v>0</v>
      </c>
      <c r="P13" s="228"/>
      <c r="Q13" s="228"/>
      <c r="R13" s="162"/>
    </row>
    <row r="14" s="9" customFormat="1" ht="15" customHeight="1" spans="1:25">
      <c r="A14" s="214">
        <v>3</v>
      </c>
      <c r="B14" s="215" t="s">
        <v>33</v>
      </c>
      <c r="C14" s="214" t="s">
        <v>21</v>
      </c>
      <c r="D14" s="215"/>
      <c r="E14" s="215" t="s">
        <v>28</v>
      </c>
      <c r="F14" s="215" t="s">
        <v>25</v>
      </c>
      <c r="G14" s="215" t="s">
        <v>24</v>
      </c>
      <c r="H14" s="2">
        <v>0</v>
      </c>
      <c r="I14" s="223"/>
      <c r="J14" s="224"/>
      <c r="K14" s="225">
        <f t="shared" si="1"/>
        <v>0</v>
      </c>
      <c r="L14" s="225"/>
      <c r="M14" s="229"/>
      <c r="N14" s="223"/>
      <c r="O14" s="225">
        <f t="shared" si="2"/>
        <v>0</v>
      </c>
      <c r="P14" s="225"/>
      <c r="Q14" s="229"/>
      <c r="R14" s="162"/>
      <c r="S14" s="7"/>
      <c r="T14" s="7"/>
      <c r="U14" s="7"/>
      <c r="V14" s="7"/>
      <c r="W14" s="7"/>
      <c r="X14" s="7"/>
      <c r="Y14" s="7"/>
    </row>
    <row r="15" s="7" customFormat="1" ht="13.9" customHeight="1" spans="1:18">
      <c r="A15" s="212"/>
      <c r="B15" s="213" t="s">
        <v>34</v>
      </c>
      <c r="C15" s="212" t="s">
        <v>21</v>
      </c>
      <c r="D15" s="213"/>
      <c r="E15" s="213" t="s">
        <v>28</v>
      </c>
      <c r="F15" s="213" t="s">
        <v>31</v>
      </c>
      <c r="G15" s="213" t="s">
        <v>32</v>
      </c>
      <c r="H15" s="105">
        <v>0</v>
      </c>
      <c r="I15" s="230"/>
      <c r="J15" s="227"/>
      <c r="K15" s="228">
        <f t="shared" si="1"/>
        <v>0</v>
      </c>
      <c r="L15" s="228"/>
      <c r="M15" s="228"/>
      <c r="N15" s="230"/>
      <c r="O15" s="228">
        <f t="shared" si="2"/>
        <v>0</v>
      </c>
      <c r="P15" s="228"/>
      <c r="Q15" s="228"/>
      <c r="R15" s="162"/>
    </row>
    <row r="16" s="9" customFormat="1" ht="15" customHeight="1" spans="1:25">
      <c r="A16" s="214">
        <v>4</v>
      </c>
      <c r="B16" s="215" t="s">
        <v>35</v>
      </c>
      <c r="C16" s="214" t="s">
        <v>21</v>
      </c>
      <c r="D16" s="215"/>
      <c r="E16" s="215" t="s">
        <v>36</v>
      </c>
      <c r="F16" s="215" t="s">
        <v>261</v>
      </c>
      <c r="G16" s="215" t="s">
        <v>24</v>
      </c>
      <c r="H16" s="2">
        <v>9</v>
      </c>
      <c r="I16" s="223">
        <v>2</v>
      </c>
      <c r="J16" s="224">
        <v>2</v>
      </c>
      <c r="K16" s="225">
        <f t="shared" si="1"/>
        <v>0</v>
      </c>
      <c r="L16" s="225"/>
      <c r="M16" s="229"/>
      <c r="N16" s="223">
        <v>7</v>
      </c>
      <c r="O16" s="225">
        <f t="shared" si="2"/>
        <v>14374.55</v>
      </c>
      <c r="P16" s="225">
        <v>14374.55</v>
      </c>
      <c r="Q16" s="229"/>
      <c r="R16" s="162"/>
      <c r="S16" s="7"/>
      <c r="T16" s="7"/>
      <c r="U16" s="7"/>
      <c r="V16" s="7"/>
      <c r="W16" s="7"/>
      <c r="X16" s="7"/>
      <c r="Y16" s="7"/>
    </row>
    <row r="17" s="7" customFormat="1" ht="15" customHeight="1" spans="1:18">
      <c r="A17" s="212"/>
      <c r="B17" s="213" t="s">
        <v>35</v>
      </c>
      <c r="C17" s="212" t="s">
        <v>21</v>
      </c>
      <c r="D17" s="213"/>
      <c r="E17" s="213" t="s">
        <v>36</v>
      </c>
      <c r="F17" s="213" t="s">
        <v>31</v>
      </c>
      <c r="G17" s="213" t="s">
        <v>37</v>
      </c>
      <c r="H17" s="105">
        <v>0</v>
      </c>
      <c r="I17" s="226"/>
      <c r="J17" s="227"/>
      <c r="K17" s="228">
        <f t="shared" si="1"/>
        <v>0</v>
      </c>
      <c r="L17" s="228"/>
      <c r="M17" s="228"/>
      <c r="N17" s="226"/>
      <c r="O17" s="228">
        <f t="shared" si="2"/>
        <v>0</v>
      </c>
      <c r="P17" s="228"/>
      <c r="Q17" s="228"/>
      <c r="R17" s="162"/>
    </row>
    <row r="18" s="6" customFormat="1" ht="15" customHeight="1" spans="1:38">
      <c r="A18" s="211">
        <v>5</v>
      </c>
      <c r="B18" s="210" t="s">
        <v>38</v>
      </c>
      <c r="C18" s="211" t="s">
        <v>21</v>
      </c>
      <c r="D18" s="210"/>
      <c r="E18" s="210" t="s">
        <v>39</v>
      </c>
      <c r="F18" s="210" t="s">
        <v>23</v>
      </c>
      <c r="G18" s="210" t="s">
        <v>24</v>
      </c>
      <c r="H18" s="2">
        <v>0</v>
      </c>
      <c r="I18" s="223"/>
      <c r="J18" s="224"/>
      <c r="K18" s="225">
        <f t="shared" si="1"/>
        <v>0</v>
      </c>
      <c r="L18" s="225"/>
      <c r="M18" s="229"/>
      <c r="N18" s="223"/>
      <c r="O18" s="225">
        <f t="shared" si="2"/>
        <v>0</v>
      </c>
      <c r="P18" s="225"/>
      <c r="Q18" s="229"/>
      <c r="R18" s="162"/>
      <c r="S18" s="7"/>
      <c r="T18" s="7"/>
      <c r="U18" s="7"/>
      <c r="V18" s="7"/>
      <c r="W18" s="7"/>
      <c r="X18" s="7"/>
      <c r="Y18" s="7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ht="15" customHeight="1" spans="1:18">
      <c r="A19" s="214">
        <v>6</v>
      </c>
      <c r="B19" s="215" t="s">
        <v>40</v>
      </c>
      <c r="C19" s="214" t="s">
        <v>21</v>
      </c>
      <c r="D19" s="215"/>
      <c r="E19" s="215" t="s">
        <v>39</v>
      </c>
      <c r="F19" s="215" t="s">
        <v>25</v>
      </c>
      <c r="G19" s="215" t="s">
        <v>24</v>
      </c>
      <c r="H19" s="2">
        <v>0</v>
      </c>
      <c r="I19" s="223"/>
      <c r="J19" s="224"/>
      <c r="K19" s="225">
        <f t="shared" si="1"/>
        <v>0</v>
      </c>
      <c r="L19" s="225"/>
      <c r="M19" s="229"/>
      <c r="N19" s="223"/>
      <c r="O19" s="225">
        <f t="shared" si="2"/>
        <v>0</v>
      </c>
      <c r="P19" s="225"/>
      <c r="Q19" s="229"/>
      <c r="R19" s="162"/>
    </row>
    <row r="20" s="9" customFormat="1" ht="15" customHeight="1" spans="1:25">
      <c r="A20" s="214">
        <v>7</v>
      </c>
      <c r="B20" s="215" t="s">
        <v>41</v>
      </c>
      <c r="C20" s="214" t="s">
        <v>21</v>
      </c>
      <c r="D20" s="215"/>
      <c r="E20" s="215" t="s">
        <v>42</v>
      </c>
      <c r="F20" s="215" t="s">
        <v>262</v>
      </c>
      <c r="G20" s="215" t="s">
        <v>24</v>
      </c>
      <c r="H20" s="2">
        <v>16</v>
      </c>
      <c r="I20" s="223">
        <v>3</v>
      </c>
      <c r="J20" s="224">
        <v>3</v>
      </c>
      <c r="K20" s="225">
        <f t="shared" si="1"/>
        <v>0</v>
      </c>
      <c r="L20" s="225"/>
      <c r="M20" s="229"/>
      <c r="N20" s="223">
        <v>17</v>
      </c>
      <c r="O20" s="225">
        <f t="shared" si="2"/>
        <v>9455.22</v>
      </c>
      <c r="P20" s="225">
        <v>9455.22</v>
      </c>
      <c r="Q20" s="229"/>
      <c r="R20" s="162"/>
      <c r="S20" s="7"/>
      <c r="T20" s="7"/>
      <c r="U20" s="7"/>
      <c r="V20" s="7"/>
      <c r="W20" s="7"/>
      <c r="X20" s="7"/>
      <c r="Y20" s="7"/>
    </row>
    <row r="21" s="7" customFormat="1" ht="15" customHeight="1" spans="1:18">
      <c r="A21" s="212"/>
      <c r="B21" s="213" t="s">
        <v>43</v>
      </c>
      <c r="C21" s="212" t="s">
        <v>21</v>
      </c>
      <c r="D21" s="213"/>
      <c r="E21" s="216" t="s">
        <v>42</v>
      </c>
      <c r="F21" s="217" t="s">
        <v>202</v>
      </c>
      <c r="G21" s="213" t="s">
        <v>32</v>
      </c>
      <c r="H21" s="105">
        <v>1</v>
      </c>
      <c r="I21" s="230"/>
      <c r="J21" s="227"/>
      <c r="K21" s="228">
        <f t="shared" si="1"/>
        <v>0</v>
      </c>
      <c r="L21" s="228"/>
      <c r="M21" s="228"/>
      <c r="N21" s="230">
        <v>1</v>
      </c>
      <c r="O21" s="228">
        <f t="shared" si="2"/>
        <v>0</v>
      </c>
      <c r="P21" s="228"/>
      <c r="Q21" s="228"/>
      <c r="R21" s="162"/>
    </row>
    <row r="22" s="7" customFormat="1" ht="37.5" customHeight="1" spans="1:18">
      <c r="A22" s="212"/>
      <c r="B22" s="213" t="s">
        <v>43</v>
      </c>
      <c r="C22" s="212" t="s">
        <v>50</v>
      </c>
      <c r="D22" s="213" t="s">
        <v>203</v>
      </c>
      <c r="E22" s="213" t="s">
        <v>42</v>
      </c>
      <c r="F22" s="213" t="s">
        <v>204</v>
      </c>
      <c r="G22" s="213" t="s">
        <v>44</v>
      </c>
      <c r="H22" s="105">
        <v>5</v>
      </c>
      <c r="I22" s="230"/>
      <c r="J22" s="227"/>
      <c r="K22" s="228">
        <f t="shared" si="1"/>
        <v>0</v>
      </c>
      <c r="L22" s="228"/>
      <c r="M22" s="228"/>
      <c r="N22" s="230"/>
      <c r="O22" s="228">
        <f t="shared" si="2"/>
        <v>1344.7</v>
      </c>
      <c r="P22" s="228">
        <v>1344.7</v>
      </c>
      <c r="Q22" s="228"/>
      <c r="R22" s="162"/>
    </row>
    <row r="23" ht="15" customHeight="1" spans="1:18">
      <c r="A23" s="214">
        <v>8</v>
      </c>
      <c r="B23" s="215" t="s">
        <v>45</v>
      </c>
      <c r="C23" s="214" t="s">
        <v>21</v>
      </c>
      <c r="D23" s="215"/>
      <c r="E23" s="215" t="s">
        <v>39</v>
      </c>
      <c r="F23" s="215" t="s">
        <v>29</v>
      </c>
      <c r="G23" s="215" t="s">
        <v>24</v>
      </c>
      <c r="H23" s="2">
        <v>0</v>
      </c>
      <c r="I23" s="231"/>
      <c r="J23" s="224"/>
      <c r="K23" s="225">
        <f t="shared" si="1"/>
        <v>0</v>
      </c>
      <c r="L23" s="225"/>
      <c r="M23" s="229"/>
      <c r="N23" s="231"/>
      <c r="O23" s="225">
        <f t="shared" si="2"/>
        <v>0</v>
      </c>
      <c r="P23" s="225"/>
      <c r="Q23" s="229"/>
      <c r="R23" s="162"/>
    </row>
    <row r="24" s="7" customFormat="1" ht="31.5" customHeight="1" spans="1:18">
      <c r="A24" s="212"/>
      <c r="B24" s="213" t="s">
        <v>45</v>
      </c>
      <c r="C24" s="212" t="s">
        <v>21</v>
      </c>
      <c r="D24" s="213"/>
      <c r="E24" s="213" t="s">
        <v>205</v>
      </c>
      <c r="F24" s="213" t="s">
        <v>206</v>
      </c>
      <c r="G24" s="213" t="s">
        <v>37</v>
      </c>
      <c r="H24" s="105">
        <v>2</v>
      </c>
      <c r="I24" s="226"/>
      <c r="J24" s="227"/>
      <c r="K24" s="228">
        <f t="shared" si="1"/>
        <v>0</v>
      </c>
      <c r="L24" s="228"/>
      <c r="M24" s="228"/>
      <c r="N24" s="226"/>
      <c r="O24" s="228">
        <f t="shared" si="2"/>
        <v>0</v>
      </c>
      <c r="P24" s="228"/>
      <c r="Q24" s="228"/>
      <c r="R24" s="162"/>
    </row>
    <row r="25" s="7" customFormat="1" ht="15" customHeight="1" spans="1:18">
      <c r="A25" s="212"/>
      <c r="B25" s="213" t="s">
        <v>45</v>
      </c>
      <c r="C25" s="212" t="s">
        <v>21</v>
      </c>
      <c r="D25" s="213"/>
      <c r="E25" s="213" t="s">
        <v>39</v>
      </c>
      <c r="F25" s="213" t="s">
        <v>29</v>
      </c>
      <c r="G25" s="213" t="s">
        <v>26</v>
      </c>
      <c r="H25" s="105">
        <v>0</v>
      </c>
      <c r="I25" s="226"/>
      <c r="J25" s="227"/>
      <c r="K25" s="228">
        <f t="shared" si="1"/>
        <v>0</v>
      </c>
      <c r="L25" s="228"/>
      <c r="M25" s="228"/>
      <c r="N25" s="226"/>
      <c r="O25" s="228">
        <f t="shared" si="2"/>
        <v>0</v>
      </c>
      <c r="P25" s="228"/>
      <c r="Q25" s="228"/>
      <c r="R25" s="162"/>
    </row>
    <row r="26" s="7" customFormat="1" ht="15" customHeight="1" spans="1:18">
      <c r="A26" s="212">
        <v>9</v>
      </c>
      <c r="B26" s="213" t="s">
        <v>46</v>
      </c>
      <c r="C26" s="212" t="s">
        <v>21</v>
      </c>
      <c r="D26" s="213"/>
      <c r="E26" s="213" t="s">
        <v>47</v>
      </c>
      <c r="F26" s="213"/>
      <c r="G26" s="213" t="s">
        <v>32</v>
      </c>
      <c r="H26" s="105">
        <v>0</v>
      </c>
      <c r="I26" s="226"/>
      <c r="J26" s="227"/>
      <c r="K26" s="228">
        <f t="shared" si="1"/>
        <v>0</v>
      </c>
      <c r="L26" s="228"/>
      <c r="M26" s="228"/>
      <c r="N26" s="226"/>
      <c r="O26" s="228">
        <f t="shared" si="2"/>
        <v>0</v>
      </c>
      <c r="P26" s="228"/>
      <c r="Q26" s="228"/>
      <c r="R26" s="162"/>
    </row>
    <row r="27" s="7" customFormat="1" ht="15" customHeight="1" spans="1:18">
      <c r="A27" s="212">
        <v>10</v>
      </c>
      <c r="B27" s="213" t="s">
        <v>48</v>
      </c>
      <c r="C27" s="212" t="s">
        <v>21</v>
      </c>
      <c r="D27" s="213"/>
      <c r="E27" s="216" t="s">
        <v>22</v>
      </c>
      <c r="F27" s="217" t="s">
        <v>207</v>
      </c>
      <c r="G27" s="213" t="s">
        <v>32</v>
      </c>
      <c r="H27" s="105">
        <v>6</v>
      </c>
      <c r="I27" s="226"/>
      <c r="J27" s="227"/>
      <c r="K27" s="228"/>
      <c r="L27" s="228"/>
      <c r="M27" s="228"/>
      <c r="N27" s="226"/>
      <c r="O27" s="228"/>
      <c r="P27" s="228"/>
      <c r="Q27" s="228"/>
      <c r="R27" s="162"/>
    </row>
    <row r="28" s="7" customFormat="1" ht="15" customHeight="1" spans="1:18">
      <c r="A28" s="212"/>
      <c r="B28" s="213" t="s">
        <v>48</v>
      </c>
      <c r="C28" s="212" t="s">
        <v>21</v>
      </c>
      <c r="D28" s="213"/>
      <c r="E28" s="213" t="s">
        <v>22</v>
      </c>
      <c r="F28" s="213" t="s">
        <v>263</v>
      </c>
      <c r="G28" s="213" t="s">
        <v>26</v>
      </c>
      <c r="H28" s="105">
        <v>8</v>
      </c>
      <c r="I28" s="226">
        <v>1</v>
      </c>
      <c r="J28" s="227">
        <v>1</v>
      </c>
      <c r="K28" s="228">
        <f t="shared" si="1"/>
        <v>0</v>
      </c>
      <c r="L28" s="228"/>
      <c r="M28" s="228"/>
      <c r="N28" s="226">
        <v>1</v>
      </c>
      <c r="O28" s="228">
        <f t="shared" si="2"/>
        <v>0</v>
      </c>
      <c r="P28" s="228"/>
      <c r="Q28" s="228"/>
      <c r="R28" s="162"/>
    </row>
    <row r="29" ht="29.25" customHeight="1" spans="1:18">
      <c r="A29" s="218">
        <v>11</v>
      </c>
      <c r="B29" s="219" t="s">
        <v>49</v>
      </c>
      <c r="C29" s="218" t="s">
        <v>50</v>
      </c>
      <c r="D29" s="219" t="s">
        <v>51</v>
      </c>
      <c r="E29" s="219" t="s">
        <v>52</v>
      </c>
      <c r="F29" s="219" t="s">
        <v>23</v>
      </c>
      <c r="G29" s="219" t="s">
        <v>24</v>
      </c>
      <c r="H29" s="2">
        <v>0</v>
      </c>
      <c r="I29" s="223"/>
      <c r="J29" s="232"/>
      <c r="K29" s="225">
        <f t="shared" si="1"/>
        <v>0</v>
      </c>
      <c r="L29" s="225"/>
      <c r="M29" s="229"/>
      <c r="N29" s="223"/>
      <c r="O29" s="225">
        <f t="shared" si="2"/>
        <v>0</v>
      </c>
      <c r="P29" s="225"/>
      <c r="Q29" s="229"/>
      <c r="R29" s="162"/>
    </row>
    <row r="30" ht="27.6" customHeight="1" spans="1:18">
      <c r="A30" s="214">
        <v>12</v>
      </c>
      <c r="B30" s="215" t="s">
        <v>53</v>
      </c>
      <c r="C30" s="214" t="s">
        <v>54</v>
      </c>
      <c r="D30" s="215" t="s">
        <v>55</v>
      </c>
      <c r="E30" s="215" t="s">
        <v>56</v>
      </c>
      <c r="F30" s="215" t="s">
        <v>23</v>
      </c>
      <c r="G30" s="215" t="s">
        <v>24</v>
      </c>
      <c r="H30" s="2">
        <v>2</v>
      </c>
      <c r="I30" s="223"/>
      <c r="J30" s="232"/>
      <c r="K30" s="225">
        <f t="shared" si="1"/>
        <v>0</v>
      </c>
      <c r="L30" s="225"/>
      <c r="M30" s="229"/>
      <c r="N30" s="223">
        <v>5</v>
      </c>
      <c r="O30" s="225">
        <f t="shared" si="2"/>
        <v>0</v>
      </c>
      <c r="P30" s="225"/>
      <c r="Q30" s="229"/>
      <c r="R30" s="162"/>
    </row>
    <row r="31" s="7" customFormat="1" ht="28.15" customHeight="1" spans="1:18">
      <c r="A31" s="212"/>
      <c r="B31" s="213" t="s">
        <v>53</v>
      </c>
      <c r="C31" s="212" t="s">
        <v>54</v>
      </c>
      <c r="D31" s="213" t="s">
        <v>55</v>
      </c>
      <c r="E31" s="213" t="s">
        <v>56</v>
      </c>
      <c r="F31" s="213" t="s">
        <v>23</v>
      </c>
      <c r="G31" s="213" t="s">
        <v>32</v>
      </c>
      <c r="H31" s="105">
        <v>0</v>
      </c>
      <c r="I31" s="226"/>
      <c r="J31" s="227"/>
      <c r="K31" s="228">
        <f t="shared" si="1"/>
        <v>0</v>
      </c>
      <c r="L31" s="228"/>
      <c r="M31" s="228"/>
      <c r="N31" s="226"/>
      <c r="O31" s="228">
        <f t="shared" si="2"/>
        <v>0</v>
      </c>
      <c r="P31" s="228"/>
      <c r="Q31" s="228"/>
      <c r="R31" s="162"/>
    </row>
    <row r="32" s="9" customFormat="1" ht="15" customHeight="1" spans="1:25">
      <c r="A32" s="214">
        <v>13</v>
      </c>
      <c r="B32" s="215" t="s">
        <v>57</v>
      </c>
      <c r="C32" s="214" t="s">
        <v>21</v>
      </c>
      <c r="D32" s="215"/>
      <c r="E32" s="215" t="s">
        <v>58</v>
      </c>
      <c r="F32" s="215" t="s">
        <v>264</v>
      </c>
      <c r="G32" s="215" t="s">
        <v>24</v>
      </c>
      <c r="H32" s="2">
        <v>10</v>
      </c>
      <c r="I32" s="223">
        <v>3</v>
      </c>
      <c r="J32" s="224">
        <v>3</v>
      </c>
      <c r="K32" s="225">
        <f t="shared" si="1"/>
        <v>0</v>
      </c>
      <c r="L32" s="225"/>
      <c r="M32" s="229"/>
      <c r="N32" s="223">
        <v>17</v>
      </c>
      <c r="O32" s="225">
        <f t="shared" si="2"/>
        <v>0</v>
      </c>
      <c r="P32" s="225"/>
      <c r="Q32" s="229"/>
      <c r="R32" s="162"/>
      <c r="S32" s="7"/>
      <c r="T32" s="7"/>
      <c r="U32" s="7"/>
      <c r="V32" s="7"/>
      <c r="W32" s="7"/>
      <c r="X32" s="7"/>
      <c r="Y32" s="7"/>
    </row>
    <row r="33" s="7" customFormat="1" ht="15" customHeight="1" spans="1:18">
      <c r="A33" s="212"/>
      <c r="B33" s="213" t="s">
        <v>57</v>
      </c>
      <c r="C33" s="212" t="s">
        <v>21</v>
      </c>
      <c r="D33" s="213"/>
      <c r="E33" s="213" t="s">
        <v>58</v>
      </c>
      <c r="F33" s="213" t="s">
        <v>29</v>
      </c>
      <c r="G33" s="213" t="s">
        <v>44</v>
      </c>
      <c r="H33" s="105">
        <v>0</v>
      </c>
      <c r="I33" s="230"/>
      <c r="J33" s="227"/>
      <c r="K33" s="228">
        <f t="shared" si="1"/>
        <v>0</v>
      </c>
      <c r="L33" s="228"/>
      <c r="M33" s="228"/>
      <c r="N33" s="230"/>
      <c r="O33" s="228">
        <f t="shared" si="2"/>
        <v>0</v>
      </c>
      <c r="P33" s="228"/>
      <c r="Q33" s="228"/>
      <c r="R33" s="162"/>
    </row>
    <row r="34" s="7" customFormat="1" ht="15" customHeight="1" spans="1:18">
      <c r="A34" s="212"/>
      <c r="B34" s="213" t="s">
        <v>57</v>
      </c>
      <c r="C34" s="212" t="s">
        <v>21</v>
      </c>
      <c r="D34" s="213"/>
      <c r="E34" s="216" t="s">
        <v>58</v>
      </c>
      <c r="F34" s="217" t="s">
        <v>208</v>
      </c>
      <c r="G34" s="213" t="s">
        <v>32</v>
      </c>
      <c r="H34" s="105">
        <v>0</v>
      </c>
      <c r="I34" s="230"/>
      <c r="J34" s="227"/>
      <c r="K34" s="228">
        <f t="shared" si="1"/>
        <v>0</v>
      </c>
      <c r="L34" s="228"/>
      <c r="M34" s="228"/>
      <c r="N34" s="230">
        <v>2</v>
      </c>
      <c r="O34" s="228">
        <f t="shared" si="2"/>
        <v>0</v>
      </c>
      <c r="P34" s="228"/>
      <c r="Q34" s="228"/>
      <c r="R34" s="162"/>
    </row>
    <row r="35" s="9" customFormat="1" ht="15" customHeight="1" spans="1:25">
      <c r="A35" s="33">
        <v>14</v>
      </c>
      <c r="B35" s="34" t="s">
        <v>59</v>
      </c>
      <c r="C35" s="33" t="s">
        <v>21</v>
      </c>
      <c r="D35" s="34"/>
      <c r="E35" s="34" t="s">
        <v>60</v>
      </c>
      <c r="F35" s="215" t="s">
        <v>265</v>
      </c>
      <c r="G35" s="34" t="s">
        <v>24</v>
      </c>
      <c r="H35" s="2">
        <v>4</v>
      </c>
      <c r="I35" s="223">
        <v>2</v>
      </c>
      <c r="J35" s="224">
        <v>2</v>
      </c>
      <c r="K35" s="225">
        <f t="shared" si="1"/>
        <v>0</v>
      </c>
      <c r="L35" s="225"/>
      <c r="M35" s="229"/>
      <c r="N35" s="223">
        <v>3</v>
      </c>
      <c r="O35" s="225">
        <f t="shared" si="2"/>
        <v>0</v>
      </c>
      <c r="P35" s="225"/>
      <c r="Q35" s="229"/>
      <c r="R35" s="162"/>
      <c r="S35" s="7"/>
      <c r="T35" s="7"/>
      <c r="U35" s="7"/>
      <c r="V35" s="7"/>
      <c r="W35" s="7"/>
      <c r="X35" s="7"/>
      <c r="Y35" s="7"/>
    </row>
    <row r="36" s="7" customFormat="1" ht="15" customHeight="1" spans="1:18">
      <c r="A36" s="212"/>
      <c r="B36" s="213" t="s">
        <v>59</v>
      </c>
      <c r="C36" s="212" t="s">
        <v>21</v>
      </c>
      <c r="D36" s="213"/>
      <c r="E36" s="213" t="s">
        <v>60</v>
      </c>
      <c r="F36" s="41" t="s">
        <v>209</v>
      </c>
      <c r="G36" s="213" t="s">
        <v>44</v>
      </c>
      <c r="H36" s="105">
        <v>0</v>
      </c>
      <c r="I36" s="230"/>
      <c r="J36" s="227"/>
      <c r="K36" s="228">
        <f t="shared" si="1"/>
        <v>0</v>
      </c>
      <c r="L36" s="228"/>
      <c r="M36" s="228"/>
      <c r="N36" s="230"/>
      <c r="O36" s="228">
        <f t="shared" si="2"/>
        <v>1344.7</v>
      </c>
      <c r="P36" s="228">
        <v>1344.7</v>
      </c>
      <c r="Q36" s="228"/>
      <c r="R36" s="162"/>
    </row>
    <row r="37" ht="15" customHeight="1" spans="1:18">
      <c r="A37" s="214">
        <v>15</v>
      </c>
      <c r="B37" s="215" t="s">
        <v>61</v>
      </c>
      <c r="C37" s="214" t="s">
        <v>21</v>
      </c>
      <c r="D37" s="215"/>
      <c r="E37" s="215" t="s">
        <v>39</v>
      </c>
      <c r="F37" s="215" t="s">
        <v>29</v>
      </c>
      <c r="G37" s="215" t="s">
        <v>24</v>
      </c>
      <c r="H37" s="2">
        <v>0</v>
      </c>
      <c r="I37" s="223"/>
      <c r="J37" s="224"/>
      <c r="K37" s="225">
        <f t="shared" si="1"/>
        <v>0</v>
      </c>
      <c r="L37" s="225"/>
      <c r="M37" s="229"/>
      <c r="N37" s="223">
        <v>1</v>
      </c>
      <c r="O37" s="225">
        <f t="shared" si="2"/>
        <v>0</v>
      </c>
      <c r="P37" s="225"/>
      <c r="Q37" s="229"/>
      <c r="R37" s="162"/>
    </row>
    <row r="38" s="7" customFormat="1" ht="15.6" customHeight="1" spans="1:18">
      <c r="A38" s="212"/>
      <c r="B38" s="213" t="s">
        <v>61</v>
      </c>
      <c r="C38" s="212" t="s">
        <v>21</v>
      </c>
      <c r="D38" s="213"/>
      <c r="E38" s="213" t="s">
        <v>39</v>
      </c>
      <c r="F38" s="213" t="s">
        <v>320</v>
      </c>
      <c r="G38" s="213" t="s">
        <v>26</v>
      </c>
      <c r="H38" s="105">
        <v>2</v>
      </c>
      <c r="I38" s="226"/>
      <c r="J38" s="227"/>
      <c r="K38" s="228">
        <f t="shared" si="1"/>
        <v>0</v>
      </c>
      <c r="L38" s="228"/>
      <c r="M38" s="228"/>
      <c r="N38" s="226">
        <v>3</v>
      </c>
      <c r="O38" s="228">
        <f t="shared" si="2"/>
        <v>0</v>
      </c>
      <c r="P38" s="228"/>
      <c r="Q38" s="228"/>
      <c r="R38" s="162"/>
    </row>
    <row r="39" s="9" customFormat="1" ht="15" customHeight="1" spans="1:25">
      <c r="A39" s="214">
        <v>16</v>
      </c>
      <c r="B39" s="215" t="s">
        <v>62</v>
      </c>
      <c r="C39" s="214" t="s">
        <v>21</v>
      </c>
      <c r="D39" s="215"/>
      <c r="E39" s="215" t="s">
        <v>63</v>
      </c>
      <c r="F39" s="215" t="s">
        <v>266</v>
      </c>
      <c r="G39" s="215" t="s">
        <v>24</v>
      </c>
      <c r="H39" s="2">
        <v>7</v>
      </c>
      <c r="I39" s="223">
        <v>1</v>
      </c>
      <c r="J39" s="224">
        <v>1</v>
      </c>
      <c r="K39" s="225">
        <f t="shared" si="1"/>
        <v>0</v>
      </c>
      <c r="L39" s="225"/>
      <c r="M39" s="229"/>
      <c r="N39" s="223">
        <v>2</v>
      </c>
      <c r="O39" s="225">
        <f t="shared" si="2"/>
        <v>2487.94</v>
      </c>
      <c r="P39" s="225">
        <v>2487.94</v>
      </c>
      <c r="Q39" s="229"/>
      <c r="R39" s="162"/>
      <c r="S39" s="7"/>
      <c r="T39" s="7"/>
      <c r="U39" s="7"/>
      <c r="V39" s="7"/>
      <c r="W39" s="7"/>
      <c r="X39" s="7"/>
      <c r="Y39" s="7"/>
    </row>
    <row r="40" s="7" customFormat="1" ht="15" customHeight="1" spans="1:18">
      <c r="A40" s="212"/>
      <c r="B40" s="213" t="s">
        <v>62</v>
      </c>
      <c r="C40" s="212" t="s">
        <v>21</v>
      </c>
      <c r="D40" s="213"/>
      <c r="E40" s="216" t="s">
        <v>63</v>
      </c>
      <c r="F40" s="217" t="s">
        <v>210</v>
      </c>
      <c r="G40" s="213" t="s">
        <v>32</v>
      </c>
      <c r="H40" s="105">
        <v>3</v>
      </c>
      <c r="I40" s="230"/>
      <c r="J40" s="227"/>
      <c r="K40" s="228">
        <f t="shared" si="1"/>
        <v>0</v>
      </c>
      <c r="L40" s="228"/>
      <c r="M40" s="228"/>
      <c r="N40" s="230">
        <v>5</v>
      </c>
      <c r="O40" s="228">
        <f t="shared" si="2"/>
        <v>2945.6</v>
      </c>
      <c r="P40" s="228">
        <v>2945.6</v>
      </c>
      <c r="Q40" s="228"/>
      <c r="R40" s="162"/>
    </row>
    <row r="41" ht="15" customHeight="1" spans="1:18">
      <c r="A41" s="33">
        <v>17</v>
      </c>
      <c r="B41" s="34" t="s">
        <v>64</v>
      </c>
      <c r="C41" s="33" t="s">
        <v>21</v>
      </c>
      <c r="D41" s="34"/>
      <c r="E41" s="34" t="s">
        <v>63</v>
      </c>
      <c r="F41" s="215" t="s">
        <v>267</v>
      </c>
      <c r="G41" s="34" t="s">
        <v>24</v>
      </c>
      <c r="H41" s="2">
        <v>10</v>
      </c>
      <c r="I41" s="223">
        <v>4</v>
      </c>
      <c r="J41" s="224">
        <v>4</v>
      </c>
      <c r="K41" s="225">
        <f t="shared" si="1"/>
        <v>0</v>
      </c>
      <c r="L41" s="225"/>
      <c r="M41" s="229"/>
      <c r="N41" s="223">
        <v>6</v>
      </c>
      <c r="O41" s="225">
        <f t="shared" si="2"/>
        <v>0</v>
      </c>
      <c r="P41" s="225"/>
      <c r="Q41" s="229"/>
      <c r="R41" s="162"/>
    </row>
    <row r="42" s="7" customFormat="1" ht="14.45" customHeight="1" spans="1:18">
      <c r="A42" s="212"/>
      <c r="B42" s="213" t="s">
        <v>64</v>
      </c>
      <c r="C42" s="212" t="s">
        <v>21</v>
      </c>
      <c r="D42" s="213"/>
      <c r="E42" s="216" t="s">
        <v>63</v>
      </c>
      <c r="F42" s="217" t="s">
        <v>211</v>
      </c>
      <c r="G42" s="213" t="s">
        <v>32</v>
      </c>
      <c r="H42" s="105">
        <v>1</v>
      </c>
      <c r="I42" s="230"/>
      <c r="J42" s="227"/>
      <c r="K42" s="228">
        <f t="shared" si="1"/>
        <v>0</v>
      </c>
      <c r="L42" s="228"/>
      <c r="M42" s="228"/>
      <c r="N42" s="230">
        <v>2</v>
      </c>
      <c r="O42" s="228">
        <f t="shared" si="2"/>
        <v>3313.8</v>
      </c>
      <c r="P42" s="228">
        <v>3313.8</v>
      </c>
      <c r="Q42" s="228"/>
      <c r="R42" s="162"/>
    </row>
    <row r="43" ht="15" customHeight="1" spans="1:18">
      <c r="A43" s="214">
        <v>18</v>
      </c>
      <c r="B43" s="215" t="s">
        <v>65</v>
      </c>
      <c r="C43" s="214" t="s">
        <v>21</v>
      </c>
      <c r="D43" s="215"/>
      <c r="E43" s="215" t="s">
        <v>39</v>
      </c>
      <c r="F43" s="215" t="s">
        <v>268</v>
      </c>
      <c r="G43" s="215" t="s">
        <v>24</v>
      </c>
      <c r="H43" s="2">
        <v>3</v>
      </c>
      <c r="I43" s="223"/>
      <c r="J43" s="224"/>
      <c r="K43" s="225">
        <f t="shared" si="1"/>
        <v>0</v>
      </c>
      <c r="L43" s="225"/>
      <c r="M43" s="229"/>
      <c r="N43" s="223">
        <v>2</v>
      </c>
      <c r="O43" s="225">
        <f t="shared" si="2"/>
        <v>0</v>
      </c>
      <c r="P43" s="225"/>
      <c r="Q43" s="229"/>
      <c r="R43" s="162"/>
    </row>
    <row r="44" s="7" customFormat="1" ht="15" customHeight="1" spans="1:18">
      <c r="A44" s="212"/>
      <c r="B44" s="213" t="s">
        <v>65</v>
      </c>
      <c r="C44" s="212" t="s">
        <v>21</v>
      </c>
      <c r="D44" s="213"/>
      <c r="E44" s="213" t="s">
        <v>39</v>
      </c>
      <c r="F44" s="213" t="s">
        <v>212</v>
      </c>
      <c r="G44" s="213" t="s">
        <v>26</v>
      </c>
      <c r="H44" s="105">
        <v>5</v>
      </c>
      <c r="I44" s="226"/>
      <c r="J44" s="227"/>
      <c r="K44" s="228">
        <f t="shared" si="1"/>
        <v>0</v>
      </c>
      <c r="L44" s="228"/>
      <c r="M44" s="228"/>
      <c r="N44" s="226"/>
      <c r="O44" s="228">
        <f t="shared" si="2"/>
        <v>10986.34</v>
      </c>
      <c r="P44" s="233">
        <v>10986.34</v>
      </c>
      <c r="Q44" s="228"/>
      <c r="R44" s="162"/>
    </row>
    <row r="45" s="9" customFormat="1" ht="15" customHeight="1" spans="1:25">
      <c r="A45" s="214">
        <v>19</v>
      </c>
      <c r="B45" s="215" t="s">
        <v>66</v>
      </c>
      <c r="C45" s="214" t="s">
        <v>21</v>
      </c>
      <c r="D45" s="215"/>
      <c r="E45" s="215" t="s">
        <v>67</v>
      </c>
      <c r="F45" s="215" t="s">
        <v>269</v>
      </c>
      <c r="G45" s="215" t="s">
        <v>24</v>
      </c>
      <c r="H45" s="2">
        <v>11</v>
      </c>
      <c r="I45" s="223"/>
      <c r="J45" s="224"/>
      <c r="K45" s="225">
        <f t="shared" si="1"/>
        <v>0</v>
      </c>
      <c r="L45" s="225"/>
      <c r="M45" s="229"/>
      <c r="N45" s="223">
        <v>2</v>
      </c>
      <c r="O45" s="225">
        <f t="shared" si="2"/>
        <v>9252.44</v>
      </c>
      <c r="P45" s="225">
        <v>9252.44</v>
      </c>
      <c r="Q45" s="229"/>
      <c r="R45" s="162"/>
      <c r="S45" s="7"/>
      <c r="T45" s="7"/>
      <c r="U45" s="7"/>
      <c r="V45" s="7"/>
      <c r="W45" s="7"/>
      <c r="X45" s="7"/>
      <c r="Y45" s="7"/>
    </row>
    <row r="46" s="7" customFormat="1" ht="15" customHeight="1" spans="1:18">
      <c r="A46" s="212"/>
      <c r="B46" s="213" t="s">
        <v>68</v>
      </c>
      <c r="C46" s="212" t="s">
        <v>21</v>
      </c>
      <c r="D46" s="213"/>
      <c r="E46" s="213" t="s">
        <v>67</v>
      </c>
      <c r="F46" s="213" t="s">
        <v>213</v>
      </c>
      <c r="G46" s="213" t="s">
        <v>44</v>
      </c>
      <c r="H46" s="105">
        <v>0</v>
      </c>
      <c r="I46" s="230"/>
      <c r="J46" s="227"/>
      <c r="K46" s="228">
        <f t="shared" si="1"/>
        <v>0</v>
      </c>
      <c r="L46" s="228"/>
      <c r="M46" s="228"/>
      <c r="N46" s="230"/>
      <c r="O46" s="228">
        <f t="shared" si="2"/>
        <v>0</v>
      </c>
      <c r="P46" s="228"/>
      <c r="Q46" s="228"/>
      <c r="R46" s="162"/>
    </row>
    <row r="47" ht="15" customHeight="1" spans="1:18">
      <c r="A47" s="214">
        <v>20</v>
      </c>
      <c r="B47" s="215" t="s">
        <v>69</v>
      </c>
      <c r="C47" s="214" t="s">
        <v>21</v>
      </c>
      <c r="D47" s="215"/>
      <c r="E47" s="215" t="s">
        <v>39</v>
      </c>
      <c r="F47" s="215" t="s">
        <v>29</v>
      </c>
      <c r="G47" s="215" t="s">
        <v>24</v>
      </c>
      <c r="H47" s="2">
        <v>0</v>
      </c>
      <c r="I47" s="223"/>
      <c r="J47" s="224"/>
      <c r="K47" s="225">
        <f t="shared" si="1"/>
        <v>0</v>
      </c>
      <c r="L47" s="225"/>
      <c r="M47" s="229"/>
      <c r="N47" s="223"/>
      <c r="O47" s="225">
        <f t="shared" si="2"/>
        <v>0</v>
      </c>
      <c r="P47" s="225"/>
      <c r="Q47" s="229"/>
      <c r="R47" s="162"/>
    </row>
    <row r="48" s="7" customFormat="1" ht="15.6" customHeight="1" spans="1:18">
      <c r="A48" s="212"/>
      <c r="B48" s="213" t="s">
        <v>69</v>
      </c>
      <c r="C48" s="212" t="s">
        <v>21</v>
      </c>
      <c r="D48" s="213"/>
      <c r="E48" s="213" t="s">
        <v>39</v>
      </c>
      <c r="F48" s="213" t="s">
        <v>23</v>
      </c>
      <c r="G48" s="213" t="s">
        <v>26</v>
      </c>
      <c r="H48" s="105">
        <v>4</v>
      </c>
      <c r="I48" s="226"/>
      <c r="J48" s="227"/>
      <c r="K48" s="228">
        <f t="shared" si="1"/>
        <v>0</v>
      </c>
      <c r="L48" s="228"/>
      <c r="M48" s="228"/>
      <c r="N48" s="226">
        <v>1</v>
      </c>
      <c r="O48" s="228">
        <f t="shared" si="2"/>
        <v>0</v>
      </c>
      <c r="P48" s="228"/>
      <c r="Q48" s="228"/>
      <c r="R48" s="162"/>
    </row>
    <row r="49" ht="15" customHeight="1" spans="1:18">
      <c r="A49" s="33">
        <v>21</v>
      </c>
      <c r="B49" s="34" t="s">
        <v>70</v>
      </c>
      <c r="C49" s="33" t="s">
        <v>21</v>
      </c>
      <c r="D49" s="34"/>
      <c r="E49" s="34" t="s">
        <v>39</v>
      </c>
      <c r="F49" s="34" t="s">
        <v>31</v>
      </c>
      <c r="G49" s="34" t="s">
        <v>24</v>
      </c>
      <c r="H49" s="2">
        <v>0</v>
      </c>
      <c r="I49" s="223"/>
      <c r="J49" s="224"/>
      <c r="K49" s="225">
        <f t="shared" si="1"/>
        <v>0</v>
      </c>
      <c r="L49" s="225"/>
      <c r="M49" s="229"/>
      <c r="N49" s="223"/>
      <c r="O49" s="225">
        <f t="shared" si="2"/>
        <v>0</v>
      </c>
      <c r="P49" s="225"/>
      <c r="Q49" s="229"/>
      <c r="R49" s="162"/>
    </row>
    <row r="50" s="7" customFormat="1" ht="13.9" customHeight="1" spans="1:18">
      <c r="A50" s="212"/>
      <c r="B50" s="213" t="s">
        <v>70</v>
      </c>
      <c r="C50" s="212" t="s">
        <v>21</v>
      </c>
      <c r="D50" s="213"/>
      <c r="E50" s="213" t="s">
        <v>39</v>
      </c>
      <c r="F50" s="213" t="s">
        <v>23</v>
      </c>
      <c r="G50" s="213" t="s">
        <v>26</v>
      </c>
      <c r="H50" s="105">
        <v>2</v>
      </c>
      <c r="I50" s="226"/>
      <c r="J50" s="227"/>
      <c r="K50" s="228">
        <f t="shared" si="1"/>
        <v>0</v>
      </c>
      <c r="L50" s="228"/>
      <c r="M50" s="228"/>
      <c r="N50" s="226">
        <v>3</v>
      </c>
      <c r="O50" s="228">
        <f t="shared" si="2"/>
        <v>0</v>
      </c>
      <c r="P50" s="228"/>
      <c r="Q50" s="228"/>
      <c r="R50" s="162"/>
    </row>
    <row r="51" spans="1:18">
      <c r="A51" s="211">
        <v>22</v>
      </c>
      <c r="B51" s="210" t="s">
        <v>71</v>
      </c>
      <c r="C51" s="211" t="s">
        <v>21</v>
      </c>
      <c r="D51" s="210"/>
      <c r="E51" s="210" t="s">
        <v>39</v>
      </c>
      <c r="F51" s="215" t="s">
        <v>270</v>
      </c>
      <c r="G51" s="210" t="s">
        <v>24</v>
      </c>
      <c r="H51" s="2">
        <v>4</v>
      </c>
      <c r="I51" s="223">
        <v>1</v>
      </c>
      <c r="J51" s="224">
        <v>1</v>
      </c>
      <c r="K51" s="225">
        <f t="shared" si="1"/>
        <v>0</v>
      </c>
      <c r="L51" s="225"/>
      <c r="M51" s="229"/>
      <c r="N51" s="223"/>
      <c r="O51" s="225">
        <f t="shared" si="2"/>
        <v>5408.87</v>
      </c>
      <c r="P51" s="229">
        <v>5408.87</v>
      </c>
      <c r="Q51" s="229"/>
      <c r="R51" s="162"/>
    </row>
    <row r="52" s="7" customFormat="1" ht="13.9" customHeight="1" spans="1:18">
      <c r="A52" s="212"/>
      <c r="B52" s="213" t="s">
        <v>71</v>
      </c>
      <c r="C52" s="212" t="s">
        <v>21</v>
      </c>
      <c r="D52" s="213"/>
      <c r="E52" s="213" t="s">
        <v>39</v>
      </c>
      <c r="F52" s="213" t="s">
        <v>214</v>
      </c>
      <c r="G52" s="213" t="s">
        <v>26</v>
      </c>
      <c r="H52" s="105">
        <v>3</v>
      </c>
      <c r="I52" s="226"/>
      <c r="J52" s="227"/>
      <c r="K52" s="228">
        <f t="shared" si="1"/>
        <v>0</v>
      </c>
      <c r="L52" s="228"/>
      <c r="M52" s="228"/>
      <c r="N52" s="226">
        <v>5</v>
      </c>
      <c r="O52" s="228">
        <f t="shared" si="2"/>
        <v>3073.6</v>
      </c>
      <c r="P52" s="228">
        <v>3073.6</v>
      </c>
      <c r="Q52" s="228"/>
      <c r="R52" s="162"/>
    </row>
    <row r="53" ht="15" customHeight="1" spans="1:18">
      <c r="A53" s="214">
        <v>23</v>
      </c>
      <c r="B53" s="215" t="s">
        <v>72</v>
      </c>
      <c r="C53" s="214" t="s">
        <v>21</v>
      </c>
      <c r="D53" s="215"/>
      <c r="E53" s="215" t="s">
        <v>39</v>
      </c>
      <c r="F53" s="215" t="s">
        <v>23</v>
      </c>
      <c r="G53" s="215" t="s">
        <v>24</v>
      </c>
      <c r="H53" s="2">
        <v>0</v>
      </c>
      <c r="I53" s="223"/>
      <c r="J53" s="224"/>
      <c r="K53" s="225">
        <f t="shared" si="1"/>
        <v>0</v>
      </c>
      <c r="L53" s="225"/>
      <c r="M53" s="229"/>
      <c r="N53" s="223"/>
      <c r="O53" s="225">
        <f t="shared" si="2"/>
        <v>0</v>
      </c>
      <c r="P53" s="225"/>
      <c r="Q53" s="229"/>
      <c r="R53" s="162"/>
    </row>
    <row r="54" s="7" customFormat="1" ht="15" customHeight="1" spans="1:18">
      <c r="A54" s="212"/>
      <c r="B54" s="213" t="s">
        <v>72</v>
      </c>
      <c r="C54" s="212" t="s">
        <v>21</v>
      </c>
      <c r="D54" s="213"/>
      <c r="E54" s="213" t="s">
        <v>39</v>
      </c>
      <c r="F54" s="213" t="s">
        <v>29</v>
      </c>
      <c r="G54" s="213" t="s">
        <v>26</v>
      </c>
      <c r="H54" s="105">
        <v>0</v>
      </c>
      <c r="I54" s="226"/>
      <c r="J54" s="227"/>
      <c r="K54" s="228">
        <f t="shared" si="1"/>
        <v>0</v>
      </c>
      <c r="L54" s="228"/>
      <c r="M54" s="228"/>
      <c r="N54" s="226"/>
      <c r="O54" s="228">
        <f t="shared" si="2"/>
        <v>0</v>
      </c>
      <c r="P54" s="228"/>
      <c r="Q54" s="228"/>
      <c r="R54" s="162"/>
    </row>
    <row r="55" ht="15" customHeight="1" spans="1:18">
      <c r="A55" s="214">
        <v>24</v>
      </c>
      <c r="B55" s="215" t="s">
        <v>73</v>
      </c>
      <c r="C55" s="214" t="s">
        <v>21</v>
      </c>
      <c r="D55" s="215"/>
      <c r="E55" s="215" t="s">
        <v>39</v>
      </c>
      <c r="F55" s="215" t="s">
        <v>29</v>
      </c>
      <c r="G55" s="215" t="s">
        <v>24</v>
      </c>
      <c r="H55" s="2">
        <v>0</v>
      </c>
      <c r="I55" s="223"/>
      <c r="J55" s="224"/>
      <c r="K55" s="225">
        <f t="shared" si="1"/>
        <v>0</v>
      </c>
      <c r="L55" s="225"/>
      <c r="M55" s="229"/>
      <c r="N55" s="223"/>
      <c r="O55" s="225">
        <f t="shared" si="2"/>
        <v>0</v>
      </c>
      <c r="P55" s="225"/>
      <c r="Q55" s="229"/>
      <c r="R55" s="162"/>
    </row>
    <row r="56" s="9" customFormat="1" ht="15" customHeight="1" spans="1:25">
      <c r="A56" s="214">
        <v>25</v>
      </c>
      <c r="B56" s="215" t="s">
        <v>74</v>
      </c>
      <c r="C56" s="214" t="s">
        <v>21</v>
      </c>
      <c r="D56" s="215"/>
      <c r="E56" s="215" t="s">
        <v>56</v>
      </c>
      <c r="F56" s="215" t="s">
        <v>271</v>
      </c>
      <c r="G56" s="215" t="s">
        <v>24</v>
      </c>
      <c r="H56" s="2">
        <v>17</v>
      </c>
      <c r="I56" s="223">
        <v>9</v>
      </c>
      <c r="J56" s="224">
        <v>9</v>
      </c>
      <c r="K56" s="225">
        <f t="shared" si="1"/>
        <v>0</v>
      </c>
      <c r="L56" s="225"/>
      <c r="M56" s="229"/>
      <c r="N56" s="223">
        <v>11</v>
      </c>
      <c r="O56" s="225">
        <f t="shared" si="2"/>
        <v>20351.8</v>
      </c>
      <c r="P56" s="225">
        <v>20351.8</v>
      </c>
      <c r="Q56" s="229"/>
      <c r="R56" s="162"/>
      <c r="S56" s="7"/>
      <c r="T56" s="7"/>
      <c r="U56" s="7"/>
      <c r="V56" s="7"/>
      <c r="W56" s="7"/>
      <c r="X56" s="7"/>
      <c r="Y56" s="7"/>
    </row>
    <row r="57" s="7" customFormat="1" ht="15" customHeight="1" spans="1:18">
      <c r="A57" s="212"/>
      <c r="B57" s="213" t="s">
        <v>74</v>
      </c>
      <c r="C57" s="212" t="s">
        <v>21</v>
      </c>
      <c r="D57" s="213"/>
      <c r="E57" s="216" t="s">
        <v>39</v>
      </c>
      <c r="F57" s="217" t="s">
        <v>215</v>
      </c>
      <c r="G57" s="213" t="s">
        <v>32</v>
      </c>
      <c r="H57" s="105">
        <v>1</v>
      </c>
      <c r="I57" s="230"/>
      <c r="J57" s="227"/>
      <c r="K57" s="228">
        <f t="shared" si="1"/>
        <v>0</v>
      </c>
      <c r="L57" s="228"/>
      <c r="M57" s="228"/>
      <c r="N57" s="230"/>
      <c r="O57" s="228">
        <f t="shared" si="2"/>
        <v>0</v>
      </c>
      <c r="P57" s="228"/>
      <c r="Q57" s="228"/>
      <c r="R57" s="162"/>
    </row>
    <row r="58" s="7" customFormat="1" ht="15" customHeight="1" spans="1:18">
      <c r="A58" s="212">
        <v>26</v>
      </c>
      <c r="B58" s="213" t="s">
        <v>75</v>
      </c>
      <c r="C58" s="212" t="s">
        <v>21</v>
      </c>
      <c r="D58" s="213"/>
      <c r="E58" s="213" t="s">
        <v>76</v>
      </c>
      <c r="F58" s="41" t="s">
        <v>216</v>
      </c>
      <c r="G58" s="213" t="s">
        <v>44</v>
      </c>
      <c r="H58" s="105">
        <v>0</v>
      </c>
      <c r="I58" s="230"/>
      <c r="J58" s="227"/>
      <c r="K58" s="228">
        <f t="shared" si="1"/>
        <v>0</v>
      </c>
      <c r="L58" s="228"/>
      <c r="M58" s="228"/>
      <c r="N58" s="230"/>
      <c r="O58" s="228">
        <f t="shared" si="2"/>
        <v>0</v>
      </c>
      <c r="P58" s="228"/>
      <c r="Q58" s="228"/>
      <c r="R58" s="162"/>
    </row>
    <row r="59" s="7" customFormat="1" ht="15" customHeight="1" spans="1:18">
      <c r="A59" s="212"/>
      <c r="B59" s="213" t="s">
        <v>75</v>
      </c>
      <c r="C59" s="212" t="s">
        <v>21</v>
      </c>
      <c r="D59" s="213"/>
      <c r="E59" s="213" t="s">
        <v>58</v>
      </c>
      <c r="F59" s="217" t="s">
        <v>321</v>
      </c>
      <c r="G59" s="213" t="s">
        <v>32</v>
      </c>
      <c r="H59" s="105">
        <v>6</v>
      </c>
      <c r="I59" s="230"/>
      <c r="J59" s="227"/>
      <c r="K59" s="228">
        <f t="shared" si="1"/>
        <v>0</v>
      </c>
      <c r="L59" s="228"/>
      <c r="M59" s="228"/>
      <c r="N59" s="230"/>
      <c r="O59" s="228">
        <f t="shared" si="2"/>
        <v>4786.6</v>
      </c>
      <c r="P59" s="286">
        <v>4786.6</v>
      </c>
      <c r="Q59" s="228"/>
      <c r="R59" s="162"/>
    </row>
    <row r="60" s="10" customFormat="1" spans="1:38">
      <c r="A60" s="220">
        <v>27</v>
      </c>
      <c r="B60" s="221" t="s">
        <v>77</v>
      </c>
      <c r="C60" s="222" t="s">
        <v>21</v>
      </c>
      <c r="D60" s="221"/>
      <c r="E60" s="221" t="s">
        <v>78</v>
      </c>
      <c r="F60" s="221"/>
      <c r="G60" s="221" t="s">
        <v>24</v>
      </c>
      <c r="H60" s="3">
        <v>0</v>
      </c>
      <c r="I60" s="234"/>
      <c r="J60" s="224"/>
      <c r="K60" s="225">
        <f t="shared" si="1"/>
        <v>0</v>
      </c>
      <c r="L60" s="235"/>
      <c r="M60" s="236"/>
      <c r="N60" s="224"/>
      <c r="O60" s="225">
        <f t="shared" si="2"/>
        <v>0</v>
      </c>
      <c r="P60" s="237"/>
      <c r="Q60" s="240"/>
      <c r="R60" s="162"/>
      <c r="S60" s="167"/>
      <c r="T60" s="167"/>
      <c r="U60" s="167"/>
      <c r="V60" s="167"/>
      <c r="W60" s="167"/>
      <c r="X60" s="167"/>
      <c r="Y60" s="16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="10" customFormat="1" spans="1:38">
      <c r="A61" s="220">
        <v>28</v>
      </c>
      <c r="B61" s="221" t="s">
        <v>79</v>
      </c>
      <c r="C61" s="222" t="s">
        <v>54</v>
      </c>
      <c r="D61" s="221" t="s">
        <v>80</v>
      </c>
      <c r="E61" s="221" t="s">
        <v>39</v>
      </c>
      <c r="F61" s="221" t="s">
        <v>23</v>
      </c>
      <c r="G61" s="221" t="s">
        <v>24</v>
      </c>
      <c r="H61" s="3">
        <v>0</v>
      </c>
      <c r="I61" s="234"/>
      <c r="J61" s="224"/>
      <c r="K61" s="225">
        <f t="shared" si="1"/>
        <v>0</v>
      </c>
      <c r="L61" s="235"/>
      <c r="M61" s="236"/>
      <c r="N61" s="224"/>
      <c r="O61" s="225">
        <f t="shared" si="2"/>
        <v>0</v>
      </c>
      <c r="P61" s="237"/>
      <c r="Q61" s="240"/>
      <c r="R61" s="162"/>
      <c r="S61" s="167"/>
      <c r="T61" s="167"/>
      <c r="U61" s="167"/>
      <c r="V61" s="167"/>
      <c r="W61" s="167"/>
      <c r="X61" s="167"/>
      <c r="Y61" s="16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="10" customFormat="1" spans="1:38">
      <c r="A62" s="220">
        <v>29</v>
      </c>
      <c r="B62" s="221" t="s">
        <v>81</v>
      </c>
      <c r="C62" s="222" t="s">
        <v>21</v>
      </c>
      <c r="D62" s="221"/>
      <c r="E62" s="221" t="s">
        <v>36</v>
      </c>
      <c r="F62" s="215" t="s">
        <v>272</v>
      </c>
      <c r="G62" s="221" t="s">
        <v>24</v>
      </c>
      <c r="H62" s="3">
        <v>9</v>
      </c>
      <c r="I62" s="224">
        <v>5</v>
      </c>
      <c r="J62" s="224">
        <v>5</v>
      </c>
      <c r="K62" s="225">
        <f t="shared" si="1"/>
        <v>0</v>
      </c>
      <c r="L62" s="238"/>
      <c r="M62" s="239"/>
      <c r="N62" s="224">
        <v>3</v>
      </c>
      <c r="O62" s="225">
        <f t="shared" si="2"/>
        <v>0</v>
      </c>
      <c r="P62" s="237"/>
      <c r="Q62" s="240"/>
      <c r="R62" s="162"/>
      <c r="S62" s="167"/>
      <c r="T62" s="167"/>
      <c r="U62" s="167"/>
      <c r="V62" s="167"/>
      <c r="W62" s="167"/>
      <c r="X62" s="167"/>
      <c r="Y62" s="16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="9" customFormat="1" ht="24.75" customHeight="1" spans="1:25">
      <c r="A63" s="218">
        <v>30</v>
      </c>
      <c r="B63" s="219" t="s">
        <v>82</v>
      </c>
      <c r="C63" s="218" t="s">
        <v>54</v>
      </c>
      <c r="D63" s="219" t="s">
        <v>83</v>
      </c>
      <c r="E63" s="219" t="s">
        <v>39</v>
      </c>
      <c r="F63" s="215" t="s">
        <v>273</v>
      </c>
      <c r="G63" s="219" t="s">
        <v>24</v>
      </c>
      <c r="H63" s="2">
        <v>6</v>
      </c>
      <c r="I63" s="223">
        <v>3</v>
      </c>
      <c r="J63" s="224">
        <v>3</v>
      </c>
      <c r="K63" s="225">
        <f t="shared" si="1"/>
        <v>0</v>
      </c>
      <c r="L63" s="225"/>
      <c r="M63" s="229"/>
      <c r="N63" s="223">
        <v>6</v>
      </c>
      <c r="O63" s="225">
        <f t="shared" si="2"/>
        <v>0</v>
      </c>
      <c r="P63" s="225"/>
      <c r="Q63" s="229"/>
      <c r="R63" s="162"/>
      <c r="S63" s="7"/>
      <c r="T63" s="7"/>
      <c r="U63" s="7"/>
      <c r="V63" s="7"/>
      <c r="W63" s="7"/>
      <c r="X63" s="7"/>
      <c r="Y63" s="7"/>
    </row>
    <row r="64" ht="15" customHeight="1" spans="1:18">
      <c r="A64" s="214">
        <v>31</v>
      </c>
      <c r="B64" s="215" t="s">
        <v>84</v>
      </c>
      <c r="C64" s="214" t="s">
        <v>21</v>
      </c>
      <c r="D64" s="215"/>
      <c r="E64" s="215" t="s">
        <v>39</v>
      </c>
      <c r="F64" s="215" t="s">
        <v>274</v>
      </c>
      <c r="G64" s="215" t="s">
        <v>24</v>
      </c>
      <c r="H64" s="2">
        <v>7</v>
      </c>
      <c r="I64" s="223">
        <v>5</v>
      </c>
      <c r="J64" s="224">
        <v>5</v>
      </c>
      <c r="K64" s="225">
        <f t="shared" si="1"/>
        <v>0</v>
      </c>
      <c r="L64" s="225"/>
      <c r="M64" s="229"/>
      <c r="N64" s="223">
        <v>3</v>
      </c>
      <c r="O64" s="225">
        <f t="shared" si="2"/>
        <v>2025.1</v>
      </c>
      <c r="P64" s="225">
        <v>2025.1</v>
      </c>
      <c r="Q64" s="229"/>
      <c r="R64" s="162"/>
    </row>
    <row r="65" s="7" customFormat="1" ht="15" customHeight="1" spans="1:18">
      <c r="A65" s="212"/>
      <c r="B65" s="213" t="s">
        <v>84</v>
      </c>
      <c r="C65" s="212" t="s">
        <v>21</v>
      </c>
      <c r="D65" s="213"/>
      <c r="E65" s="213" t="s">
        <v>39</v>
      </c>
      <c r="F65" s="213" t="s">
        <v>217</v>
      </c>
      <c r="G65" s="213" t="s">
        <v>26</v>
      </c>
      <c r="H65" s="105">
        <v>2</v>
      </c>
      <c r="I65" s="226"/>
      <c r="J65" s="227"/>
      <c r="K65" s="228">
        <f t="shared" si="1"/>
        <v>0</v>
      </c>
      <c r="L65" s="228"/>
      <c r="M65" s="228"/>
      <c r="N65" s="226">
        <v>1</v>
      </c>
      <c r="O65" s="228">
        <f t="shared" si="2"/>
        <v>0</v>
      </c>
      <c r="P65" s="228"/>
      <c r="Q65" s="228"/>
      <c r="R65" s="162"/>
    </row>
    <row r="66" s="9" customFormat="1" ht="15" customHeight="1" spans="1:25">
      <c r="A66" s="214">
        <v>32</v>
      </c>
      <c r="B66" s="215" t="s">
        <v>85</v>
      </c>
      <c r="C66" s="214" t="s">
        <v>21</v>
      </c>
      <c r="D66" s="215"/>
      <c r="E66" s="215" t="s">
        <v>39</v>
      </c>
      <c r="F66" s="215" t="s">
        <v>29</v>
      </c>
      <c r="G66" s="215" t="s">
        <v>24</v>
      </c>
      <c r="H66" s="2">
        <v>0</v>
      </c>
      <c r="I66" s="223"/>
      <c r="J66" s="224"/>
      <c r="K66" s="225">
        <f t="shared" si="1"/>
        <v>0</v>
      </c>
      <c r="L66" s="225"/>
      <c r="M66" s="229"/>
      <c r="N66" s="223"/>
      <c r="O66" s="225">
        <f t="shared" si="2"/>
        <v>0</v>
      </c>
      <c r="P66" s="225"/>
      <c r="Q66" s="229"/>
      <c r="R66" s="162"/>
      <c r="S66" s="7"/>
      <c r="T66" s="7"/>
      <c r="U66" s="7"/>
      <c r="V66" s="7"/>
      <c r="W66" s="7"/>
      <c r="X66" s="7"/>
      <c r="Y66" s="7"/>
    </row>
    <row r="67" s="7" customFormat="1" ht="15.6" customHeight="1" spans="1:18">
      <c r="A67" s="212"/>
      <c r="B67" s="213" t="s">
        <v>85</v>
      </c>
      <c r="C67" s="212" t="s">
        <v>21</v>
      </c>
      <c r="D67" s="213"/>
      <c r="E67" s="213" t="s">
        <v>39</v>
      </c>
      <c r="F67" s="213" t="s">
        <v>23</v>
      </c>
      <c r="G67" s="213" t="s">
        <v>26</v>
      </c>
      <c r="H67" s="105">
        <v>0</v>
      </c>
      <c r="I67" s="226"/>
      <c r="J67" s="227"/>
      <c r="K67" s="228">
        <f t="shared" si="1"/>
        <v>0</v>
      </c>
      <c r="L67" s="228"/>
      <c r="M67" s="228"/>
      <c r="N67" s="226"/>
      <c r="O67" s="228">
        <f t="shared" si="2"/>
        <v>0</v>
      </c>
      <c r="P67" s="228"/>
      <c r="Q67" s="228"/>
      <c r="R67" s="162"/>
    </row>
    <row r="68" s="9" customFormat="1" ht="15" customHeight="1" spans="1:25">
      <c r="A68" s="214">
        <v>33</v>
      </c>
      <c r="B68" s="215" t="s">
        <v>86</v>
      </c>
      <c r="C68" s="214" t="s">
        <v>54</v>
      </c>
      <c r="D68" s="215" t="s">
        <v>87</v>
      </c>
      <c r="E68" s="215" t="s">
        <v>39</v>
      </c>
      <c r="F68" s="215" t="s">
        <v>275</v>
      </c>
      <c r="G68" s="215" t="s">
        <v>24</v>
      </c>
      <c r="H68" s="2">
        <v>7</v>
      </c>
      <c r="I68" s="223"/>
      <c r="J68" s="224"/>
      <c r="K68" s="225">
        <f t="shared" si="1"/>
        <v>0</v>
      </c>
      <c r="L68" s="225"/>
      <c r="M68" s="229"/>
      <c r="N68" s="223"/>
      <c r="O68" s="225">
        <f t="shared" si="2"/>
        <v>0</v>
      </c>
      <c r="P68" s="225"/>
      <c r="Q68" s="229"/>
      <c r="R68" s="162"/>
      <c r="S68" s="7"/>
      <c r="T68" s="7"/>
      <c r="U68" s="7"/>
      <c r="V68" s="7"/>
      <c r="W68" s="7"/>
      <c r="X68" s="7"/>
      <c r="Y68" s="7"/>
    </row>
    <row r="69" s="9" customFormat="1" ht="15" customHeight="1" spans="1:25">
      <c r="A69" s="214">
        <v>34</v>
      </c>
      <c r="B69" s="215" t="s">
        <v>88</v>
      </c>
      <c r="C69" s="214" t="s">
        <v>21</v>
      </c>
      <c r="D69" s="215"/>
      <c r="E69" s="215" t="s">
        <v>39</v>
      </c>
      <c r="F69" s="215" t="s">
        <v>276</v>
      </c>
      <c r="G69" s="215" t="s">
        <v>24</v>
      </c>
      <c r="H69" s="2">
        <v>5</v>
      </c>
      <c r="I69" s="223">
        <v>1</v>
      </c>
      <c r="J69" s="224">
        <v>1</v>
      </c>
      <c r="K69" s="225">
        <f t="shared" si="1"/>
        <v>0</v>
      </c>
      <c r="L69" s="225"/>
      <c r="M69" s="229"/>
      <c r="N69" s="223">
        <v>1</v>
      </c>
      <c r="O69" s="225">
        <f t="shared" si="2"/>
        <v>0</v>
      </c>
      <c r="P69" s="225"/>
      <c r="Q69" s="229"/>
      <c r="R69" s="162"/>
      <c r="S69" s="7"/>
      <c r="T69" s="7"/>
      <c r="U69" s="7"/>
      <c r="V69" s="7"/>
      <c r="W69" s="7"/>
      <c r="X69" s="7"/>
      <c r="Y69" s="7"/>
    </row>
    <row r="70" s="7" customFormat="1" ht="15" customHeight="1" spans="1:18">
      <c r="A70" s="212"/>
      <c r="B70" s="213" t="s">
        <v>88</v>
      </c>
      <c r="C70" s="212" t="s">
        <v>21</v>
      </c>
      <c r="D70" s="213"/>
      <c r="E70" s="213" t="s">
        <v>39</v>
      </c>
      <c r="F70" s="213" t="s">
        <v>23</v>
      </c>
      <c r="G70" s="213" t="s">
        <v>26</v>
      </c>
      <c r="H70" s="105">
        <v>0</v>
      </c>
      <c r="I70" s="226"/>
      <c r="J70" s="227"/>
      <c r="K70" s="228">
        <f t="shared" si="1"/>
        <v>0</v>
      </c>
      <c r="L70" s="228"/>
      <c r="M70" s="228"/>
      <c r="N70" s="226"/>
      <c r="O70" s="228">
        <f t="shared" si="2"/>
        <v>0</v>
      </c>
      <c r="P70" s="228"/>
      <c r="Q70" s="228"/>
      <c r="R70" s="162"/>
    </row>
    <row r="71" ht="15" customHeight="1" spans="1:18">
      <c r="A71" s="214">
        <v>35</v>
      </c>
      <c r="B71" s="215" t="s">
        <v>89</v>
      </c>
      <c r="C71" s="214" t="s">
        <v>21</v>
      </c>
      <c r="D71" s="215"/>
      <c r="E71" s="215" t="s">
        <v>90</v>
      </c>
      <c r="F71" s="215" t="s">
        <v>23</v>
      </c>
      <c r="G71" s="215" t="s">
        <v>24</v>
      </c>
      <c r="H71" s="2">
        <v>10</v>
      </c>
      <c r="I71" s="223"/>
      <c r="J71" s="224"/>
      <c r="K71" s="225">
        <f t="shared" si="1"/>
        <v>0</v>
      </c>
      <c r="L71" s="225"/>
      <c r="M71" s="229"/>
      <c r="N71" s="223">
        <v>11</v>
      </c>
      <c r="O71" s="225">
        <f t="shared" si="2"/>
        <v>0</v>
      </c>
      <c r="P71" s="225"/>
      <c r="Q71" s="229"/>
      <c r="R71" s="162"/>
    </row>
    <row r="72" s="7" customFormat="1" ht="15" customHeight="1" spans="1:18">
      <c r="A72" s="212"/>
      <c r="B72" s="213" t="s">
        <v>91</v>
      </c>
      <c r="C72" s="212" t="s">
        <v>21</v>
      </c>
      <c r="D72" s="213"/>
      <c r="E72" s="213" t="s">
        <v>90</v>
      </c>
      <c r="F72" s="217" t="s">
        <v>322</v>
      </c>
      <c r="G72" s="213" t="s">
        <v>32</v>
      </c>
      <c r="H72" s="105">
        <v>5</v>
      </c>
      <c r="I72" s="230"/>
      <c r="J72" s="227"/>
      <c r="K72" s="228">
        <f t="shared" si="1"/>
        <v>0</v>
      </c>
      <c r="L72" s="228"/>
      <c r="M72" s="228"/>
      <c r="N72" s="230">
        <v>5</v>
      </c>
      <c r="O72" s="228">
        <f t="shared" si="2"/>
        <v>0</v>
      </c>
      <c r="P72" s="228"/>
      <c r="Q72" s="228"/>
      <c r="R72" s="162"/>
    </row>
    <row r="73" ht="15" customHeight="1" spans="1:18">
      <c r="A73" s="211">
        <v>36</v>
      </c>
      <c r="B73" s="210" t="s">
        <v>92</v>
      </c>
      <c r="C73" s="211" t="s">
        <v>21</v>
      </c>
      <c r="D73" s="210"/>
      <c r="E73" s="210" t="s">
        <v>22</v>
      </c>
      <c r="F73" s="215" t="s">
        <v>277</v>
      </c>
      <c r="G73" s="210" t="s">
        <v>24</v>
      </c>
      <c r="H73" s="2">
        <v>10</v>
      </c>
      <c r="I73" s="231">
        <v>7</v>
      </c>
      <c r="J73" s="224">
        <v>7</v>
      </c>
      <c r="K73" s="225">
        <f t="shared" si="1"/>
        <v>0</v>
      </c>
      <c r="L73" s="225"/>
      <c r="M73" s="229"/>
      <c r="N73" s="231">
        <v>4</v>
      </c>
      <c r="O73" s="225">
        <f t="shared" si="2"/>
        <v>0</v>
      </c>
      <c r="P73" s="225"/>
      <c r="Q73" s="229"/>
      <c r="R73" s="162"/>
    </row>
    <row r="74" ht="15" customHeight="1" spans="1:18">
      <c r="A74" s="241"/>
      <c r="B74" s="242" t="s">
        <v>92</v>
      </c>
      <c r="C74" s="241" t="s">
        <v>21</v>
      </c>
      <c r="D74" s="242"/>
      <c r="E74" s="242" t="s">
        <v>22</v>
      </c>
      <c r="F74" s="242" t="s">
        <v>25</v>
      </c>
      <c r="G74" s="242" t="s">
        <v>26</v>
      </c>
      <c r="H74" s="183">
        <v>2</v>
      </c>
      <c r="I74" s="243"/>
      <c r="J74" s="244"/>
      <c r="K74" s="245"/>
      <c r="L74" s="245"/>
      <c r="M74" s="246"/>
      <c r="N74" s="243"/>
      <c r="O74" s="245"/>
      <c r="P74" s="245"/>
      <c r="Q74" s="246"/>
      <c r="R74" s="162"/>
    </row>
    <row r="75" s="9" customFormat="1" ht="15" customHeight="1" spans="1:25">
      <c r="A75" s="214">
        <v>37</v>
      </c>
      <c r="B75" s="215" t="s">
        <v>93</v>
      </c>
      <c r="C75" s="214" t="s">
        <v>21</v>
      </c>
      <c r="D75" s="215"/>
      <c r="E75" s="215" t="s">
        <v>63</v>
      </c>
      <c r="F75" s="215" t="s">
        <v>278</v>
      </c>
      <c r="G75" s="215" t="s">
        <v>24</v>
      </c>
      <c r="H75" s="2">
        <v>6</v>
      </c>
      <c r="I75" s="223">
        <v>4</v>
      </c>
      <c r="J75" s="224">
        <v>4</v>
      </c>
      <c r="K75" s="225">
        <f t="shared" si="1"/>
        <v>0</v>
      </c>
      <c r="L75" s="225"/>
      <c r="M75" s="229"/>
      <c r="N75" s="223">
        <v>11</v>
      </c>
      <c r="O75" s="225">
        <f t="shared" si="2"/>
        <v>14866.21</v>
      </c>
      <c r="P75" s="225">
        <v>14866.21</v>
      </c>
      <c r="Q75" s="229"/>
      <c r="R75" s="162"/>
      <c r="S75" s="7"/>
      <c r="T75" s="7"/>
      <c r="U75" s="7"/>
      <c r="V75" s="7"/>
      <c r="W75" s="7"/>
      <c r="X75" s="7"/>
      <c r="Y75" s="7"/>
    </row>
    <row r="76" s="7" customFormat="1" ht="15" customHeight="1" spans="1:18">
      <c r="A76" s="212"/>
      <c r="B76" s="213" t="s">
        <v>93</v>
      </c>
      <c r="C76" s="212" t="s">
        <v>21</v>
      </c>
      <c r="D76" s="213"/>
      <c r="E76" s="213" t="s">
        <v>63</v>
      </c>
      <c r="F76" s="213" t="s">
        <v>31</v>
      </c>
      <c r="G76" s="213" t="s">
        <v>32</v>
      </c>
      <c r="H76" s="105">
        <v>0</v>
      </c>
      <c r="I76" s="230"/>
      <c r="J76" s="227"/>
      <c r="K76" s="228">
        <f t="shared" si="1"/>
        <v>0</v>
      </c>
      <c r="L76" s="228"/>
      <c r="M76" s="228"/>
      <c r="N76" s="230"/>
      <c r="O76" s="228">
        <f t="shared" si="2"/>
        <v>0</v>
      </c>
      <c r="P76" s="228"/>
      <c r="Q76" s="228"/>
      <c r="R76" s="162"/>
    </row>
    <row r="77" ht="15" customHeight="1" spans="1:18">
      <c r="A77" s="214">
        <v>38</v>
      </c>
      <c r="B77" s="215" t="s">
        <v>94</v>
      </c>
      <c r="C77" s="214" t="s">
        <v>21</v>
      </c>
      <c r="D77" s="215"/>
      <c r="E77" s="215" t="s">
        <v>39</v>
      </c>
      <c r="F77" s="215" t="s">
        <v>279</v>
      </c>
      <c r="G77" s="215" t="s">
        <v>24</v>
      </c>
      <c r="H77" s="2">
        <v>8</v>
      </c>
      <c r="I77" s="223">
        <v>3</v>
      </c>
      <c r="J77" s="224">
        <v>3</v>
      </c>
      <c r="K77" s="225">
        <f t="shared" si="1"/>
        <v>0</v>
      </c>
      <c r="L77" s="225"/>
      <c r="M77" s="229"/>
      <c r="N77" s="223">
        <v>8</v>
      </c>
      <c r="O77" s="225">
        <f t="shared" si="2"/>
        <v>15630.59</v>
      </c>
      <c r="P77" s="229">
        <v>15630.59</v>
      </c>
      <c r="Q77" s="229"/>
      <c r="R77" s="162"/>
    </row>
    <row r="78" s="7" customFormat="1" ht="15" customHeight="1" spans="1:18">
      <c r="A78" s="212"/>
      <c r="B78" s="213" t="s">
        <v>94</v>
      </c>
      <c r="C78" s="212" t="s">
        <v>21</v>
      </c>
      <c r="D78" s="213"/>
      <c r="E78" s="213" t="s">
        <v>39</v>
      </c>
      <c r="F78" s="213" t="s">
        <v>29</v>
      </c>
      <c r="G78" s="213" t="s">
        <v>44</v>
      </c>
      <c r="H78" s="105">
        <v>0</v>
      </c>
      <c r="I78" s="226"/>
      <c r="J78" s="227"/>
      <c r="K78" s="228">
        <f t="shared" ref="K78:K142" si="3">L78+M78</f>
        <v>0</v>
      </c>
      <c r="L78" s="228"/>
      <c r="M78" s="228"/>
      <c r="N78" s="226"/>
      <c r="O78" s="228">
        <f t="shared" ref="O78:O142" si="4">P78+Q78</f>
        <v>0</v>
      </c>
      <c r="P78" s="228"/>
      <c r="Q78" s="228"/>
      <c r="R78" s="162"/>
    </row>
    <row r="79" s="7" customFormat="1" ht="15" customHeight="1" spans="1:18">
      <c r="A79" s="212"/>
      <c r="B79" s="213" t="s">
        <v>94</v>
      </c>
      <c r="C79" s="212" t="s">
        <v>21</v>
      </c>
      <c r="D79" s="213"/>
      <c r="E79" s="213" t="s">
        <v>39</v>
      </c>
      <c r="F79" s="213" t="s">
        <v>218</v>
      </c>
      <c r="G79" s="213" t="s">
        <v>26</v>
      </c>
      <c r="H79" s="105">
        <v>4</v>
      </c>
      <c r="I79" s="226"/>
      <c r="J79" s="227"/>
      <c r="K79" s="228">
        <f t="shared" si="3"/>
        <v>0</v>
      </c>
      <c r="L79" s="228"/>
      <c r="M79" s="228"/>
      <c r="N79" s="226">
        <v>4</v>
      </c>
      <c r="O79" s="228">
        <f t="shared" si="4"/>
        <v>8289.8</v>
      </c>
      <c r="P79" s="228">
        <v>8289.8</v>
      </c>
      <c r="Q79" s="228"/>
      <c r="R79" s="162"/>
    </row>
    <row r="80" s="7" customFormat="1" ht="15" customHeight="1" spans="1:18">
      <c r="A80" s="212"/>
      <c r="B80" s="213" t="s">
        <v>94</v>
      </c>
      <c r="C80" s="212" t="s">
        <v>21</v>
      </c>
      <c r="D80" s="213"/>
      <c r="E80" s="213" t="s">
        <v>22</v>
      </c>
      <c r="F80" s="213" t="s">
        <v>23</v>
      </c>
      <c r="G80" s="213" t="s">
        <v>32</v>
      </c>
      <c r="H80" s="105">
        <v>1</v>
      </c>
      <c r="I80" s="226"/>
      <c r="J80" s="227"/>
      <c r="K80" s="228"/>
      <c r="L80" s="228"/>
      <c r="M80" s="228"/>
      <c r="N80" s="226"/>
      <c r="O80" s="228"/>
      <c r="P80" s="228"/>
      <c r="Q80" s="228"/>
      <c r="R80" s="162"/>
    </row>
    <row r="81" s="7" customFormat="1" ht="15" customHeight="1" spans="1:18">
      <c r="A81" s="212"/>
      <c r="B81" s="213" t="s">
        <v>94</v>
      </c>
      <c r="C81" s="212" t="s">
        <v>21</v>
      </c>
      <c r="D81" s="213"/>
      <c r="E81" s="213" t="s">
        <v>39</v>
      </c>
      <c r="F81" s="213" t="s">
        <v>23</v>
      </c>
      <c r="G81" s="213" t="s">
        <v>95</v>
      </c>
      <c r="H81" s="105">
        <v>0</v>
      </c>
      <c r="I81" s="226"/>
      <c r="J81" s="227"/>
      <c r="K81" s="228">
        <f t="shared" si="3"/>
        <v>0</v>
      </c>
      <c r="L81" s="228"/>
      <c r="M81" s="228"/>
      <c r="N81" s="226">
        <v>1</v>
      </c>
      <c r="O81" s="228">
        <f t="shared" si="4"/>
        <v>0</v>
      </c>
      <c r="P81" s="228"/>
      <c r="Q81" s="228"/>
      <c r="R81" s="162"/>
    </row>
    <row r="82" ht="15" customHeight="1" spans="1:18">
      <c r="A82" s="214">
        <v>39</v>
      </c>
      <c r="B82" s="215" t="s">
        <v>96</v>
      </c>
      <c r="C82" s="214" t="s">
        <v>21</v>
      </c>
      <c r="D82" s="215"/>
      <c r="E82" s="215" t="s">
        <v>63</v>
      </c>
      <c r="F82" s="215" t="s">
        <v>280</v>
      </c>
      <c r="G82" s="215" t="s">
        <v>24</v>
      </c>
      <c r="H82" s="2">
        <v>2</v>
      </c>
      <c r="I82" s="223">
        <v>1</v>
      </c>
      <c r="J82" s="224">
        <v>1</v>
      </c>
      <c r="K82" s="225">
        <f t="shared" si="3"/>
        <v>0</v>
      </c>
      <c r="L82" s="225"/>
      <c r="M82" s="229"/>
      <c r="N82" s="223">
        <v>6</v>
      </c>
      <c r="O82" s="225">
        <f t="shared" si="4"/>
        <v>0</v>
      </c>
      <c r="P82" s="225"/>
      <c r="Q82" s="229"/>
      <c r="R82" s="162"/>
    </row>
    <row r="83" s="7" customFormat="1" ht="15" customHeight="1" spans="1:18">
      <c r="A83" s="212"/>
      <c r="B83" s="213" t="s">
        <v>96</v>
      </c>
      <c r="C83" s="212" t="s">
        <v>21</v>
      </c>
      <c r="D83" s="213"/>
      <c r="E83" s="216" t="s">
        <v>63</v>
      </c>
      <c r="F83" s="217" t="s">
        <v>219</v>
      </c>
      <c r="G83" s="213" t="s">
        <v>32</v>
      </c>
      <c r="H83" s="105">
        <v>1</v>
      </c>
      <c r="I83" s="230"/>
      <c r="J83" s="227"/>
      <c r="K83" s="228">
        <f t="shared" si="3"/>
        <v>0</v>
      </c>
      <c r="L83" s="228"/>
      <c r="M83" s="228"/>
      <c r="N83" s="230">
        <v>5</v>
      </c>
      <c r="O83" s="228">
        <f t="shared" si="4"/>
        <v>0</v>
      </c>
      <c r="P83" s="228"/>
      <c r="Q83" s="228"/>
      <c r="R83" s="162"/>
    </row>
    <row r="84" s="6" customFormat="1" ht="15" customHeight="1" spans="1:38">
      <c r="A84" s="211">
        <v>40</v>
      </c>
      <c r="B84" s="210" t="s">
        <v>97</v>
      </c>
      <c r="C84" s="211" t="s">
        <v>21</v>
      </c>
      <c r="D84" s="210"/>
      <c r="E84" s="210" t="s">
        <v>63</v>
      </c>
      <c r="F84" s="210" t="s">
        <v>23</v>
      </c>
      <c r="G84" s="210" t="s">
        <v>24</v>
      </c>
      <c r="H84" s="2">
        <v>0</v>
      </c>
      <c r="I84" s="231"/>
      <c r="J84" s="224"/>
      <c r="K84" s="225">
        <f t="shared" si="3"/>
        <v>0</v>
      </c>
      <c r="L84" s="225"/>
      <c r="M84" s="229"/>
      <c r="N84" s="231"/>
      <c r="O84" s="225">
        <f t="shared" si="4"/>
        <v>0</v>
      </c>
      <c r="P84" s="225"/>
      <c r="Q84" s="229"/>
      <c r="R84" s="162"/>
      <c r="S84" s="7"/>
      <c r="T84" s="7"/>
      <c r="U84" s="7"/>
      <c r="V84" s="7"/>
      <c r="W84" s="7"/>
      <c r="X84" s="7"/>
      <c r="Y84" s="7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</row>
    <row r="85" s="7" customFormat="1" ht="15" customHeight="1" spans="1:18">
      <c r="A85" s="212"/>
      <c r="B85" s="213" t="s">
        <v>97</v>
      </c>
      <c r="C85" s="212" t="s">
        <v>21</v>
      </c>
      <c r="D85" s="213"/>
      <c r="E85" s="213" t="s">
        <v>63</v>
      </c>
      <c r="F85" s="213" t="s">
        <v>220</v>
      </c>
      <c r="G85" s="213" t="s">
        <v>26</v>
      </c>
      <c r="H85" s="105">
        <v>2</v>
      </c>
      <c r="I85" s="226"/>
      <c r="J85" s="227"/>
      <c r="K85" s="228">
        <f t="shared" si="3"/>
        <v>0</v>
      </c>
      <c r="L85" s="228"/>
      <c r="M85" s="228"/>
      <c r="N85" s="226">
        <v>2</v>
      </c>
      <c r="O85" s="228">
        <f t="shared" si="4"/>
        <v>0</v>
      </c>
      <c r="P85" s="228"/>
      <c r="Q85" s="228"/>
      <c r="R85" s="162"/>
    </row>
    <row r="86" ht="15" customHeight="1" spans="1:18">
      <c r="A86" s="211">
        <v>41</v>
      </c>
      <c r="B86" s="210" t="s">
        <v>98</v>
      </c>
      <c r="C86" s="211" t="s">
        <v>21</v>
      </c>
      <c r="D86" s="210"/>
      <c r="E86" s="210" t="s">
        <v>22</v>
      </c>
      <c r="F86" s="215" t="s">
        <v>281</v>
      </c>
      <c r="G86" s="210" t="s">
        <v>24</v>
      </c>
      <c r="H86" s="2">
        <v>5</v>
      </c>
      <c r="I86" s="223">
        <v>3</v>
      </c>
      <c r="J86" s="224">
        <v>3</v>
      </c>
      <c r="K86" s="225">
        <f t="shared" si="3"/>
        <v>0</v>
      </c>
      <c r="L86" s="225"/>
      <c r="M86" s="229"/>
      <c r="N86" s="223">
        <v>1</v>
      </c>
      <c r="O86" s="225">
        <f t="shared" si="4"/>
        <v>0</v>
      </c>
      <c r="P86" s="225"/>
      <c r="Q86" s="229"/>
      <c r="R86" s="162"/>
    </row>
    <row r="87" s="7" customFormat="1" ht="15" customHeight="1" spans="1:18">
      <c r="A87" s="212"/>
      <c r="B87" s="213" t="s">
        <v>98</v>
      </c>
      <c r="C87" s="212" t="s">
        <v>21</v>
      </c>
      <c r="D87" s="213"/>
      <c r="E87" s="213" t="s">
        <v>22</v>
      </c>
      <c r="F87" s="213" t="s">
        <v>23</v>
      </c>
      <c r="G87" s="213" t="s">
        <v>26</v>
      </c>
      <c r="H87" s="105">
        <v>0</v>
      </c>
      <c r="I87" s="226"/>
      <c r="J87" s="227"/>
      <c r="K87" s="228">
        <f t="shared" si="3"/>
        <v>0</v>
      </c>
      <c r="L87" s="228"/>
      <c r="M87" s="228"/>
      <c r="N87" s="226">
        <v>2</v>
      </c>
      <c r="O87" s="228">
        <f t="shared" si="4"/>
        <v>0</v>
      </c>
      <c r="P87" s="228"/>
      <c r="Q87" s="228"/>
      <c r="R87" s="162"/>
    </row>
    <row r="88" s="6" customFormat="1" ht="15" customHeight="1" spans="1:38">
      <c r="A88" s="211">
        <v>42</v>
      </c>
      <c r="B88" s="210" t="s">
        <v>99</v>
      </c>
      <c r="C88" s="211" t="s">
        <v>21</v>
      </c>
      <c r="D88" s="210"/>
      <c r="E88" s="210" t="s">
        <v>63</v>
      </c>
      <c r="F88" s="215" t="s">
        <v>282</v>
      </c>
      <c r="G88" s="210" t="s">
        <v>24</v>
      </c>
      <c r="H88" s="2">
        <v>20</v>
      </c>
      <c r="I88" s="223">
        <v>3</v>
      </c>
      <c r="J88" s="224">
        <v>3</v>
      </c>
      <c r="K88" s="225">
        <f t="shared" si="3"/>
        <v>0</v>
      </c>
      <c r="L88" s="225"/>
      <c r="M88" s="229"/>
      <c r="N88" s="223">
        <v>27</v>
      </c>
      <c r="O88" s="225">
        <f t="shared" si="4"/>
        <v>3276.99</v>
      </c>
      <c r="P88" s="225">
        <v>3276.99</v>
      </c>
      <c r="Q88" s="229"/>
      <c r="R88" s="162"/>
      <c r="S88" s="7"/>
      <c r="T88" s="7"/>
      <c r="U88" s="7"/>
      <c r="V88" s="7"/>
      <c r="W88" s="7"/>
      <c r="X88" s="7"/>
      <c r="Y88" s="7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="7" customFormat="1" ht="15" customHeight="1" spans="1:18">
      <c r="A89" s="212">
        <v>43</v>
      </c>
      <c r="B89" s="213" t="s">
        <v>100</v>
      </c>
      <c r="C89" s="212" t="s">
        <v>21</v>
      </c>
      <c r="D89" s="213"/>
      <c r="E89" s="213" t="s">
        <v>115</v>
      </c>
      <c r="F89" s="213" t="s">
        <v>221</v>
      </c>
      <c r="G89" s="213" t="s">
        <v>37</v>
      </c>
      <c r="H89" s="105">
        <v>7</v>
      </c>
      <c r="I89" s="226">
        <v>1</v>
      </c>
      <c r="J89" s="227">
        <v>1</v>
      </c>
      <c r="K89" s="228">
        <f t="shared" si="3"/>
        <v>0</v>
      </c>
      <c r="L89" s="228"/>
      <c r="M89" s="228"/>
      <c r="N89" s="226">
        <v>1</v>
      </c>
      <c r="O89" s="228">
        <f t="shared" si="4"/>
        <v>0</v>
      </c>
      <c r="P89" s="228"/>
      <c r="Q89" s="228"/>
      <c r="R89" s="162"/>
    </row>
    <row r="90" s="9" customFormat="1" ht="15" customHeight="1" spans="1:25">
      <c r="A90" s="214">
        <v>44</v>
      </c>
      <c r="B90" s="215" t="s">
        <v>102</v>
      </c>
      <c r="C90" s="214" t="s">
        <v>21</v>
      </c>
      <c r="D90" s="215"/>
      <c r="E90" s="215" t="s">
        <v>103</v>
      </c>
      <c r="F90" s="215" t="s">
        <v>29</v>
      </c>
      <c r="G90" s="215" t="s">
        <v>24</v>
      </c>
      <c r="H90" s="2">
        <v>0</v>
      </c>
      <c r="I90" s="223"/>
      <c r="J90" s="224"/>
      <c r="K90" s="225">
        <f t="shared" si="3"/>
        <v>0</v>
      </c>
      <c r="L90" s="225"/>
      <c r="M90" s="229"/>
      <c r="N90" s="223"/>
      <c r="O90" s="225">
        <f t="shared" si="4"/>
        <v>1416.65</v>
      </c>
      <c r="P90" s="229">
        <v>1416.65</v>
      </c>
      <c r="Q90" s="229"/>
      <c r="R90" s="162"/>
      <c r="S90" s="7"/>
      <c r="T90" s="7"/>
      <c r="U90" s="7"/>
      <c r="V90" s="7"/>
      <c r="W90" s="7"/>
      <c r="X90" s="7"/>
      <c r="Y90" s="7"/>
    </row>
    <row r="91" s="7" customFormat="1" ht="15" customHeight="1" spans="1:18">
      <c r="A91" s="212"/>
      <c r="B91" s="213" t="s">
        <v>102</v>
      </c>
      <c r="C91" s="212" t="s">
        <v>21</v>
      </c>
      <c r="D91" s="213"/>
      <c r="E91" s="213" t="s">
        <v>103</v>
      </c>
      <c r="F91" s="213" t="s">
        <v>23</v>
      </c>
      <c r="G91" s="213" t="s">
        <v>32</v>
      </c>
      <c r="H91" s="105">
        <v>0</v>
      </c>
      <c r="I91" s="230"/>
      <c r="J91" s="227"/>
      <c r="K91" s="228">
        <f t="shared" si="3"/>
        <v>0</v>
      </c>
      <c r="L91" s="228"/>
      <c r="M91" s="228"/>
      <c r="N91" s="230"/>
      <c r="O91" s="228">
        <f t="shared" si="4"/>
        <v>0</v>
      </c>
      <c r="P91" s="228"/>
      <c r="Q91" s="228"/>
      <c r="R91" s="162"/>
    </row>
    <row r="92" s="9" customFormat="1" ht="15" customHeight="1" spans="1:25">
      <c r="A92" s="214">
        <v>45</v>
      </c>
      <c r="B92" s="215" t="s">
        <v>104</v>
      </c>
      <c r="C92" s="214" t="s">
        <v>21</v>
      </c>
      <c r="D92" s="215"/>
      <c r="E92" s="215" t="s">
        <v>39</v>
      </c>
      <c r="F92" s="215" t="s">
        <v>283</v>
      </c>
      <c r="G92" s="215" t="s">
        <v>24</v>
      </c>
      <c r="H92" s="2">
        <v>11</v>
      </c>
      <c r="I92" s="223">
        <v>6</v>
      </c>
      <c r="J92" s="224">
        <v>7</v>
      </c>
      <c r="K92" s="225">
        <f t="shared" si="3"/>
        <v>0</v>
      </c>
      <c r="L92" s="225"/>
      <c r="M92" s="229"/>
      <c r="N92" s="223">
        <v>10</v>
      </c>
      <c r="O92" s="225">
        <f t="shared" si="4"/>
        <v>0</v>
      </c>
      <c r="P92" s="225"/>
      <c r="Q92" s="229"/>
      <c r="R92" s="162"/>
      <c r="S92" s="7"/>
      <c r="T92" s="7"/>
      <c r="U92" s="7"/>
      <c r="V92" s="7"/>
      <c r="W92" s="7"/>
      <c r="X92" s="7"/>
      <c r="Y92" s="7"/>
    </row>
    <row r="93" s="7" customFormat="1" ht="15" customHeight="1" spans="1:18">
      <c r="A93" s="212"/>
      <c r="B93" s="213" t="s">
        <v>104</v>
      </c>
      <c r="C93" s="212" t="s">
        <v>21</v>
      </c>
      <c r="D93" s="213"/>
      <c r="E93" s="213" t="s">
        <v>22</v>
      </c>
      <c r="F93" s="213" t="s">
        <v>23</v>
      </c>
      <c r="G93" s="213" t="s">
        <v>26</v>
      </c>
      <c r="H93" s="105">
        <v>0</v>
      </c>
      <c r="I93" s="226"/>
      <c r="J93" s="227"/>
      <c r="K93" s="228">
        <f t="shared" si="3"/>
        <v>0</v>
      </c>
      <c r="L93" s="228"/>
      <c r="M93" s="228"/>
      <c r="N93" s="226"/>
      <c r="O93" s="228">
        <f t="shared" si="4"/>
        <v>0</v>
      </c>
      <c r="P93" s="228"/>
      <c r="Q93" s="228"/>
      <c r="R93" s="162"/>
    </row>
    <row r="94" ht="15" customHeight="1" spans="1:18">
      <c r="A94" s="214">
        <v>46</v>
      </c>
      <c r="B94" s="215" t="s">
        <v>105</v>
      </c>
      <c r="C94" s="214" t="s">
        <v>21</v>
      </c>
      <c r="D94" s="214"/>
      <c r="E94" s="215" t="s">
        <v>78</v>
      </c>
      <c r="F94" s="215" t="s">
        <v>29</v>
      </c>
      <c r="G94" s="215" t="s">
        <v>24</v>
      </c>
      <c r="H94" s="2">
        <v>0</v>
      </c>
      <c r="I94" s="223"/>
      <c r="J94" s="224"/>
      <c r="K94" s="225">
        <f t="shared" si="3"/>
        <v>0</v>
      </c>
      <c r="L94" s="225"/>
      <c r="M94" s="229"/>
      <c r="N94" s="223"/>
      <c r="O94" s="225">
        <f t="shared" si="4"/>
        <v>0</v>
      </c>
      <c r="P94" s="225"/>
      <c r="Q94" s="229"/>
      <c r="R94" s="162"/>
    </row>
    <row r="95" s="7" customFormat="1" ht="15" customHeight="1" spans="1:18">
      <c r="A95" s="212"/>
      <c r="B95" s="213" t="s">
        <v>105</v>
      </c>
      <c r="C95" s="212" t="s">
        <v>21</v>
      </c>
      <c r="D95" s="213"/>
      <c r="E95" s="213" t="s">
        <v>78</v>
      </c>
      <c r="F95" s="213" t="s">
        <v>23</v>
      </c>
      <c r="G95" s="213" t="s">
        <v>32</v>
      </c>
      <c r="H95" s="105">
        <v>0</v>
      </c>
      <c r="I95" s="230"/>
      <c r="J95" s="227"/>
      <c r="K95" s="228">
        <f t="shared" si="3"/>
        <v>0</v>
      </c>
      <c r="L95" s="228"/>
      <c r="M95" s="228"/>
      <c r="N95" s="230"/>
      <c r="O95" s="228">
        <f t="shared" si="4"/>
        <v>0</v>
      </c>
      <c r="P95" s="228"/>
      <c r="Q95" s="228"/>
      <c r="R95" s="162"/>
    </row>
    <row r="96" s="7" customFormat="1" ht="15" customHeight="1" spans="1:18">
      <c r="A96" s="212"/>
      <c r="B96" s="213" t="s">
        <v>105</v>
      </c>
      <c r="C96" s="212" t="s">
        <v>21</v>
      </c>
      <c r="D96" s="213"/>
      <c r="E96" s="213" t="s">
        <v>78</v>
      </c>
      <c r="F96" s="213" t="s">
        <v>31</v>
      </c>
      <c r="G96" s="213" t="s">
        <v>44</v>
      </c>
      <c r="H96" s="105">
        <v>0</v>
      </c>
      <c r="I96" s="230"/>
      <c r="J96" s="227"/>
      <c r="K96" s="228">
        <f t="shared" si="3"/>
        <v>0</v>
      </c>
      <c r="L96" s="228"/>
      <c r="M96" s="228"/>
      <c r="N96" s="230"/>
      <c r="O96" s="228">
        <f t="shared" si="4"/>
        <v>0</v>
      </c>
      <c r="P96" s="228"/>
      <c r="Q96" s="228"/>
      <c r="R96" s="162"/>
    </row>
    <row r="97" ht="15" customHeight="1" spans="1:18">
      <c r="A97" s="214">
        <v>47</v>
      </c>
      <c r="B97" s="215" t="s">
        <v>106</v>
      </c>
      <c r="C97" s="214" t="s">
        <v>21</v>
      </c>
      <c r="D97" s="215"/>
      <c r="E97" s="215" t="s">
        <v>63</v>
      </c>
      <c r="F97" s="215" t="s">
        <v>284</v>
      </c>
      <c r="G97" s="215" t="s">
        <v>24</v>
      </c>
      <c r="H97" s="2">
        <v>6</v>
      </c>
      <c r="I97" s="231">
        <v>1</v>
      </c>
      <c r="J97" s="224">
        <v>1</v>
      </c>
      <c r="K97" s="225">
        <f t="shared" si="3"/>
        <v>0</v>
      </c>
      <c r="L97" s="225"/>
      <c r="M97" s="229"/>
      <c r="N97" s="231">
        <v>1</v>
      </c>
      <c r="O97" s="225">
        <f t="shared" si="4"/>
        <v>0</v>
      </c>
      <c r="P97" s="225"/>
      <c r="Q97" s="229"/>
      <c r="R97" s="162"/>
    </row>
    <row r="98" s="7" customFormat="1" ht="15" customHeight="1" spans="1:18">
      <c r="A98" s="212"/>
      <c r="B98" s="213" t="s">
        <v>106</v>
      </c>
      <c r="C98" s="212" t="s">
        <v>21</v>
      </c>
      <c r="D98" s="213"/>
      <c r="E98" s="216" t="s">
        <v>78</v>
      </c>
      <c r="F98" s="217" t="s">
        <v>222</v>
      </c>
      <c r="G98" s="213" t="s">
        <v>32</v>
      </c>
      <c r="H98" s="105">
        <v>1</v>
      </c>
      <c r="I98" s="230"/>
      <c r="J98" s="227"/>
      <c r="K98" s="228">
        <f t="shared" si="3"/>
        <v>0</v>
      </c>
      <c r="L98" s="228"/>
      <c r="M98" s="228"/>
      <c r="N98" s="230">
        <v>1</v>
      </c>
      <c r="O98" s="228">
        <f t="shared" si="4"/>
        <v>1841</v>
      </c>
      <c r="P98" s="247">
        <v>1841</v>
      </c>
      <c r="Q98" s="228"/>
      <c r="R98" s="162"/>
    </row>
    <row r="99" s="7" customFormat="1" ht="15" customHeight="1" spans="1:18">
      <c r="A99" s="212"/>
      <c r="B99" s="213" t="s">
        <v>106</v>
      </c>
      <c r="C99" s="212" t="s">
        <v>21</v>
      </c>
      <c r="D99" s="213"/>
      <c r="E99" s="213" t="s">
        <v>78</v>
      </c>
      <c r="F99" s="213" t="s">
        <v>23</v>
      </c>
      <c r="G99" s="213" t="s">
        <v>44</v>
      </c>
      <c r="H99" s="105">
        <v>0</v>
      </c>
      <c r="I99" s="230"/>
      <c r="J99" s="227"/>
      <c r="K99" s="228">
        <f t="shared" si="3"/>
        <v>0</v>
      </c>
      <c r="L99" s="228"/>
      <c r="M99" s="228"/>
      <c r="N99" s="230"/>
      <c r="O99" s="228">
        <f t="shared" si="4"/>
        <v>0</v>
      </c>
      <c r="P99" s="228"/>
      <c r="Q99" s="228"/>
      <c r="R99" s="162"/>
    </row>
    <row r="100" s="9" customFormat="1" ht="15" customHeight="1" spans="1:25">
      <c r="A100" s="33">
        <v>48</v>
      </c>
      <c r="B100" s="34" t="s">
        <v>107</v>
      </c>
      <c r="C100" s="33" t="s">
        <v>21</v>
      </c>
      <c r="D100" s="34"/>
      <c r="E100" s="34" t="s">
        <v>39</v>
      </c>
      <c r="F100" s="34" t="s">
        <v>31</v>
      </c>
      <c r="G100" s="34" t="s">
        <v>24</v>
      </c>
      <c r="H100" s="2">
        <v>0</v>
      </c>
      <c r="I100" s="223"/>
      <c r="J100" s="224"/>
      <c r="K100" s="225">
        <f t="shared" si="3"/>
        <v>0</v>
      </c>
      <c r="L100" s="225"/>
      <c r="M100" s="229"/>
      <c r="N100" s="223"/>
      <c r="O100" s="225">
        <f t="shared" si="4"/>
        <v>0</v>
      </c>
      <c r="P100" s="225"/>
      <c r="Q100" s="229"/>
      <c r="R100" s="162"/>
      <c r="S100" s="7"/>
      <c r="T100" s="7"/>
      <c r="U100" s="7"/>
      <c r="V100" s="7"/>
      <c r="W100" s="7"/>
      <c r="X100" s="7"/>
      <c r="Y100" s="7"/>
    </row>
    <row r="101" s="9" customFormat="1" ht="15.75" customHeight="1" spans="1:25">
      <c r="A101" s="33">
        <v>49</v>
      </c>
      <c r="B101" s="34" t="s">
        <v>108</v>
      </c>
      <c r="C101" s="33" t="s">
        <v>21</v>
      </c>
      <c r="D101" s="34"/>
      <c r="E101" s="34" t="s">
        <v>39</v>
      </c>
      <c r="F101" s="215" t="s">
        <v>285</v>
      </c>
      <c r="G101" s="34" t="s">
        <v>24</v>
      </c>
      <c r="H101" s="2">
        <v>4</v>
      </c>
      <c r="I101" s="223">
        <v>1</v>
      </c>
      <c r="J101" s="224">
        <v>1</v>
      </c>
      <c r="K101" s="225">
        <f t="shared" si="3"/>
        <v>0</v>
      </c>
      <c r="L101" s="225"/>
      <c r="M101" s="229"/>
      <c r="N101" s="223">
        <v>2</v>
      </c>
      <c r="O101" s="225">
        <f t="shared" si="4"/>
        <v>0</v>
      </c>
      <c r="P101" s="225"/>
      <c r="Q101" s="229"/>
      <c r="R101" s="162"/>
      <c r="S101" s="7"/>
      <c r="T101" s="7"/>
      <c r="U101" s="7"/>
      <c r="V101" s="7"/>
      <c r="W101" s="7"/>
      <c r="X101" s="7"/>
      <c r="Y101" s="7"/>
    </row>
    <row r="102" ht="15" customHeight="1" spans="1:18">
      <c r="A102" s="33">
        <v>50</v>
      </c>
      <c r="B102" s="34" t="s">
        <v>109</v>
      </c>
      <c r="C102" s="33" t="s">
        <v>21</v>
      </c>
      <c r="D102" s="34"/>
      <c r="E102" s="34" t="s">
        <v>52</v>
      </c>
      <c r="F102" s="34" t="s">
        <v>31</v>
      </c>
      <c r="G102" s="34" t="s">
        <v>110</v>
      </c>
      <c r="H102" s="2">
        <v>0</v>
      </c>
      <c r="I102" s="223"/>
      <c r="J102" s="224"/>
      <c r="K102" s="225">
        <f t="shared" si="3"/>
        <v>0</v>
      </c>
      <c r="L102" s="225"/>
      <c r="M102" s="229"/>
      <c r="N102" s="223"/>
      <c r="O102" s="225">
        <f t="shared" si="4"/>
        <v>0</v>
      </c>
      <c r="P102" s="225"/>
      <c r="Q102" s="229"/>
      <c r="R102" s="162"/>
    </row>
    <row r="103" s="7" customFormat="1" ht="15" customHeight="1" spans="1:18">
      <c r="A103" s="212"/>
      <c r="B103" s="213" t="s">
        <v>109</v>
      </c>
      <c r="C103" s="212" t="s">
        <v>21</v>
      </c>
      <c r="D103" s="213"/>
      <c r="E103" s="213" t="s">
        <v>52</v>
      </c>
      <c r="F103" s="213" t="s">
        <v>31</v>
      </c>
      <c r="G103" s="213" t="s">
        <v>26</v>
      </c>
      <c r="H103" s="105">
        <v>0</v>
      </c>
      <c r="I103" s="226"/>
      <c r="J103" s="227"/>
      <c r="K103" s="228">
        <f t="shared" si="3"/>
        <v>0</v>
      </c>
      <c r="L103" s="228"/>
      <c r="M103" s="228"/>
      <c r="N103" s="226"/>
      <c r="O103" s="228">
        <f t="shared" si="4"/>
        <v>0</v>
      </c>
      <c r="P103" s="228"/>
      <c r="Q103" s="228"/>
      <c r="R103" s="162"/>
    </row>
    <row r="104" ht="15" customHeight="1" spans="1:18">
      <c r="A104" s="214">
        <v>51</v>
      </c>
      <c r="B104" s="215" t="s">
        <v>111</v>
      </c>
      <c r="C104" s="214" t="s">
        <v>21</v>
      </c>
      <c r="D104" s="215"/>
      <c r="E104" s="215" t="s">
        <v>39</v>
      </c>
      <c r="F104" s="215" t="s">
        <v>25</v>
      </c>
      <c r="G104" s="215" t="s">
        <v>24</v>
      </c>
      <c r="H104" s="2">
        <v>0</v>
      </c>
      <c r="I104" s="223"/>
      <c r="J104" s="224"/>
      <c r="K104" s="225">
        <f t="shared" si="3"/>
        <v>0</v>
      </c>
      <c r="L104" s="225"/>
      <c r="M104" s="229"/>
      <c r="N104" s="223"/>
      <c r="O104" s="225">
        <f t="shared" si="4"/>
        <v>0</v>
      </c>
      <c r="P104" s="225"/>
      <c r="Q104" s="229"/>
      <c r="R104" s="162"/>
    </row>
    <row r="105" s="7" customFormat="1" ht="15" customHeight="1" spans="1:18">
      <c r="A105" s="212"/>
      <c r="B105" s="213" t="s">
        <v>111</v>
      </c>
      <c r="C105" s="212" t="s">
        <v>21</v>
      </c>
      <c r="D105" s="213"/>
      <c r="E105" s="213" t="s">
        <v>39</v>
      </c>
      <c r="F105" s="213" t="s">
        <v>31</v>
      </c>
      <c r="G105" s="213" t="s">
        <v>26</v>
      </c>
      <c r="H105" s="105">
        <v>0</v>
      </c>
      <c r="I105" s="226"/>
      <c r="J105" s="227"/>
      <c r="K105" s="228">
        <f t="shared" si="3"/>
        <v>0</v>
      </c>
      <c r="L105" s="228"/>
      <c r="M105" s="228"/>
      <c r="N105" s="226"/>
      <c r="O105" s="228">
        <f t="shared" si="4"/>
        <v>0</v>
      </c>
      <c r="P105" s="228"/>
      <c r="Q105" s="228"/>
      <c r="R105" s="162"/>
    </row>
    <row r="106" ht="15" customHeight="1" spans="1:18">
      <c r="A106" s="214">
        <v>52</v>
      </c>
      <c r="B106" s="215" t="s">
        <v>112</v>
      </c>
      <c r="C106" s="214" t="s">
        <v>21</v>
      </c>
      <c r="D106" s="215"/>
      <c r="E106" s="215" t="s">
        <v>39</v>
      </c>
      <c r="F106" s="215" t="s">
        <v>287</v>
      </c>
      <c r="G106" s="215" t="s">
        <v>24</v>
      </c>
      <c r="H106" s="2">
        <v>1</v>
      </c>
      <c r="I106" s="223"/>
      <c r="J106" s="224"/>
      <c r="K106" s="225">
        <f t="shared" si="3"/>
        <v>0</v>
      </c>
      <c r="L106" s="225"/>
      <c r="M106" s="229"/>
      <c r="N106" s="223"/>
      <c r="O106" s="225">
        <f t="shared" si="4"/>
        <v>0</v>
      </c>
      <c r="P106" s="225"/>
      <c r="Q106" s="229"/>
      <c r="R106" s="162"/>
    </row>
    <row r="107" s="9" customFormat="1" ht="15" customHeight="1" spans="1:25">
      <c r="A107" s="214">
        <v>53</v>
      </c>
      <c r="B107" s="215" t="s">
        <v>113</v>
      </c>
      <c r="C107" s="214" t="s">
        <v>21</v>
      </c>
      <c r="D107" s="215"/>
      <c r="E107" s="215" t="s">
        <v>39</v>
      </c>
      <c r="F107" s="215" t="s">
        <v>288</v>
      </c>
      <c r="G107" s="215" t="s">
        <v>24</v>
      </c>
      <c r="H107" s="2">
        <v>6</v>
      </c>
      <c r="I107" s="223">
        <v>2</v>
      </c>
      <c r="J107" s="224">
        <v>2</v>
      </c>
      <c r="K107" s="225">
        <f t="shared" si="3"/>
        <v>0</v>
      </c>
      <c r="L107" s="225"/>
      <c r="M107" s="229"/>
      <c r="N107" s="223">
        <v>5</v>
      </c>
      <c r="O107" s="225">
        <f t="shared" si="4"/>
        <v>0</v>
      </c>
      <c r="P107" s="225"/>
      <c r="Q107" s="229"/>
      <c r="R107" s="162"/>
      <c r="S107" s="7"/>
      <c r="T107" s="7"/>
      <c r="U107" s="7"/>
      <c r="V107" s="7"/>
      <c r="W107" s="7"/>
      <c r="X107" s="7"/>
      <c r="Y107" s="7"/>
    </row>
    <row r="108" s="9" customFormat="1" ht="15" customHeight="1" spans="1:25">
      <c r="A108" s="214">
        <v>54</v>
      </c>
      <c r="B108" s="215" t="s">
        <v>114</v>
      </c>
      <c r="C108" s="214" t="s">
        <v>21</v>
      </c>
      <c r="D108" s="215"/>
      <c r="E108" s="215" t="s">
        <v>39</v>
      </c>
      <c r="F108" s="215" t="s">
        <v>289</v>
      </c>
      <c r="G108" s="215" t="s">
        <v>24</v>
      </c>
      <c r="H108" s="2">
        <v>3</v>
      </c>
      <c r="I108" s="223"/>
      <c r="J108" s="224"/>
      <c r="K108" s="225">
        <f t="shared" si="3"/>
        <v>0</v>
      </c>
      <c r="L108" s="225"/>
      <c r="M108" s="229"/>
      <c r="N108" s="223">
        <v>1</v>
      </c>
      <c r="O108" s="225">
        <f t="shared" si="4"/>
        <v>0</v>
      </c>
      <c r="P108" s="225"/>
      <c r="Q108" s="229"/>
      <c r="R108" s="162"/>
      <c r="S108" s="7"/>
      <c r="T108" s="7"/>
      <c r="U108" s="7"/>
      <c r="V108" s="7"/>
      <c r="W108" s="7"/>
      <c r="X108" s="7"/>
      <c r="Y108" s="7"/>
    </row>
    <row r="109" s="7" customFormat="1" ht="15" customHeight="1" spans="1:18">
      <c r="A109" s="212"/>
      <c r="B109" s="213" t="s">
        <v>114</v>
      </c>
      <c r="C109" s="212" t="s">
        <v>21</v>
      </c>
      <c r="D109" s="213"/>
      <c r="E109" s="213" t="s">
        <v>223</v>
      </c>
      <c r="F109" s="213" t="s">
        <v>224</v>
      </c>
      <c r="G109" s="213" t="s">
        <v>37</v>
      </c>
      <c r="H109" s="105">
        <v>1</v>
      </c>
      <c r="I109" s="226"/>
      <c r="J109" s="227"/>
      <c r="K109" s="228">
        <f t="shared" si="3"/>
        <v>0</v>
      </c>
      <c r="L109" s="228"/>
      <c r="M109" s="228"/>
      <c r="N109" s="226">
        <v>2</v>
      </c>
      <c r="O109" s="228">
        <f t="shared" si="4"/>
        <v>0</v>
      </c>
      <c r="Q109" s="228"/>
      <c r="R109" s="162"/>
    </row>
    <row r="110" s="7" customFormat="1" ht="15" customHeight="1" spans="1:18">
      <c r="A110" s="212"/>
      <c r="B110" s="213" t="s">
        <v>114</v>
      </c>
      <c r="C110" s="212" t="s">
        <v>21</v>
      </c>
      <c r="D110" s="213"/>
      <c r="E110" s="216" t="s">
        <v>117</v>
      </c>
      <c r="F110" s="217" t="s">
        <v>225</v>
      </c>
      <c r="G110" s="213" t="s">
        <v>32</v>
      </c>
      <c r="H110" s="105">
        <v>14</v>
      </c>
      <c r="I110" s="226"/>
      <c r="J110" s="227"/>
      <c r="K110" s="228">
        <f t="shared" si="3"/>
        <v>0</v>
      </c>
      <c r="L110" s="228"/>
      <c r="M110" s="228"/>
      <c r="N110" s="226">
        <v>5</v>
      </c>
      <c r="O110" s="228">
        <f t="shared" si="4"/>
        <v>0</v>
      </c>
      <c r="P110" s="228"/>
      <c r="Q110" s="228"/>
      <c r="R110" s="162"/>
    </row>
    <row r="111" ht="15" customHeight="1" spans="1:18">
      <c r="A111" s="214">
        <v>55</v>
      </c>
      <c r="B111" s="215" t="s">
        <v>116</v>
      </c>
      <c r="C111" s="214" t="s">
        <v>21</v>
      </c>
      <c r="D111" s="215"/>
      <c r="E111" s="215" t="s">
        <v>39</v>
      </c>
      <c r="F111" s="215" t="s">
        <v>290</v>
      </c>
      <c r="G111" s="215" t="s">
        <v>24</v>
      </c>
      <c r="H111" s="2">
        <v>2</v>
      </c>
      <c r="I111" s="223">
        <v>1</v>
      </c>
      <c r="J111" s="224">
        <v>1</v>
      </c>
      <c r="K111" s="225">
        <f t="shared" si="3"/>
        <v>0</v>
      </c>
      <c r="L111" s="225"/>
      <c r="M111" s="229"/>
      <c r="N111" s="223">
        <v>3</v>
      </c>
      <c r="O111" s="225">
        <f t="shared" si="4"/>
        <v>14316.88</v>
      </c>
      <c r="P111" s="229">
        <v>14316.88</v>
      </c>
      <c r="Q111" s="229"/>
      <c r="R111" s="162"/>
    </row>
    <row r="112" s="7" customFormat="1" ht="12.75" customHeight="1" spans="1:18">
      <c r="A112" s="212"/>
      <c r="B112" s="213" t="s">
        <v>116</v>
      </c>
      <c r="C112" s="212" t="s">
        <v>21</v>
      </c>
      <c r="D112" s="213"/>
      <c r="E112" s="213" t="s">
        <v>226</v>
      </c>
      <c r="F112" s="213" t="s">
        <v>227</v>
      </c>
      <c r="G112" s="213" t="s">
        <v>37</v>
      </c>
      <c r="H112" s="105">
        <v>11</v>
      </c>
      <c r="I112" s="226"/>
      <c r="J112" s="227"/>
      <c r="K112" s="228">
        <f t="shared" si="3"/>
        <v>0</v>
      </c>
      <c r="L112" s="228"/>
      <c r="M112" s="228"/>
      <c r="N112" s="226">
        <v>11</v>
      </c>
      <c r="O112" s="228">
        <f t="shared" si="4"/>
        <v>0</v>
      </c>
      <c r="P112" s="228"/>
      <c r="Q112" s="228"/>
      <c r="R112" s="162"/>
    </row>
    <row r="113" s="7" customFormat="1" ht="15" customHeight="1" spans="1:18">
      <c r="A113" s="212"/>
      <c r="B113" s="213" t="s">
        <v>118</v>
      </c>
      <c r="C113" s="212" t="s">
        <v>21</v>
      </c>
      <c r="D113" s="213"/>
      <c r="E113" s="216" t="s">
        <v>117</v>
      </c>
      <c r="F113" s="217" t="s">
        <v>228</v>
      </c>
      <c r="G113" s="213" t="s">
        <v>32</v>
      </c>
      <c r="H113" s="105">
        <v>12</v>
      </c>
      <c r="I113" s="230">
        <v>1</v>
      </c>
      <c r="J113" s="227">
        <v>1</v>
      </c>
      <c r="K113" s="228">
        <f t="shared" si="3"/>
        <v>0</v>
      </c>
      <c r="L113" s="228"/>
      <c r="M113" s="228"/>
      <c r="N113" s="230">
        <v>17</v>
      </c>
      <c r="O113" s="228">
        <f t="shared" si="4"/>
        <v>10422.04</v>
      </c>
      <c r="P113" s="95">
        <v>10422.04</v>
      </c>
      <c r="Q113" s="228"/>
      <c r="R113" s="162"/>
    </row>
    <row r="114" s="6" customFormat="1" ht="15" customHeight="1" spans="1:38">
      <c r="A114" s="211">
        <v>56</v>
      </c>
      <c r="B114" s="210" t="s">
        <v>119</v>
      </c>
      <c r="C114" s="211" t="s">
        <v>21</v>
      </c>
      <c r="D114" s="210"/>
      <c r="E114" s="210" t="s">
        <v>39</v>
      </c>
      <c r="F114" s="210" t="s">
        <v>23</v>
      </c>
      <c r="G114" s="210" t="s">
        <v>24</v>
      </c>
      <c r="H114" s="2">
        <v>0</v>
      </c>
      <c r="I114" s="231"/>
      <c r="J114" s="224"/>
      <c r="K114" s="225">
        <f t="shared" si="3"/>
        <v>0</v>
      </c>
      <c r="L114" s="225"/>
      <c r="M114" s="229"/>
      <c r="N114" s="231"/>
      <c r="O114" s="225">
        <f t="shared" si="4"/>
        <v>0</v>
      </c>
      <c r="P114" s="225"/>
      <c r="Q114" s="229"/>
      <c r="R114" s="162"/>
      <c r="S114" s="7"/>
      <c r="T114" s="7"/>
      <c r="U114" s="7"/>
      <c r="V114" s="7"/>
      <c r="W114" s="7"/>
      <c r="X114" s="7"/>
      <c r="Y114" s="7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="7" customFormat="1" ht="15" customHeight="1" spans="1:18">
      <c r="A115" s="212"/>
      <c r="B115" s="213" t="s">
        <v>119</v>
      </c>
      <c r="C115" s="212" t="s">
        <v>21</v>
      </c>
      <c r="D115" s="213"/>
      <c r="E115" s="213" t="s">
        <v>36</v>
      </c>
      <c r="F115" s="213" t="s">
        <v>229</v>
      </c>
      <c r="G115" s="213" t="s">
        <v>37</v>
      </c>
      <c r="H115" s="105">
        <v>4</v>
      </c>
      <c r="I115" s="230"/>
      <c r="J115" s="227"/>
      <c r="K115" s="228">
        <f t="shared" si="3"/>
        <v>0</v>
      </c>
      <c r="L115" s="228"/>
      <c r="M115" s="228"/>
      <c r="N115" s="230">
        <v>5</v>
      </c>
      <c r="O115" s="228">
        <f t="shared" si="4"/>
        <v>0</v>
      </c>
      <c r="P115" s="228"/>
      <c r="Q115" s="228"/>
      <c r="R115" s="162"/>
    </row>
    <row r="116" s="7" customFormat="1" ht="15" customHeight="1" spans="1:18">
      <c r="A116" s="212"/>
      <c r="B116" s="213" t="s">
        <v>119</v>
      </c>
      <c r="C116" s="212" t="s">
        <v>21</v>
      </c>
      <c r="D116" s="213"/>
      <c r="E116" s="213" t="s">
        <v>39</v>
      </c>
      <c r="F116" s="213" t="s">
        <v>230</v>
      </c>
      <c r="G116" s="213" t="s">
        <v>26</v>
      </c>
      <c r="H116" s="105">
        <v>2</v>
      </c>
      <c r="I116" s="230"/>
      <c r="J116" s="227"/>
      <c r="K116" s="228">
        <f t="shared" si="3"/>
        <v>0</v>
      </c>
      <c r="L116" s="228"/>
      <c r="M116" s="228"/>
      <c r="N116" s="230">
        <v>4</v>
      </c>
      <c r="O116" s="228">
        <f t="shared" si="4"/>
        <v>0</v>
      </c>
      <c r="P116" s="228"/>
      <c r="Q116" s="228"/>
      <c r="R116" s="162"/>
    </row>
    <row r="117" ht="15" customHeight="1" spans="1:18">
      <c r="A117" s="211">
        <v>57</v>
      </c>
      <c r="B117" s="210" t="s">
        <v>120</v>
      </c>
      <c r="C117" s="211" t="s">
        <v>50</v>
      </c>
      <c r="D117" s="210" t="s">
        <v>121</v>
      </c>
      <c r="E117" s="210" t="s">
        <v>22</v>
      </c>
      <c r="F117" s="215" t="s">
        <v>291</v>
      </c>
      <c r="G117" s="210" t="s">
        <v>24</v>
      </c>
      <c r="H117" s="2">
        <v>7</v>
      </c>
      <c r="I117" s="231">
        <v>2</v>
      </c>
      <c r="J117" s="224">
        <v>2</v>
      </c>
      <c r="K117" s="225">
        <f t="shared" si="3"/>
        <v>0</v>
      </c>
      <c r="L117" s="225"/>
      <c r="M117" s="229"/>
      <c r="N117" s="231">
        <v>1</v>
      </c>
      <c r="O117" s="225">
        <f t="shared" si="4"/>
        <v>9245.21</v>
      </c>
      <c r="P117" s="225">
        <v>9245.21</v>
      </c>
      <c r="Q117" s="229"/>
      <c r="R117" s="162"/>
    </row>
    <row r="118" s="7" customFormat="1" ht="15" customHeight="1" spans="1:18">
      <c r="A118" s="212"/>
      <c r="B118" s="213" t="s">
        <v>120</v>
      </c>
      <c r="C118" s="212" t="s">
        <v>50</v>
      </c>
      <c r="D118" s="213" t="s">
        <v>121</v>
      </c>
      <c r="E118" s="213" t="s">
        <v>39</v>
      </c>
      <c r="F118" s="213" t="s">
        <v>231</v>
      </c>
      <c r="G118" s="213" t="s">
        <v>37</v>
      </c>
      <c r="H118" s="105">
        <v>3</v>
      </c>
      <c r="I118" s="230"/>
      <c r="J118" s="227"/>
      <c r="K118" s="228">
        <f t="shared" si="3"/>
        <v>0</v>
      </c>
      <c r="L118" s="228"/>
      <c r="M118" s="228"/>
      <c r="N118" s="230">
        <v>2</v>
      </c>
      <c r="O118" s="228">
        <f t="shared" si="4"/>
        <v>0</v>
      </c>
      <c r="P118" s="228"/>
      <c r="Q118" s="228"/>
      <c r="R118" s="162"/>
    </row>
    <row r="119" s="7" customFormat="1" ht="15" customHeight="1" spans="1:18">
      <c r="A119" s="212"/>
      <c r="B119" s="213" t="s">
        <v>120</v>
      </c>
      <c r="C119" s="212" t="s">
        <v>50</v>
      </c>
      <c r="D119" s="213" t="s">
        <v>122</v>
      </c>
      <c r="E119" s="213" t="s">
        <v>39</v>
      </c>
      <c r="F119" s="213" t="s">
        <v>232</v>
      </c>
      <c r="G119" s="213" t="s">
        <v>26</v>
      </c>
      <c r="H119" s="105">
        <v>3</v>
      </c>
      <c r="I119" s="230"/>
      <c r="J119" s="227"/>
      <c r="K119" s="228">
        <f t="shared" si="3"/>
        <v>0</v>
      </c>
      <c r="L119" s="228"/>
      <c r="M119" s="228"/>
      <c r="N119" s="230">
        <v>2</v>
      </c>
      <c r="O119" s="228">
        <f t="shared" si="4"/>
        <v>576.3</v>
      </c>
      <c r="P119" s="228">
        <v>576.3</v>
      </c>
      <c r="Q119" s="228"/>
      <c r="R119" s="162"/>
    </row>
    <row r="120" ht="30.75" customHeight="1" spans="1:18">
      <c r="A120" s="214">
        <v>58</v>
      </c>
      <c r="B120" s="215" t="s">
        <v>123</v>
      </c>
      <c r="C120" s="214" t="s">
        <v>21</v>
      </c>
      <c r="D120" s="215" t="s">
        <v>124</v>
      </c>
      <c r="E120" s="215" t="s">
        <v>39</v>
      </c>
      <c r="F120" s="215" t="s">
        <v>292</v>
      </c>
      <c r="G120" s="215" t="s">
        <v>24</v>
      </c>
      <c r="H120" s="2">
        <v>1</v>
      </c>
      <c r="I120" s="223"/>
      <c r="J120" s="224"/>
      <c r="K120" s="225">
        <f t="shared" si="3"/>
        <v>0</v>
      </c>
      <c r="L120" s="225"/>
      <c r="M120" s="229"/>
      <c r="N120" s="223">
        <v>2</v>
      </c>
      <c r="O120" s="225">
        <f t="shared" si="4"/>
        <v>0</v>
      </c>
      <c r="P120" s="225"/>
      <c r="Q120" s="229"/>
      <c r="R120" s="162"/>
    </row>
    <row r="121" s="7" customFormat="1" ht="15" customHeight="1" spans="1:18">
      <c r="A121" s="212"/>
      <c r="B121" s="213" t="s">
        <v>123</v>
      </c>
      <c r="C121" s="212" t="s">
        <v>21</v>
      </c>
      <c r="D121" s="213"/>
      <c r="E121" s="213" t="s">
        <v>39</v>
      </c>
      <c r="F121" s="213" t="s">
        <v>29</v>
      </c>
      <c r="G121" s="213" t="s">
        <v>37</v>
      </c>
      <c r="H121" s="105">
        <v>0</v>
      </c>
      <c r="I121" s="226"/>
      <c r="J121" s="227"/>
      <c r="K121" s="228">
        <f t="shared" si="3"/>
        <v>0</v>
      </c>
      <c r="L121" s="228"/>
      <c r="M121" s="228"/>
      <c r="N121" s="226"/>
      <c r="O121" s="228">
        <f t="shared" si="4"/>
        <v>0</v>
      </c>
      <c r="P121" s="228"/>
      <c r="Q121" s="228"/>
      <c r="R121" s="162"/>
    </row>
    <row r="122" s="7" customFormat="1" ht="15" customHeight="1" spans="1:18">
      <c r="A122" s="212"/>
      <c r="B122" s="213" t="s">
        <v>123</v>
      </c>
      <c r="C122" s="212" t="s">
        <v>21</v>
      </c>
      <c r="D122" s="213"/>
      <c r="E122" s="213" t="s">
        <v>39</v>
      </c>
      <c r="F122" s="213" t="s">
        <v>29</v>
      </c>
      <c r="G122" s="213" t="s">
        <v>26</v>
      </c>
      <c r="H122" s="105">
        <v>0</v>
      </c>
      <c r="I122" s="226"/>
      <c r="J122" s="227"/>
      <c r="K122" s="228">
        <f t="shared" si="3"/>
        <v>0</v>
      </c>
      <c r="L122" s="228"/>
      <c r="M122" s="228"/>
      <c r="N122" s="226"/>
      <c r="O122" s="228">
        <f t="shared" si="4"/>
        <v>0</v>
      </c>
      <c r="P122" s="228"/>
      <c r="Q122" s="228"/>
      <c r="R122" s="162"/>
    </row>
    <row r="123" ht="15" customHeight="1" spans="1:18">
      <c r="A123" s="214">
        <v>59</v>
      </c>
      <c r="B123" s="215" t="s">
        <v>125</v>
      </c>
      <c r="C123" s="214" t="s">
        <v>21</v>
      </c>
      <c r="D123" s="215"/>
      <c r="E123" s="215" t="s">
        <v>39</v>
      </c>
      <c r="F123" s="215"/>
      <c r="G123" s="215" t="s">
        <v>24</v>
      </c>
      <c r="H123" s="2">
        <v>0</v>
      </c>
      <c r="I123" s="223"/>
      <c r="J123" s="224"/>
      <c r="K123" s="225">
        <f t="shared" si="3"/>
        <v>0</v>
      </c>
      <c r="L123" s="225"/>
      <c r="M123" s="229"/>
      <c r="N123" s="223"/>
      <c r="O123" s="225">
        <f t="shared" si="4"/>
        <v>0</v>
      </c>
      <c r="P123" s="225"/>
      <c r="Q123" s="229"/>
      <c r="R123" s="162"/>
    </row>
    <row r="124" ht="15" customHeight="1" spans="1:18">
      <c r="A124" s="214">
        <v>60</v>
      </c>
      <c r="B124" s="215" t="s">
        <v>126</v>
      </c>
      <c r="C124" s="214" t="s">
        <v>21</v>
      </c>
      <c r="D124" s="215"/>
      <c r="E124" s="215" t="s">
        <v>39</v>
      </c>
      <c r="F124" s="215" t="s">
        <v>293</v>
      </c>
      <c r="G124" s="215" t="s">
        <v>24</v>
      </c>
      <c r="H124" s="2">
        <v>3</v>
      </c>
      <c r="I124" s="223">
        <v>1</v>
      </c>
      <c r="J124" s="224">
        <v>1</v>
      </c>
      <c r="K124" s="225">
        <f t="shared" si="3"/>
        <v>0</v>
      </c>
      <c r="L124" s="225"/>
      <c r="M124" s="229"/>
      <c r="N124" s="223">
        <v>4</v>
      </c>
      <c r="O124" s="225">
        <f t="shared" si="4"/>
        <v>9326.02</v>
      </c>
      <c r="P124" s="225">
        <v>9326.02</v>
      </c>
      <c r="Q124" s="229"/>
      <c r="R124" s="162"/>
    </row>
    <row r="125" s="7" customFormat="1" ht="15" customHeight="1" spans="1:18">
      <c r="A125" s="212"/>
      <c r="B125" s="213" t="s">
        <v>126</v>
      </c>
      <c r="C125" s="212" t="s">
        <v>21</v>
      </c>
      <c r="D125" s="213"/>
      <c r="E125" s="213" t="s">
        <v>39</v>
      </c>
      <c r="F125" s="213" t="s">
        <v>29</v>
      </c>
      <c r="G125" s="213" t="s">
        <v>26</v>
      </c>
      <c r="H125" s="105">
        <v>0</v>
      </c>
      <c r="I125" s="226"/>
      <c r="J125" s="227"/>
      <c r="K125" s="228">
        <f t="shared" si="3"/>
        <v>0</v>
      </c>
      <c r="L125" s="228"/>
      <c r="M125" s="228"/>
      <c r="N125" s="226"/>
      <c r="O125" s="228">
        <f t="shared" si="4"/>
        <v>0</v>
      </c>
      <c r="P125" s="228"/>
      <c r="Q125" s="228"/>
      <c r="R125" s="162"/>
    </row>
    <row r="126" s="9" customFormat="1" ht="15" customHeight="1" spans="1:25">
      <c r="A126" s="211">
        <v>61</v>
      </c>
      <c r="B126" s="210" t="s">
        <v>127</v>
      </c>
      <c r="C126" s="211" t="s">
        <v>21</v>
      </c>
      <c r="D126" s="210"/>
      <c r="E126" s="210" t="s">
        <v>39</v>
      </c>
      <c r="F126" s="215" t="s">
        <v>294</v>
      </c>
      <c r="G126" s="210" t="s">
        <v>24</v>
      </c>
      <c r="H126" s="2">
        <v>13</v>
      </c>
      <c r="I126" s="223">
        <v>5</v>
      </c>
      <c r="J126" s="224">
        <v>5</v>
      </c>
      <c r="K126" s="225">
        <f t="shared" si="3"/>
        <v>0</v>
      </c>
      <c r="L126" s="225"/>
      <c r="M126" s="229"/>
      <c r="N126" s="223">
        <v>2</v>
      </c>
      <c r="O126" s="225">
        <f t="shared" si="4"/>
        <v>2732.04</v>
      </c>
      <c r="P126" s="229">
        <v>2732.04</v>
      </c>
      <c r="Q126" s="229"/>
      <c r="R126" s="162"/>
      <c r="S126" s="7"/>
      <c r="T126" s="7"/>
      <c r="U126" s="7"/>
      <c r="V126" s="7"/>
      <c r="W126" s="7"/>
      <c r="X126" s="7"/>
      <c r="Y126" s="7"/>
    </row>
    <row r="127" s="7" customFormat="1" ht="15" customHeight="1" spans="1:18">
      <c r="A127" s="212">
        <v>62</v>
      </c>
      <c r="B127" s="213" t="s">
        <v>128</v>
      </c>
      <c r="C127" s="212" t="s">
        <v>21</v>
      </c>
      <c r="D127" s="213"/>
      <c r="E127" s="213"/>
      <c r="F127" s="213" t="s">
        <v>23</v>
      </c>
      <c r="G127" s="213" t="s">
        <v>37</v>
      </c>
      <c r="H127" s="105">
        <v>0</v>
      </c>
      <c r="I127" s="226"/>
      <c r="J127" s="227"/>
      <c r="K127" s="228">
        <f t="shared" si="3"/>
        <v>0</v>
      </c>
      <c r="L127" s="228"/>
      <c r="M127" s="228"/>
      <c r="N127" s="226"/>
      <c r="O127" s="228">
        <f t="shared" si="4"/>
        <v>0</v>
      </c>
      <c r="P127" s="228"/>
      <c r="Q127" s="228"/>
      <c r="R127" s="162"/>
    </row>
    <row r="128" s="7" customFormat="1" ht="15" customHeight="1" spans="1:18">
      <c r="A128" s="212"/>
      <c r="B128" s="213" t="s">
        <v>128</v>
      </c>
      <c r="C128" s="212" t="s">
        <v>21</v>
      </c>
      <c r="D128" s="213"/>
      <c r="E128" s="216" t="s">
        <v>63</v>
      </c>
      <c r="F128" s="217" t="s">
        <v>233</v>
      </c>
      <c r="G128" s="213" t="s">
        <v>32</v>
      </c>
      <c r="H128" s="105">
        <v>1</v>
      </c>
      <c r="I128" s="226"/>
      <c r="J128" s="227"/>
      <c r="K128" s="228">
        <f t="shared" si="3"/>
        <v>0</v>
      </c>
      <c r="L128" s="228"/>
      <c r="M128" s="228"/>
      <c r="N128" s="226">
        <v>1</v>
      </c>
      <c r="O128" s="228">
        <f t="shared" si="4"/>
        <v>0</v>
      </c>
      <c r="P128" s="228"/>
      <c r="Q128" s="228"/>
      <c r="R128" s="162"/>
    </row>
    <row r="129" s="9" customFormat="1" ht="15" customHeight="1" spans="1:25">
      <c r="A129" s="211">
        <v>63</v>
      </c>
      <c r="B129" s="210" t="s">
        <v>129</v>
      </c>
      <c r="C129" s="211" t="s">
        <v>54</v>
      </c>
      <c r="D129" s="210" t="s">
        <v>80</v>
      </c>
      <c r="E129" s="210" t="s">
        <v>22</v>
      </c>
      <c r="F129" s="210" t="s">
        <v>29</v>
      </c>
      <c r="G129" s="210" t="s">
        <v>24</v>
      </c>
      <c r="H129" s="2">
        <v>0</v>
      </c>
      <c r="I129" s="223"/>
      <c r="J129" s="224"/>
      <c r="K129" s="225">
        <f t="shared" si="3"/>
        <v>0</v>
      </c>
      <c r="L129" s="225"/>
      <c r="M129" s="229"/>
      <c r="N129" s="223"/>
      <c r="O129" s="225">
        <f t="shared" si="4"/>
        <v>0</v>
      </c>
      <c r="P129" s="225"/>
      <c r="Q129" s="229"/>
      <c r="R129" s="162"/>
      <c r="S129" s="7"/>
      <c r="T129" s="7"/>
      <c r="U129" s="7"/>
      <c r="V129" s="7"/>
      <c r="W129" s="7"/>
      <c r="X129" s="7"/>
      <c r="Y129" s="7"/>
    </row>
    <row r="130" ht="15" customHeight="1" spans="1:18">
      <c r="A130" s="214">
        <v>64</v>
      </c>
      <c r="B130" s="215" t="s">
        <v>130</v>
      </c>
      <c r="C130" s="214" t="s">
        <v>21</v>
      </c>
      <c r="D130" s="215"/>
      <c r="E130" s="215" t="s">
        <v>39</v>
      </c>
      <c r="F130" s="215" t="s">
        <v>295</v>
      </c>
      <c r="G130" s="215" t="s">
        <v>24</v>
      </c>
      <c r="H130" s="2">
        <v>4</v>
      </c>
      <c r="I130" s="223">
        <v>2</v>
      </c>
      <c r="J130" s="224">
        <v>2</v>
      </c>
      <c r="K130" s="225">
        <f t="shared" si="3"/>
        <v>0</v>
      </c>
      <c r="L130" s="225"/>
      <c r="M130" s="229"/>
      <c r="N130" s="223">
        <v>3</v>
      </c>
      <c r="O130" s="225">
        <f t="shared" si="4"/>
        <v>0</v>
      </c>
      <c r="P130" s="225"/>
      <c r="Q130" s="229"/>
      <c r="R130" s="162"/>
    </row>
    <row r="131" s="7" customFormat="1" ht="15" customHeight="1" spans="1:18">
      <c r="A131" s="212"/>
      <c r="B131" s="213" t="s">
        <v>130</v>
      </c>
      <c r="C131" s="212" t="s">
        <v>21</v>
      </c>
      <c r="D131" s="213"/>
      <c r="E131" s="213" t="s">
        <v>39</v>
      </c>
      <c r="F131" s="213" t="s">
        <v>29</v>
      </c>
      <c r="G131" s="213" t="s">
        <v>26</v>
      </c>
      <c r="H131" s="105">
        <v>2</v>
      </c>
      <c r="I131" s="226"/>
      <c r="J131" s="227"/>
      <c r="K131" s="228">
        <f t="shared" si="3"/>
        <v>0</v>
      </c>
      <c r="L131" s="228"/>
      <c r="M131" s="228"/>
      <c r="N131" s="226"/>
      <c r="O131" s="228">
        <f t="shared" si="4"/>
        <v>0</v>
      </c>
      <c r="P131" s="228"/>
      <c r="Q131" s="228"/>
      <c r="R131" s="162"/>
    </row>
    <row r="132" s="9" customFormat="1" ht="15" customHeight="1" spans="1:25">
      <c r="A132" s="214">
        <v>65</v>
      </c>
      <c r="B132" s="215" t="s">
        <v>131</v>
      </c>
      <c r="C132" s="214" t="s">
        <v>21</v>
      </c>
      <c r="D132" s="215"/>
      <c r="E132" s="215" t="s">
        <v>39</v>
      </c>
      <c r="F132" s="215" t="s">
        <v>296</v>
      </c>
      <c r="G132" s="215" t="s">
        <v>24</v>
      </c>
      <c r="H132" s="2">
        <v>3</v>
      </c>
      <c r="I132" s="223">
        <v>3</v>
      </c>
      <c r="J132" s="224">
        <v>3</v>
      </c>
      <c r="K132" s="225">
        <f t="shared" si="3"/>
        <v>0</v>
      </c>
      <c r="L132" s="225"/>
      <c r="M132" s="229"/>
      <c r="N132" s="223">
        <v>6</v>
      </c>
      <c r="O132" s="225">
        <f t="shared" si="4"/>
        <v>0</v>
      </c>
      <c r="P132" s="225"/>
      <c r="Q132" s="229"/>
      <c r="R132" s="162"/>
      <c r="S132" s="7"/>
      <c r="T132" s="7"/>
      <c r="U132" s="7"/>
      <c r="V132" s="7"/>
      <c r="W132" s="7"/>
      <c r="X132" s="7"/>
      <c r="Y132" s="7"/>
    </row>
    <row r="133" s="7" customFormat="1" ht="15" customHeight="1" spans="1:18">
      <c r="A133" s="212"/>
      <c r="B133" s="213" t="s">
        <v>131</v>
      </c>
      <c r="C133" s="212" t="s">
        <v>21</v>
      </c>
      <c r="D133" s="213"/>
      <c r="E133" s="213" t="s">
        <v>39</v>
      </c>
      <c r="F133" s="213" t="s">
        <v>23</v>
      </c>
      <c r="G133" s="213" t="s">
        <v>26</v>
      </c>
      <c r="H133" s="105">
        <v>0</v>
      </c>
      <c r="I133" s="226"/>
      <c r="J133" s="227"/>
      <c r="K133" s="228">
        <f t="shared" si="3"/>
        <v>0</v>
      </c>
      <c r="L133" s="228"/>
      <c r="M133" s="228"/>
      <c r="N133" s="226"/>
      <c r="O133" s="228">
        <f t="shared" si="4"/>
        <v>0</v>
      </c>
      <c r="P133" s="228"/>
      <c r="Q133" s="228"/>
      <c r="R133" s="162"/>
    </row>
    <row r="134" ht="14.45" customHeight="1" spans="1:18">
      <c r="A134" s="214">
        <v>66</v>
      </c>
      <c r="B134" s="215" t="s">
        <v>132</v>
      </c>
      <c r="C134" s="214" t="s">
        <v>50</v>
      </c>
      <c r="D134" s="215" t="s">
        <v>133</v>
      </c>
      <c r="E134" s="215" t="s">
        <v>39</v>
      </c>
      <c r="F134" s="215" t="s">
        <v>297</v>
      </c>
      <c r="G134" s="215" t="s">
        <v>24</v>
      </c>
      <c r="H134" s="2">
        <v>10</v>
      </c>
      <c r="I134" s="223">
        <v>1</v>
      </c>
      <c r="J134" s="224">
        <v>1</v>
      </c>
      <c r="K134" s="225">
        <f t="shared" si="3"/>
        <v>0</v>
      </c>
      <c r="L134" s="225"/>
      <c r="M134" s="229"/>
      <c r="N134" s="223">
        <v>6</v>
      </c>
      <c r="O134" s="225">
        <f t="shared" si="4"/>
        <v>0</v>
      </c>
      <c r="P134" s="225"/>
      <c r="Q134" s="229"/>
      <c r="R134" s="162"/>
    </row>
    <row r="135" s="7" customFormat="1" ht="14.45" customHeight="1" spans="1:18">
      <c r="A135" s="212">
        <v>67</v>
      </c>
      <c r="B135" s="213" t="s">
        <v>134</v>
      </c>
      <c r="C135" s="212" t="s">
        <v>21</v>
      </c>
      <c r="D135" s="213"/>
      <c r="E135" s="213" t="s">
        <v>115</v>
      </c>
      <c r="F135" s="213" t="s">
        <v>31</v>
      </c>
      <c r="G135" s="213" t="s">
        <v>37</v>
      </c>
      <c r="H135" s="105">
        <v>0</v>
      </c>
      <c r="I135" s="226"/>
      <c r="J135" s="227"/>
      <c r="K135" s="228">
        <f t="shared" si="3"/>
        <v>0</v>
      </c>
      <c r="L135" s="228"/>
      <c r="M135" s="228"/>
      <c r="N135" s="226"/>
      <c r="O135" s="228">
        <f t="shared" si="4"/>
        <v>0</v>
      </c>
      <c r="P135" s="228"/>
      <c r="Q135" s="228"/>
      <c r="R135" s="162"/>
    </row>
    <row r="136" s="9" customFormat="1" ht="15" customHeight="1" spans="1:25">
      <c r="A136" s="214">
        <v>68</v>
      </c>
      <c r="B136" s="215" t="s">
        <v>135</v>
      </c>
      <c r="C136" s="214" t="s">
        <v>21</v>
      </c>
      <c r="D136" s="215"/>
      <c r="E136" s="215" t="s">
        <v>39</v>
      </c>
      <c r="F136" s="215" t="s">
        <v>298</v>
      </c>
      <c r="G136" s="215" t="s">
        <v>24</v>
      </c>
      <c r="H136" s="2">
        <v>4</v>
      </c>
      <c r="I136" s="223"/>
      <c r="J136" s="224"/>
      <c r="K136" s="225">
        <f t="shared" si="3"/>
        <v>0</v>
      </c>
      <c r="L136" s="225"/>
      <c r="M136" s="229"/>
      <c r="N136" s="223">
        <v>5</v>
      </c>
      <c r="O136" s="225">
        <f t="shared" si="4"/>
        <v>0</v>
      </c>
      <c r="P136" s="225"/>
      <c r="Q136" s="229"/>
      <c r="R136" s="162"/>
      <c r="S136" s="7"/>
      <c r="T136" s="7"/>
      <c r="U136" s="7"/>
      <c r="V136" s="7"/>
      <c r="W136" s="7"/>
      <c r="X136" s="7"/>
      <c r="Y136" s="7"/>
    </row>
    <row r="137" s="7" customFormat="1" ht="15" customHeight="1" spans="1:18">
      <c r="A137" s="212"/>
      <c r="B137" s="213" t="s">
        <v>135</v>
      </c>
      <c r="C137" s="212" t="s">
        <v>21</v>
      </c>
      <c r="D137" s="213"/>
      <c r="E137" s="213" t="s">
        <v>39</v>
      </c>
      <c r="F137" s="213" t="s">
        <v>234</v>
      </c>
      <c r="G137" s="213" t="s">
        <v>26</v>
      </c>
      <c r="H137" s="105">
        <v>2</v>
      </c>
      <c r="I137" s="226"/>
      <c r="J137" s="227"/>
      <c r="K137" s="228">
        <f t="shared" si="3"/>
        <v>0</v>
      </c>
      <c r="L137" s="228"/>
      <c r="M137" s="228"/>
      <c r="N137" s="226">
        <v>1</v>
      </c>
      <c r="O137" s="228">
        <f t="shared" si="4"/>
        <v>0</v>
      </c>
      <c r="P137" s="228"/>
      <c r="Q137" s="228"/>
      <c r="R137" s="162"/>
    </row>
    <row r="138" ht="15" customHeight="1" spans="1:18">
      <c r="A138" s="214">
        <v>69</v>
      </c>
      <c r="B138" s="215" t="s">
        <v>136</v>
      </c>
      <c r="C138" s="214" t="s">
        <v>21</v>
      </c>
      <c r="D138" s="215"/>
      <c r="E138" s="215" t="s">
        <v>137</v>
      </c>
      <c r="F138" s="215" t="s">
        <v>299</v>
      </c>
      <c r="G138" s="215" t="s">
        <v>24</v>
      </c>
      <c r="H138" s="2">
        <v>15</v>
      </c>
      <c r="I138" s="223">
        <v>3</v>
      </c>
      <c r="J138" s="224">
        <v>3</v>
      </c>
      <c r="K138" s="225">
        <f t="shared" si="3"/>
        <v>0</v>
      </c>
      <c r="L138" s="225"/>
      <c r="M138" s="229"/>
      <c r="N138" s="223">
        <v>13</v>
      </c>
      <c r="O138" s="225">
        <f t="shared" si="4"/>
        <v>0</v>
      </c>
      <c r="P138" s="225"/>
      <c r="Q138" s="229"/>
      <c r="R138" s="162"/>
    </row>
    <row r="139" s="7" customFormat="1" ht="15" customHeight="1" spans="1:18">
      <c r="A139" s="212"/>
      <c r="B139" s="213" t="s">
        <v>136</v>
      </c>
      <c r="C139" s="212" t="s">
        <v>21</v>
      </c>
      <c r="D139" s="213"/>
      <c r="E139" s="213" t="s">
        <v>235</v>
      </c>
      <c r="F139" s="213" t="s">
        <v>236</v>
      </c>
      <c r="G139" s="213" t="s">
        <v>37</v>
      </c>
      <c r="H139" s="105">
        <v>3</v>
      </c>
      <c r="I139" s="226"/>
      <c r="J139" s="227"/>
      <c r="K139" s="228">
        <f t="shared" si="3"/>
        <v>0</v>
      </c>
      <c r="L139" s="228"/>
      <c r="M139" s="228"/>
      <c r="N139" s="226">
        <v>10</v>
      </c>
      <c r="O139" s="228">
        <f t="shared" si="4"/>
        <v>9537.48</v>
      </c>
      <c r="P139" s="228">
        <v>9537.48</v>
      </c>
      <c r="Q139" s="165"/>
      <c r="R139" s="162"/>
    </row>
    <row r="140" ht="15" customHeight="1" spans="1:18">
      <c r="A140" s="214">
        <v>70</v>
      </c>
      <c r="B140" s="215" t="s">
        <v>139</v>
      </c>
      <c r="C140" s="214" t="s">
        <v>21</v>
      </c>
      <c r="D140" s="215"/>
      <c r="E140" s="215" t="s">
        <v>137</v>
      </c>
      <c r="F140" s="215" t="s">
        <v>300</v>
      </c>
      <c r="G140" s="215" t="s">
        <v>24</v>
      </c>
      <c r="H140" s="2">
        <v>10</v>
      </c>
      <c r="I140" s="223">
        <v>3</v>
      </c>
      <c r="J140" s="224">
        <v>3</v>
      </c>
      <c r="K140" s="225">
        <f t="shared" si="3"/>
        <v>0</v>
      </c>
      <c r="L140" s="225"/>
      <c r="M140" s="229"/>
      <c r="N140" s="223">
        <v>24</v>
      </c>
      <c r="O140" s="225">
        <f t="shared" si="4"/>
        <v>3920.65</v>
      </c>
      <c r="P140" s="229">
        <v>3920.65</v>
      </c>
      <c r="Q140" s="229"/>
      <c r="R140" s="162"/>
    </row>
    <row r="141" s="7" customFormat="1" ht="15" customHeight="1" spans="1:18">
      <c r="A141" s="212"/>
      <c r="B141" s="213" t="s">
        <v>139</v>
      </c>
      <c r="C141" s="212" t="s">
        <v>21</v>
      </c>
      <c r="D141" s="213"/>
      <c r="E141" s="213" t="s">
        <v>235</v>
      </c>
      <c r="F141" s="213" t="s">
        <v>237</v>
      </c>
      <c r="G141" s="213" t="s">
        <v>37</v>
      </c>
      <c r="H141" s="105">
        <v>2</v>
      </c>
      <c r="I141" s="226"/>
      <c r="J141" s="227"/>
      <c r="K141" s="228">
        <f t="shared" si="3"/>
        <v>0</v>
      </c>
      <c r="L141" s="228"/>
      <c r="M141" s="228"/>
      <c r="N141" s="226">
        <v>2</v>
      </c>
      <c r="O141" s="228">
        <f t="shared" si="4"/>
        <v>0</v>
      </c>
      <c r="P141" s="228"/>
      <c r="Q141" s="228"/>
      <c r="R141" s="162"/>
    </row>
    <row r="142" ht="28.9" customHeight="1" spans="1:18">
      <c r="A142" s="218">
        <v>71</v>
      </c>
      <c r="B142" s="219" t="s">
        <v>140</v>
      </c>
      <c r="C142" s="218" t="s">
        <v>54</v>
      </c>
      <c r="D142" s="219" t="s">
        <v>141</v>
      </c>
      <c r="E142" s="219" t="s">
        <v>39</v>
      </c>
      <c r="F142" s="215" t="s">
        <v>31</v>
      </c>
      <c r="G142" s="219" t="s">
        <v>24</v>
      </c>
      <c r="H142" s="2">
        <v>0</v>
      </c>
      <c r="I142" s="223"/>
      <c r="J142" s="224"/>
      <c r="K142" s="225">
        <f t="shared" si="3"/>
        <v>0</v>
      </c>
      <c r="L142" s="225"/>
      <c r="M142" s="225"/>
      <c r="N142" s="223"/>
      <c r="O142" s="225">
        <f t="shared" si="4"/>
        <v>0</v>
      </c>
      <c r="P142" s="225"/>
      <c r="Q142" s="229"/>
      <c r="R142" s="162"/>
    </row>
    <row r="143" s="7" customFormat="1" ht="29.25" customHeight="1" spans="1:18">
      <c r="A143" s="248"/>
      <c r="B143" s="249" t="s">
        <v>140</v>
      </c>
      <c r="C143" s="248" t="s">
        <v>54</v>
      </c>
      <c r="D143" s="249" t="s">
        <v>141</v>
      </c>
      <c r="E143" s="249" t="s">
        <v>39</v>
      </c>
      <c r="F143" s="249" t="s">
        <v>238</v>
      </c>
      <c r="G143" s="249" t="s">
        <v>26</v>
      </c>
      <c r="H143" s="105">
        <v>6</v>
      </c>
      <c r="I143" s="226"/>
      <c r="J143" s="254"/>
      <c r="K143" s="228">
        <f t="shared" ref="K143:K210" si="5">L143+M143</f>
        <v>0</v>
      </c>
      <c r="L143" s="228"/>
      <c r="M143" s="228"/>
      <c r="N143" s="226">
        <v>4</v>
      </c>
      <c r="O143" s="228">
        <f t="shared" ref="O143:O209" si="6">P143+Q143</f>
        <v>0</v>
      </c>
      <c r="P143" s="228"/>
      <c r="Q143" s="228"/>
      <c r="R143" s="162"/>
    </row>
    <row r="144" ht="26.25" customHeight="1" spans="1:18">
      <c r="A144" s="214">
        <v>72</v>
      </c>
      <c r="B144" s="215" t="s">
        <v>142</v>
      </c>
      <c r="C144" s="214" t="s">
        <v>21</v>
      </c>
      <c r="D144" s="215"/>
      <c r="E144" s="215" t="s">
        <v>39</v>
      </c>
      <c r="F144" s="215" t="s">
        <v>301</v>
      </c>
      <c r="G144" s="215" t="s">
        <v>24</v>
      </c>
      <c r="H144" s="2">
        <v>3</v>
      </c>
      <c r="I144" s="223"/>
      <c r="J144" s="224"/>
      <c r="K144" s="225">
        <f t="shared" si="5"/>
        <v>0</v>
      </c>
      <c r="L144" s="225"/>
      <c r="M144" s="229"/>
      <c r="N144" s="223">
        <v>7</v>
      </c>
      <c r="O144" s="225">
        <f t="shared" si="6"/>
        <v>0</v>
      </c>
      <c r="P144" s="225"/>
      <c r="Q144" s="229"/>
      <c r="R144" s="162"/>
    </row>
    <row r="145" s="7" customFormat="1" ht="15" customHeight="1" spans="1:18">
      <c r="A145" s="212"/>
      <c r="B145" s="213" t="s">
        <v>142</v>
      </c>
      <c r="C145" s="212" t="s">
        <v>21</v>
      </c>
      <c r="D145" s="213"/>
      <c r="E145" s="213" t="s">
        <v>39</v>
      </c>
      <c r="F145" s="213" t="s">
        <v>239</v>
      </c>
      <c r="G145" s="213" t="s">
        <v>26</v>
      </c>
      <c r="H145" s="105">
        <v>1</v>
      </c>
      <c r="I145" s="226"/>
      <c r="J145" s="227"/>
      <c r="K145" s="228">
        <f t="shared" si="5"/>
        <v>0</v>
      </c>
      <c r="L145" s="228"/>
      <c r="M145" s="228"/>
      <c r="N145" s="226">
        <v>3</v>
      </c>
      <c r="O145" s="228">
        <f t="shared" si="6"/>
        <v>0</v>
      </c>
      <c r="P145" s="255"/>
      <c r="Q145" s="228"/>
      <c r="R145" s="162"/>
    </row>
    <row r="146" ht="15" customHeight="1" spans="1:18">
      <c r="A146" s="214">
        <v>73</v>
      </c>
      <c r="B146" s="215" t="s">
        <v>143</v>
      </c>
      <c r="C146" s="214" t="s">
        <v>21</v>
      </c>
      <c r="D146" s="215"/>
      <c r="E146" s="215" t="s">
        <v>39</v>
      </c>
      <c r="F146" s="215" t="s">
        <v>302</v>
      </c>
      <c r="G146" s="215" t="s">
        <v>24</v>
      </c>
      <c r="H146" s="2">
        <v>2</v>
      </c>
      <c r="I146" s="223"/>
      <c r="J146" s="224"/>
      <c r="K146" s="225">
        <f t="shared" si="5"/>
        <v>0</v>
      </c>
      <c r="L146" s="225"/>
      <c r="M146" s="229"/>
      <c r="N146" s="223">
        <v>3</v>
      </c>
      <c r="O146" s="225">
        <f t="shared" si="6"/>
        <v>0</v>
      </c>
      <c r="P146" s="225"/>
      <c r="Q146" s="229"/>
      <c r="R146" s="162"/>
    </row>
    <row r="147" s="9" customFormat="1" ht="15" customHeight="1" spans="1:25">
      <c r="A147" s="214">
        <v>74</v>
      </c>
      <c r="B147" s="215" t="s">
        <v>144</v>
      </c>
      <c r="C147" s="214" t="s">
        <v>21</v>
      </c>
      <c r="D147" s="215"/>
      <c r="E147" s="215" t="s">
        <v>145</v>
      </c>
      <c r="F147" s="215" t="s">
        <v>303</v>
      </c>
      <c r="G147" s="215" t="s">
        <v>24</v>
      </c>
      <c r="H147" s="2">
        <v>5</v>
      </c>
      <c r="I147" s="223">
        <v>1</v>
      </c>
      <c r="J147" s="224">
        <v>1</v>
      </c>
      <c r="K147" s="225">
        <f t="shared" si="5"/>
        <v>0</v>
      </c>
      <c r="L147" s="225"/>
      <c r="M147" s="229"/>
      <c r="N147" s="223">
        <v>5</v>
      </c>
      <c r="O147" s="225">
        <f t="shared" si="6"/>
        <v>4094.75</v>
      </c>
      <c r="P147" s="225">
        <v>4094.75</v>
      </c>
      <c r="Q147" s="229"/>
      <c r="R147" s="162"/>
      <c r="S147" s="7"/>
      <c r="T147" s="7"/>
      <c r="U147" s="7"/>
      <c r="V147" s="7"/>
      <c r="W147" s="7"/>
      <c r="X147" s="7"/>
      <c r="Y147" s="7"/>
    </row>
    <row r="148" s="7" customFormat="1" ht="15" customHeight="1" spans="1:18">
      <c r="A148" s="212"/>
      <c r="B148" s="213" t="s">
        <v>144</v>
      </c>
      <c r="C148" s="212" t="s">
        <v>21</v>
      </c>
      <c r="D148" s="213"/>
      <c r="E148" s="216" t="s">
        <v>145</v>
      </c>
      <c r="F148" s="217" t="s">
        <v>240</v>
      </c>
      <c r="G148" s="213" t="s">
        <v>32</v>
      </c>
      <c r="H148" s="105">
        <v>2</v>
      </c>
      <c r="I148" s="230"/>
      <c r="J148" s="227"/>
      <c r="K148" s="228">
        <f t="shared" si="5"/>
        <v>0</v>
      </c>
      <c r="L148" s="228"/>
      <c r="M148" s="228"/>
      <c r="N148" s="230"/>
      <c r="O148" s="228">
        <f t="shared" si="6"/>
        <v>0</v>
      </c>
      <c r="P148" s="228"/>
      <c r="Q148" s="228"/>
      <c r="R148" s="162"/>
    </row>
    <row r="149" ht="15" customHeight="1" spans="1:18">
      <c r="A149" s="211">
        <v>75</v>
      </c>
      <c r="B149" s="210" t="s">
        <v>146</v>
      </c>
      <c r="C149" s="211" t="s">
        <v>21</v>
      </c>
      <c r="D149" s="210"/>
      <c r="E149" s="210" t="s">
        <v>39</v>
      </c>
      <c r="F149" s="215" t="s">
        <v>29</v>
      </c>
      <c r="G149" s="210" t="s">
        <v>24</v>
      </c>
      <c r="H149" s="2">
        <v>0</v>
      </c>
      <c r="I149" s="231"/>
      <c r="J149" s="224"/>
      <c r="K149" s="225">
        <f t="shared" si="5"/>
        <v>0</v>
      </c>
      <c r="L149" s="225"/>
      <c r="M149" s="229"/>
      <c r="N149" s="231"/>
      <c r="O149" s="225">
        <f t="shared" si="6"/>
        <v>0</v>
      </c>
      <c r="P149" s="225"/>
      <c r="Q149" s="229"/>
      <c r="R149" s="162"/>
    </row>
    <row r="150" s="7" customFormat="1" ht="15.75" customHeight="1" spans="1:18">
      <c r="A150" s="212"/>
      <c r="B150" s="213" t="s">
        <v>146</v>
      </c>
      <c r="C150" s="212" t="s">
        <v>21</v>
      </c>
      <c r="D150" s="213"/>
      <c r="E150" s="213" t="s">
        <v>39</v>
      </c>
      <c r="F150" s="213" t="s">
        <v>29</v>
      </c>
      <c r="G150" s="213" t="s">
        <v>37</v>
      </c>
      <c r="H150" s="105">
        <v>0</v>
      </c>
      <c r="I150" s="226"/>
      <c r="J150" s="227"/>
      <c r="K150" s="228">
        <f t="shared" si="5"/>
        <v>0</v>
      </c>
      <c r="L150" s="228"/>
      <c r="M150" s="228"/>
      <c r="N150" s="226"/>
      <c r="O150" s="228">
        <f t="shared" si="6"/>
        <v>0</v>
      </c>
      <c r="P150" s="228"/>
      <c r="Q150" s="228"/>
      <c r="R150" s="162"/>
    </row>
    <row r="151" s="7" customFormat="1" ht="15" customHeight="1" spans="1:18">
      <c r="A151" s="212"/>
      <c r="B151" s="213" t="s">
        <v>146</v>
      </c>
      <c r="C151" s="212" t="s">
        <v>21</v>
      </c>
      <c r="D151" s="213"/>
      <c r="E151" s="213"/>
      <c r="F151" s="213" t="s">
        <v>29</v>
      </c>
      <c r="G151" s="213" t="s">
        <v>26</v>
      </c>
      <c r="H151" s="105">
        <v>3</v>
      </c>
      <c r="I151" s="226"/>
      <c r="J151" s="227"/>
      <c r="K151" s="228">
        <f t="shared" si="5"/>
        <v>0</v>
      </c>
      <c r="L151" s="228"/>
      <c r="M151" s="228"/>
      <c r="N151" s="226">
        <v>2</v>
      </c>
      <c r="O151" s="228">
        <f t="shared" si="6"/>
        <v>0</v>
      </c>
      <c r="P151" s="228"/>
      <c r="Q151" s="228"/>
      <c r="R151" s="162"/>
    </row>
    <row r="152" ht="15" customHeight="1" spans="1:18">
      <c r="A152" s="211">
        <v>76</v>
      </c>
      <c r="B152" s="210" t="s">
        <v>147</v>
      </c>
      <c r="C152" s="211" t="s">
        <v>21</v>
      </c>
      <c r="D152" s="210"/>
      <c r="E152" s="210" t="s">
        <v>39</v>
      </c>
      <c r="F152" s="215" t="s">
        <v>304</v>
      </c>
      <c r="G152" s="210" t="s">
        <v>24</v>
      </c>
      <c r="H152" s="2">
        <v>4</v>
      </c>
      <c r="I152" s="223">
        <v>1</v>
      </c>
      <c r="J152" s="224">
        <v>1</v>
      </c>
      <c r="K152" s="225">
        <f t="shared" si="5"/>
        <v>0</v>
      </c>
      <c r="L152" s="225"/>
      <c r="M152" s="229"/>
      <c r="N152" s="223">
        <v>1</v>
      </c>
      <c r="O152" s="225">
        <f t="shared" si="6"/>
        <v>0</v>
      </c>
      <c r="P152" s="225"/>
      <c r="Q152" s="229"/>
      <c r="R152" s="162"/>
    </row>
    <row r="153" s="7" customFormat="1" ht="15" customHeight="1" spans="1:18">
      <c r="A153" s="212"/>
      <c r="B153" s="213" t="s">
        <v>147</v>
      </c>
      <c r="C153" s="212" t="s">
        <v>21</v>
      </c>
      <c r="D153" s="213"/>
      <c r="E153" s="213" t="s">
        <v>39</v>
      </c>
      <c r="F153" s="213" t="s">
        <v>148</v>
      </c>
      <c r="G153" s="213" t="s">
        <v>37</v>
      </c>
      <c r="H153" s="105">
        <v>0</v>
      </c>
      <c r="I153" s="226"/>
      <c r="J153" s="227"/>
      <c r="K153" s="228">
        <f t="shared" si="5"/>
        <v>0</v>
      </c>
      <c r="L153" s="228"/>
      <c r="M153" s="228"/>
      <c r="N153" s="226"/>
      <c r="O153" s="228">
        <f t="shared" si="6"/>
        <v>0</v>
      </c>
      <c r="P153" s="228"/>
      <c r="Q153" s="228"/>
      <c r="R153" s="162"/>
    </row>
    <row r="154" s="7" customFormat="1" ht="15" customHeight="1" spans="1:18">
      <c r="A154" s="212"/>
      <c r="B154" s="213" t="s">
        <v>147</v>
      </c>
      <c r="C154" s="212" t="s">
        <v>21</v>
      </c>
      <c r="D154" s="213"/>
      <c r="E154" s="213" t="s">
        <v>39</v>
      </c>
      <c r="F154" s="213" t="s">
        <v>241</v>
      </c>
      <c r="G154" s="213" t="s">
        <v>26</v>
      </c>
      <c r="H154" s="105">
        <v>8</v>
      </c>
      <c r="I154" s="226"/>
      <c r="J154" s="227"/>
      <c r="K154" s="228">
        <f t="shared" si="5"/>
        <v>0</v>
      </c>
      <c r="L154" s="228"/>
      <c r="M154" s="228"/>
      <c r="N154" s="226">
        <v>4</v>
      </c>
      <c r="O154" s="228">
        <f t="shared" si="6"/>
        <v>1921</v>
      </c>
      <c r="P154" s="228">
        <v>1921</v>
      </c>
      <c r="Q154" s="228"/>
      <c r="R154" s="162"/>
    </row>
    <row r="155" ht="15" customHeight="1" spans="1:18">
      <c r="A155" s="214">
        <v>77</v>
      </c>
      <c r="B155" s="215" t="s">
        <v>149</v>
      </c>
      <c r="C155" s="214" t="s">
        <v>21</v>
      </c>
      <c r="D155" s="215"/>
      <c r="E155" s="215" t="s">
        <v>150</v>
      </c>
      <c r="F155" s="215" t="s">
        <v>305</v>
      </c>
      <c r="G155" s="215" t="s">
        <v>24</v>
      </c>
      <c r="H155" s="2">
        <v>9</v>
      </c>
      <c r="I155" s="223">
        <v>1</v>
      </c>
      <c r="J155" s="224">
        <v>2</v>
      </c>
      <c r="K155" s="225">
        <f t="shared" si="5"/>
        <v>0</v>
      </c>
      <c r="L155" s="225"/>
      <c r="M155" s="229"/>
      <c r="N155" s="223">
        <v>10</v>
      </c>
      <c r="O155" s="225">
        <f t="shared" si="6"/>
        <v>0</v>
      </c>
      <c r="P155" s="225"/>
      <c r="Q155" s="229"/>
      <c r="R155" s="162"/>
    </row>
    <row r="156" s="7" customFormat="1" ht="29.25" customHeight="1" spans="1:18">
      <c r="A156" s="212"/>
      <c r="B156" s="213" t="s">
        <v>151</v>
      </c>
      <c r="C156" s="212" t="s">
        <v>21</v>
      </c>
      <c r="D156" s="213"/>
      <c r="E156" s="41" t="s">
        <v>150</v>
      </c>
      <c r="F156" s="41" t="s">
        <v>242</v>
      </c>
      <c r="G156" s="213" t="s">
        <v>44</v>
      </c>
      <c r="H156" s="105">
        <v>3</v>
      </c>
      <c r="I156" s="226"/>
      <c r="J156" s="227"/>
      <c r="K156" s="228">
        <f t="shared" si="5"/>
        <v>0</v>
      </c>
      <c r="L156" s="228"/>
      <c r="M156" s="228"/>
      <c r="N156" s="226">
        <v>3</v>
      </c>
      <c r="O156" s="228">
        <f t="shared" si="6"/>
        <v>0</v>
      </c>
      <c r="P156" s="228"/>
      <c r="Q156" s="228"/>
      <c r="R156" s="162"/>
    </row>
    <row r="157" s="7" customFormat="1" ht="15" customHeight="1" spans="1:18">
      <c r="A157" s="212"/>
      <c r="B157" s="213" t="s">
        <v>151</v>
      </c>
      <c r="C157" s="212" t="s">
        <v>21</v>
      </c>
      <c r="D157" s="213"/>
      <c r="E157" s="213" t="s">
        <v>150</v>
      </c>
      <c r="F157" s="213" t="s">
        <v>23</v>
      </c>
      <c r="G157" s="213" t="s">
        <v>37</v>
      </c>
      <c r="H157" s="105">
        <v>0</v>
      </c>
      <c r="I157" s="230"/>
      <c r="J157" s="227"/>
      <c r="K157" s="228">
        <f t="shared" si="5"/>
        <v>0</v>
      </c>
      <c r="L157" s="228"/>
      <c r="M157" s="228"/>
      <c r="N157" s="230"/>
      <c r="O157" s="228">
        <f t="shared" si="6"/>
        <v>0</v>
      </c>
      <c r="P157" s="228"/>
      <c r="Q157" s="228"/>
      <c r="R157" s="162"/>
    </row>
    <row r="158" ht="15" customHeight="1" spans="1:18">
      <c r="A158" s="214">
        <v>78</v>
      </c>
      <c r="B158" s="215" t="s">
        <v>152</v>
      </c>
      <c r="C158" s="214" t="s">
        <v>21</v>
      </c>
      <c r="D158" s="215"/>
      <c r="E158" s="215" t="s">
        <v>39</v>
      </c>
      <c r="F158" s="215" t="s">
        <v>306</v>
      </c>
      <c r="G158" s="215" t="s">
        <v>24</v>
      </c>
      <c r="H158" s="2">
        <v>5</v>
      </c>
      <c r="I158" s="223">
        <v>1</v>
      </c>
      <c r="J158" s="224">
        <v>1</v>
      </c>
      <c r="K158" s="225">
        <f t="shared" si="5"/>
        <v>0</v>
      </c>
      <c r="L158" s="225"/>
      <c r="M158" s="229"/>
      <c r="N158" s="223">
        <v>2</v>
      </c>
      <c r="O158" s="225">
        <f t="shared" si="6"/>
        <v>0</v>
      </c>
      <c r="P158" s="225"/>
      <c r="Q158" s="229"/>
      <c r="R158" s="162"/>
    </row>
    <row r="159" s="7" customFormat="1" ht="15" customHeight="1" spans="1:18">
      <c r="A159" s="212"/>
      <c r="B159" s="213" t="s">
        <v>152</v>
      </c>
      <c r="C159" s="212" t="s">
        <v>21</v>
      </c>
      <c r="D159" s="213"/>
      <c r="E159" s="213" t="s">
        <v>39</v>
      </c>
      <c r="F159" s="213" t="s">
        <v>31</v>
      </c>
      <c r="G159" s="213" t="s">
        <v>37</v>
      </c>
      <c r="H159" s="105">
        <v>0</v>
      </c>
      <c r="I159" s="226"/>
      <c r="J159" s="227"/>
      <c r="K159" s="228">
        <f t="shared" si="5"/>
        <v>0</v>
      </c>
      <c r="L159" s="228"/>
      <c r="M159" s="228"/>
      <c r="N159" s="226"/>
      <c r="O159" s="228">
        <f t="shared" si="6"/>
        <v>0</v>
      </c>
      <c r="P159" s="228"/>
      <c r="Q159" s="228"/>
      <c r="R159" s="162"/>
    </row>
    <row r="160" s="7" customFormat="1" ht="15" customHeight="1" spans="1:18">
      <c r="A160" s="212"/>
      <c r="B160" s="213" t="s">
        <v>152</v>
      </c>
      <c r="C160" s="212" t="s">
        <v>21</v>
      </c>
      <c r="D160" s="213"/>
      <c r="E160" s="213" t="s">
        <v>39</v>
      </c>
      <c r="F160" s="213" t="s">
        <v>243</v>
      </c>
      <c r="G160" s="213" t="s">
        <v>26</v>
      </c>
      <c r="H160" s="105">
        <v>4</v>
      </c>
      <c r="I160" s="226"/>
      <c r="J160" s="227"/>
      <c r="K160" s="228">
        <f t="shared" si="5"/>
        <v>0</v>
      </c>
      <c r="L160" s="228"/>
      <c r="M160" s="228"/>
      <c r="N160" s="226">
        <v>1</v>
      </c>
      <c r="O160" s="228">
        <f t="shared" si="6"/>
        <v>0</v>
      </c>
      <c r="P160" s="228"/>
      <c r="Q160" s="228"/>
      <c r="R160" s="162"/>
    </row>
    <row r="161" ht="15" customHeight="1" spans="1:18">
      <c r="A161" s="212"/>
      <c r="B161" s="213" t="s">
        <v>152</v>
      </c>
      <c r="C161" s="212" t="s">
        <v>21</v>
      </c>
      <c r="D161" s="213"/>
      <c r="E161" s="216" t="s">
        <v>39</v>
      </c>
      <c r="F161" s="217" t="s">
        <v>244</v>
      </c>
      <c r="G161" s="216" t="s">
        <v>32</v>
      </c>
      <c r="H161" s="250">
        <v>1</v>
      </c>
      <c r="I161" s="226"/>
      <c r="J161" s="227"/>
      <c r="K161" s="228">
        <f t="shared" si="5"/>
        <v>0</v>
      </c>
      <c r="L161" s="228"/>
      <c r="M161" s="228"/>
      <c r="N161" s="226">
        <v>4</v>
      </c>
      <c r="O161" s="228">
        <f t="shared" si="6"/>
        <v>0</v>
      </c>
      <c r="P161" s="228"/>
      <c r="Q161" s="228"/>
      <c r="R161" s="162"/>
    </row>
    <row r="162" ht="15" customHeight="1" spans="1:18">
      <c r="A162" s="214">
        <v>79</v>
      </c>
      <c r="B162" s="215" t="s">
        <v>156</v>
      </c>
      <c r="C162" s="214" t="s">
        <v>21</v>
      </c>
      <c r="D162" s="215"/>
      <c r="E162" s="215" t="s">
        <v>39</v>
      </c>
      <c r="F162" s="215" t="s">
        <v>157</v>
      </c>
      <c r="G162" s="215" t="s">
        <v>24</v>
      </c>
      <c r="H162" s="2">
        <v>0</v>
      </c>
      <c r="I162" s="223"/>
      <c r="J162" s="224"/>
      <c r="K162" s="225">
        <f t="shared" si="5"/>
        <v>0</v>
      </c>
      <c r="L162" s="225"/>
      <c r="M162" s="229"/>
      <c r="N162" s="223"/>
      <c r="O162" s="225">
        <f t="shared" si="6"/>
        <v>0</v>
      </c>
      <c r="P162" s="225"/>
      <c r="Q162" s="229"/>
      <c r="R162" s="162"/>
    </row>
    <row r="163" ht="15" customHeight="1" spans="1:18">
      <c r="A163" s="214">
        <v>80</v>
      </c>
      <c r="B163" s="215" t="s">
        <v>158</v>
      </c>
      <c r="C163" s="214" t="s">
        <v>21</v>
      </c>
      <c r="D163" s="215"/>
      <c r="E163" s="215" t="s">
        <v>39</v>
      </c>
      <c r="F163" s="215" t="s">
        <v>307</v>
      </c>
      <c r="G163" s="215" t="s">
        <v>24</v>
      </c>
      <c r="H163" s="2">
        <v>7</v>
      </c>
      <c r="I163" s="223">
        <v>6</v>
      </c>
      <c r="J163" s="224">
        <v>6</v>
      </c>
      <c r="K163" s="225">
        <f t="shared" si="5"/>
        <v>0</v>
      </c>
      <c r="L163" s="225"/>
      <c r="M163" s="229"/>
      <c r="N163" s="223">
        <v>2</v>
      </c>
      <c r="O163" s="225">
        <f t="shared" si="6"/>
        <v>0</v>
      </c>
      <c r="P163" s="225"/>
      <c r="Q163" s="229"/>
      <c r="R163" s="162"/>
    </row>
    <row r="164" ht="15" customHeight="1" spans="1:18">
      <c r="A164" s="214">
        <v>81</v>
      </c>
      <c r="B164" s="215" t="s">
        <v>160</v>
      </c>
      <c r="C164" s="214" t="s">
        <v>21</v>
      </c>
      <c r="D164" s="215"/>
      <c r="E164" s="215" t="s">
        <v>39</v>
      </c>
      <c r="F164" s="215" t="s">
        <v>29</v>
      </c>
      <c r="G164" s="215" t="s">
        <v>24</v>
      </c>
      <c r="H164" s="2">
        <v>0</v>
      </c>
      <c r="I164" s="223"/>
      <c r="J164" s="224"/>
      <c r="K164" s="225">
        <f t="shared" si="5"/>
        <v>0</v>
      </c>
      <c r="L164" s="225"/>
      <c r="M164" s="229"/>
      <c r="N164" s="223">
        <v>2</v>
      </c>
      <c r="O164" s="225">
        <f t="shared" si="6"/>
        <v>0</v>
      </c>
      <c r="P164" s="225"/>
      <c r="Q164" s="229"/>
      <c r="R164" s="162"/>
    </row>
    <row r="165" ht="24.6" customHeight="1" spans="1:18">
      <c r="A165" s="218">
        <v>82</v>
      </c>
      <c r="B165" s="219" t="s">
        <v>161</v>
      </c>
      <c r="C165" s="218" t="s">
        <v>50</v>
      </c>
      <c r="D165" s="219" t="s">
        <v>162</v>
      </c>
      <c r="E165" s="219" t="s">
        <v>39</v>
      </c>
      <c r="F165" s="215" t="s">
        <v>163</v>
      </c>
      <c r="G165" s="219" t="s">
        <v>24</v>
      </c>
      <c r="H165" s="2">
        <v>0</v>
      </c>
      <c r="I165" s="223"/>
      <c r="J165" s="224"/>
      <c r="K165" s="225">
        <f t="shared" si="5"/>
        <v>0</v>
      </c>
      <c r="L165" s="225"/>
      <c r="M165" s="229"/>
      <c r="N165" s="223">
        <v>6</v>
      </c>
      <c r="O165" s="225">
        <f t="shared" si="6"/>
        <v>0</v>
      </c>
      <c r="P165" s="225"/>
      <c r="Q165" s="229"/>
      <c r="R165" s="162"/>
    </row>
    <row r="166" ht="29.25" customHeight="1" spans="1:18">
      <c r="A166" s="248"/>
      <c r="B166" s="249" t="s">
        <v>161</v>
      </c>
      <c r="C166" s="248" t="s">
        <v>50</v>
      </c>
      <c r="D166" s="249" t="s">
        <v>162</v>
      </c>
      <c r="E166" s="249" t="s">
        <v>39</v>
      </c>
      <c r="F166" s="249" t="s">
        <v>31</v>
      </c>
      <c r="G166" s="249" t="s">
        <v>26</v>
      </c>
      <c r="H166" s="105">
        <v>0</v>
      </c>
      <c r="I166" s="226"/>
      <c r="J166" s="227"/>
      <c r="K166" s="228">
        <f t="shared" si="5"/>
        <v>0</v>
      </c>
      <c r="L166" s="228"/>
      <c r="M166" s="228"/>
      <c r="N166" s="226"/>
      <c r="O166" s="228">
        <f t="shared" si="6"/>
        <v>0</v>
      </c>
      <c r="P166" s="228"/>
      <c r="Q166" s="228"/>
      <c r="R166" s="162"/>
    </row>
    <row r="167" ht="26.25" customHeight="1" spans="1:18">
      <c r="A167" s="251">
        <v>83</v>
      </c>
      <c r="B167" s="252" t="s">
        <v>164</v>
      </c>
      <c r="C167" s="251" t="s">
        <v>21</v>
      </c>
      <c r="D167" s="252"/>
      <c r="E167" s="252" t="s">
        <v>22</v>
      </c>
      <c r="F167" s="252" t="s">
        <v>29</v>
      </c>
      <c r="G167" s="252" t="s">
        <v>24</v>
      </c>
      <c r="H167" s="5">
        <v>0</v>
      </c>
      <c r="I167" s="223"/>
      <c r="J167" s="224"/>
      <c r="K167" s="225">
        <f t="shared" si="5"/>
        <v>0</v>
      </c>
      <c r="L167" s="256"/>
      <c r="M167" s="257"/>
      <c r="N167" s="223"/>
      <c r="O167" s="225">
        <f t="shared" si="6"/>
        <v>0</v>
      </c>
      <c r="P167" s="256"/>
      <c r="Q167" s="257"/>
      <c r="R167" s="162"/>
    </row>
    <row r="168" ht="15.75" customHeight="1" spans="1:18">
      <c r="A168" s="214">
        <v>84</v>
      </c>
      <c r="B168" s="215" t="s">
        <v>165</v>
      </c>
      <c r="C168" s="214" t="s">
        <v>21</v>
      </c>
      <c r="D168" s="215"/>
      <c r="E168" s="215" t="s">
        <v>39</v>
      </c>
      <c r="F168" s="252" t="s">
        <v>29</v>
      </c>
      <c r="G168" s="215" t="s">
        <v>24</v>
      </c>
      <c r="H168" s="2">
        <v>0</v>
      </c>
      <c r="I168" s="223"/>
      <c r="J168" s="224"/>
      <c r="K168" s="225">
        <f t="shared" si="5"/>
        <v>0</v>
      </c>
      <c r="L168" s="225"/>
      <c r="M168" s="229"/>
      <c r="N168" s="223"/>
      <c r="O168" s="225">
        <f t="shared" si="6"/>
        <v>0</v>
      </c>
      <c r="P168" s="225"/>
      <c r="Q168" s="229"/>
      <c r="R168" s="162"/>
    </row>
    <row r="169" ht="15" customHeight="1" spans="1:18">
      <c r="A169" s="214">
        <v>85</v>
      </c>
      <c r="B169" s="215" t="s">
        <v>166</v>
      </c>
      <c r="C169" s="214" t="s">
        <v>21</v>
      </c>
      <c r="D169" s="215"/>
      <c r="E169" s="215" t="s">
        <v>39</v>
      </c>
      <c r="F169" s="252" t="s">
        <v>29</v>
      </c>
      <c r="G169" s="215" t="s">
        <v>24</v>
      </c>
      <c r="H169" s="2">
        <v>0</v>
      </c>
      <c r="I169" s="223"/>
      <c r="J169" s="224"/>
      <c r="K169" s="225">
        <f t="shared" si="5"/>
        <v>0</v>
      </c>
      <c r="L169" s="225"/>
      <c r="M169" s="229"/>
      <c r="N169" s="223"/>
      <c r="O169" s="225">
        <f t="shared" si="6"/>
        <v>0</v>
      </c>
      <c r="P169" s="225"/>
      <c r="Q169" s="229"/>
      <c r="R169" s="162"/>
    </row>
    <row r="170" ht="15" customHeight="1" spans="1:18">
      <c r="A170" s="212"/>
      <c r="B170" s="213" t="s">
        <v>166</v>
      </c>
      <c r="C170" s="212" t="s">
        <v>21</v>
      </c>
      <c r="D170" s="213"/>
      <c r="E170" s="213" t="s">
        <v>39</v>
      </c>
      <c r="F170" s="213" t="s">
        <v>31</v>
      </c>
      <c r="G170" s="213" t="s">
        <v>26</v>
      </c>
      <c r="H170" s="105">
        <v>0</v>
      </c>
      <c r="I170" s="226"/>
      <c r="J170" s="227"/>
      <c r="K170" s="228">
        <f t="shared" si="5"/>
        <v>0</v>
      </c>
      <c r="L170" s="228"/>
      <c r="M170" s="228"/>
      <c r="N170" s="226"/>
      <c r="O170" s="228">
        <f t="shared" si="6"/>
        <v>0</v>
      </c>
      <c r="P170" s="228"/>
      <c r="Q170" s="228"/>
      <c r="R170" s="162"/>
    </row>
    <row r="171" ht="15" customHeight="1" spans="1:18">
      <c r="A171" s="211">
        <v>86</v>
      </c>
      <c r="B171" s="210" t="s">
        <v>167</v>
      </c>
      <c r="C171" s="211" t="s">
        <v>21</v>
      </c>
      <c r="D171" s="210"/>
      <c r="E171" s="210" t="s">
        <v>22</v>
      </c>
      <c r="F171" s="215" t="s">
        <v>308</v>
      </c>
      <c r="G171" s="210" t="s">
        <v>24</v>
      </c>
      <c r="H171" s="2">
        <v>3</v>
      </c>
      <c r="I171" s="223">
        <v>1</v>
      </c>
      <c r="J171" s="224">
        <v>1</v>
      </c>
      <c r="K171" s="225">
        <f t="shared" si="5"/>
        <v>0</v>
      </c>
      <c r="L171" s="225"/>
      <c r="M171" s="229"/>
      <c r="N171" s="223">
        <v>7</v>
      </c>
      <c r="O171" s="225">
        <f t="shared" si="6"/>
        <v>7189.11</v>
      </c>
      <c r="P171" s="229">
        <v>7189.11</v>
      </c>
      <c r="Q171" s="229"/>
      <c r="R171" s="162"/>
    </row>
    <row r="172" ht="15" customHeight="1" spans="1:18">
      <c r="A172" s="212"/>
      <c r="B172" s="213" t="s">
        <v>167</v>
      </c>
      <c r="C172" s="212" t="s">
        <v>21</v>
      </c>
      <c r="D172" s="213"/>
      <c r="E172" s="213" t="s">
        <v>39</v>
      </c>
      <c r="F172" s="213" t="s">
        <v>245</v>
      </c>
      <c r="G172" s="213" t="s">
        <v>26</v>
      </c>
      <c r="H172" s="105">
        <v>4</v>
      </c>
      <c r="I172" s="226">
        <v>1</v>
      </c>
      <c r="J172" s="227">
        <v>1</v>
      </c>
      <c r="K172" s="228">
        <f t="shared" si="5"/>
        <v>0</v>
      </c>
      <c r="L172" s="228"/>
      <c r="M172" s="228"/>
      <c r="N172" s="226">
        <v>6</v>
      </c>
      <c r="O172" s="228">
        <f t="shared" si="6"/>
        <v>0</v>
      </c>
      <c r="P172" s="228"/>
      <c r="Q172" s="228"/>
      <c r="R172" s="162"/>
    </row>
    <row r="173" ht="15" customHeight="1" spans="1:18">
      <c r="A173" s="212">
        <v>87</v>
      </c>
      <c r="B173" s="213" t="s">
        <v>168</v>
      </c>
      <c r="C173" s="212" t="s">
        <v>21</v>
      </c>
      <c r="D173" s="213"/>
      <c r="E173" s="213" t="s">
        <v>39</v>
      </c>
      <c r="F173" s="213" t="s">
        <v>246</v>
      </c>
      <c r="G173" s="213" t="s">
        <v>26</v>
      </c>
      <c r="H173" s="105">
        <v>1</v>
      </c>
      <c r="I173" s="226"/>
      <c r="J173" s="227"/>
      <c r="K173" s="228">
        <f t="shared" si="5"/>
        <v>0</v>
      </c>
      <c r="L173" s="228"/>
      <c r="M173" s="228"/>
      <c r="N173" s="226">
        <v>3</v>
      </c>
      <c r="O173" s="228">
        <f t="shared" si="6"/>
        <v>0</v>
      </c>
      <c r="P173" s="228"/>
      <c r="Q173" s="228"/>
      <c r="R173" s="162"/>
    </row>
    <row r="174" ht="15" customHeight="1" spans="1:18">
      <c r="A174" s="211">
        <v>88</v>
      </c>
      <c r="B174" s="210" t="s">
        <v>169</v>
      </c>
      <c r="C174" s="211" t="s">
        <v>21</v>
      </c>
      <c r="D174" s="210"/>
      <c r="E174" s="210" t="s">
        <v>170</v>
      </c>
      <c r="F174" s="215" t="s">
        <v>309</v>
      </c>
      <c r="G174" s="210" t="s">
        <v>24</v>
      </c>
      <c r="H174" s="2">
        <v>3</v>
      </c>
      <c r="I174" s="223">
        <v>2</v>
      </c>
      <c r="J174" s="224">
        <v>2</v>
      </c>
      <c r="K174" s="225">
        <f t="shared" si="5"/>
        <v>0</v>
      </c>
      <c r="L174" s="225"/>
      <c r="M174" s="229"/>
      <c r="N174" s="223">
        <v>1</v>
      </c>
      <c r="O174" s="225">
        <f t="shared" si="6"/>
        <v>896.8</v>
      </c>
      <c r="P174" s="229">
        <v>896.8</v>
      </c>
      <c r="Q174" s="229"/>
      <c r="R174" s="162"/>
    </row>
    <row r="175" ht="15" customHeight="1" spans="1:18">
      <c r="A175" s="212"/>
      <c r="B175" s="213" t="s">
        <v>169</v>
      </c>
      <c r="C175" s="212" t="s">
        <v>21</v>
      </c>
      <c r="D175" s="213"/>
      <c r="E175" s="213" t="s">
        <v>170</v>
      </c>
      <c r="F175" s="213" t="s">
        <v>29</v>
      </c>
      <c r="G175" s="213" t="s">
        <v>37</v>
      </c>
      <c r="H175" s="105">
        <v>0</v>
      </c>
      <c r="I175" s="226"/>
      <c r="J175" s="227"/>
      <c r="K175" s="228">
        <f t="shared" si="5"/>
        <v>0</v>
      </c>
      <c r="L175" s="228"/>
      <c r="M175" s="228"/>
      <c r="N175" s="226"/>
      <c r="O175" s="228">
        <f t="shared" si="6"/>
        <v>0</v>
      </c>
      <c r="P175" s="228"/>
      <c r="Q175" s="228"/>
      <c r="R175" s="162"/>
    </row>
    <row r="176" ht="15" customHeight="1" spans="1:18">
      <c r="A176" s="212"/>
      <c r="B176" s="213" t="s">
        <v>169</v>
      </c>
      <c r="C176" s="212" t="s">
        <v>21</v>
      </c>
      <c r="D176" s="213"/>
      <c r="E176" s="216" t="s">
        <v>170</v>
      </c>
      <c r="F176" s="217" t="s">
        <v>247</v>
      </c>
      <c r="G176" s="213" t="s">
        <v>32</v>
      </c>
      <c r="H176" s="105">
        <v>1</v>
      </c>
      <c r="I176" s="226"/>
      <c r="J176" s="227"/>
      <c r="K176" s="228">
        <f t="shared" si="5"/>
        <v>0</v>
      </c>
      <c r="L176" s="228"/>
      <c r="M176" s="228"/>
      <c r="N176" s="226">
        <v>4</v>
      </c>
      <c r="O176" s="228">
        <f t="shared" si="6"/>
        <v>5234.8</v>
      </c>
      <c r="P176" s="247">
        <v>5234.8</v>
      </c>
      <c r="Q176" s="228"/>
      <c r="R176" s="162"/>
    </row>
    <row r="177" s="7" customFormat="1" ht="15" customHeight="1" spans="1:18">
      <c r="A177" s="212">
        <v>89</v>
      </c>
      <c r="B177" s="213" t="s">
        <v>171</v>
      </c>
      <c r="C177" s="212" t="s">
        <v>21</v>
      </c>
      <c r="D177" s="213"/>
      <c r="E177" s="213" t="s">
        <v>39</v>
      </c>
      <c r="F177" s="213" t="s">
        <v>248</v>
      </c>
      <c r="G177" s="213" t="s">
        <v>37</v>
      </c>
      <c r="H177" s="105">
        <v>3</v>
      </c>
      <c r="I177" s="226"/>
      <c r="J177" s="227"/>
      <c r="K177" s="228">
        <f t="shared" si="5"/>
        <v>0</v>
      </c>
      <c r="L177" s="228"/>
      <c r="M177" s="228"/>
      <c r="N177" s="226">
        <v>1</v>
      </c>
      <c r="O177" s="228">
        <f t="shared" si="6"/>
        <v>0</v>
      </c>
      <c r="P177" s="228"/>
      <c r="Q177" s="228"/>
      <c r="R177" s="162"/>
    </row>
    <row r="178" s="7" customFormat="1" ht="15" customHeight="1" spans="1:18">
      <c r="A178" s="212"/>
      <c r="B178" s="213" t="s">
        <v>171</v>
      </c>
      <c r="C178" s="212" t="s">
        <v>21</v>
      </c>
      <c r="D178" s="213"/>
      <c r="E178" s="213" t="s">
        <v>39</v>
      </c>
      <c r="F178" s="213" t="s">
        <v>249</v>
      </c>
      <c r="G178" s="213" t="s">
        <v>26</v>
      </c>
      <c r="H178" s="105">
        <v>6</v>
      </c>
      <c r="I178" s="226"/>
      <c r="J178" s="227"/>
      <c r="K178" s="228">
        <f t="shared" si="5"/>
        <v>0</v>
      </c>
      <c r="L178" s="228"/>
      <c r="M178" s="228"/>
      <c r="N178" s="226">
        <v>2</v>
      </c>
      <c r="O178" s="228">
        <f t="shared" si="6"/>
        <v>0</v>
      </c>
      <c r="P178" s="228"/>
      <c r="Q178" s="228"/>
      <c r="R178" s="162"/>
    </row>
    <row r="179" ht="24.75" customHeight="1" spans="1:18">
      <c r="A179" s="218">
        <v>90</v>
      </c>
      <c r="B179" s="219" t="s">
        <v>172</v>
      </c>
      <c r="C179" s="218" t="s">
        <v>50</v>
      </c>
      <c r="D179" s="219" t="s">
        <v>173</v>
      </c>
      <c r="E179" s="219" t="s">
        <v>39</v>
      </c>
      <c r="F179" s="219" t="s">
        <v>23</v>
      </c>
      <c r="G179" s="219" t="s">
        <v>24</v>
      </c>
      <c r="H179" s="2">
        <v>0</v>
      </c>
      <c r="I179" s="223"/>
      <c r="J179" s="224"/>
      <c r="K179" s="225">
        <f t="shared" si="5"/>
        <v>0</v>
      </c>
      <c r="L179" s="225"/>
      <c r="M179" s="229"/>
      <c r="N179" s="223">
        <v>1</v>
      </c>
      <c r="O179" s="225">
        <f t="shared" si="6"/>
        <v>0</v>
      </c>
      <c r="P179" s="225"/>
      <c r="Q179" s="229"/>
      <c r="R179" s="162"/>
    </row>
    <row r="180" ht="24.75" customHeight="1" spans="1:18">
      <c r="A180" s="218">
        <v>91</v>
      </c>
      <c r="B180" s="219" t="s">
        <v>174</v>
      </c>
      <c r="C180" s="218" t="s">
        <v>21</v>
      </c>
      <c r="D180" s="219"/>
      <c r="E180" s="219" t="s">
        <v>39</v>
      </c>
      <c r="F180" s="215" t="s">
        <v>310</v>
      </c>
      <c r="G180" s="219" t="s">
        <v>24</v>
      </c>
      <c r="H180" s="2">
        <v>4</v>
      </c>
      <c r="I180" s="223">
        <v>1</v>
      </c>
      <c r="J180" s="224">
        <v>1</v>
      </c>
      <c r="K180" s="225">
        <f t="shared" si="5"/>
        <v>0</v>
      </c>
      <c r="L180" s="225"/>
      <c r="M180" s="229"/>
      <c r="N180" s="223">
        <v>1</v>
      </c>
      <c r="O180" s="225">
        <f t="shared" si="6"/>
        <v>0</v>
      </c>
      <c r="P180" s="225"/>
      <c r="Q180" s="229"/>
      <c r="R180" s="162"/>
    </row>
    <row r="181" s="7" customFormat="1" ht="24.75" customHeight="1" spans="1:18">
      <c r="A181" s="248"/>
      <c r="B181" s="249" t="s">
        <v>174</v>
      </c>
      <c r="C181" s="248" t="s">
        <v>21</v>
      </c>
      <c r="D181" s="249"/>
      <c r="E181" s="249" t="s">
        <v>175</v>
      </c>
      <c r="F181" s="249" t="s">
        <v>23</v>
      </c>
      <c r="G181" s="249" t="s">
        <v>44</v>
      </c>
      <c r="H181" s="105">
        <v>0</v>
      </c>
      <c r="I181" s="226"/>
      <c r="J181" s="227"/>
      <c r="K181" s="228">
        <f t="shared" si="5"/>
        <v>0</v>
      </c>
      <c r="L181" s="228"/>
      <c r="M181" s="228"/>
      <c r="N181" s="226"/>
      <c r="O181" s="228">
        <f t="shared" si="6"/>
        <v>0</v>
      </c>
      <c r="P181" s="228"/>
      <c r="Q181" s="228"/>
      <c r="R181" s="162"/>
    </row>
    <row r="182" s="9" customFormat="1" ht="38.45" customHeight="1" spans="1:25">
      <c r="A182" s="218">
        <v>92</v>
      </c>
      <c r="B182" s="219" t="s">
        <v>176</v>
      </c>
      <c r="C182" s="218" t="s">
        <v>21</v>
      </c>
      <c r="D182" s="219"/>
      <c r="E182" s="219" t="s">
        <v>39</v>
      </c>
      <c r="F182" s="219" t="s">
        <v>23</v>
      </c>
      <c r="G182" s="219" t="s">
        <v>24</v>
      </c>
      <c r="H182" s="2">
        <v>0</v>
      </c>
      <c r="I182" s="223"/>
      <c r="J182" s="224"/>
      <c r="K182" s="225">
        <f t="shared" si="5"/>
        <v>0</v>
      </c>
      <c r="L182" s="225"/>
      <c r="M182" s="229"/>
      <c r="N182" s="223"/>
      <c r="O182" s="225">
        <f t="shared" si="6"/>
        <v>0</v>
      </c>
      <c r="P182" s="225"/>
      <c r="Q182" s="229"/>
      <c r="R182" s="162"/>
      <c r="S182" s="7"/>
      <c r="T182" s="7"/>
      <c r="U182" s="7"/>
      <c r="V182" s="7"/>
      <c r="W182" s="7"/>
      <c r="X182" s="7"/>
      <c r="Y182" s="7"/>
    </row>
    <row r="183" s="9" customFormat="1" ht="38.45" customHeight="1" spans="1:25">
      <c r="A183" s="214">
        <v>93</v>
      </c>
      <c r="B183" s="215" t="s">
        <v>177</v>
      </c>
      <c r="C183" s="214" t="s">
        <v>21</v>
      </c>
      <c r="D183" s="215"/>
      <c r="E183" s="215" t="s">
        <v>63</v>
      </c>
      <c r="F183" s="219" t="s">
        <v>23</v>
      </c>
      <c r="G183" s="215" t="s">
        <v>24</v>
      </c>
      <c r="H183" s="2">
        <v>0</v>
      </c>
      <c r="I183" s="223"/>
      <c r="J183" s="232"/>
      <c r="K183" s="225">
        <f t="shared" si="5"/>
        <v>0</v>
      </c>
      <c r="L183" s="225"/>
      <c r="M183" s="229"/>
      <c r="N183" s="223"/>
      <c r="O183" s="225">
        <f t="shared" si="6"/>
        <v>0</v>
      </c>
      <c r="P183" s="225"/>
      <c r="Q183" s="229"/>
      <c r="R183" s="162"/>
      <c r="S183" s="7"/>
      <c r="T183" s="7"/>
      <c r="U183" s="7"/>
      <c r="V183" s="7"/>
      <c r="W183" s="7"/>
      <c r="X183" s="7"/>
      <c r="Y183" s="7"/>
    </row>
    <row r="184" s="7" customFormat="1" ht="15.75" customHeight="1" spans="1:18">
      <c r="A184" s="212"/>
      <c r="B184" s="213" t="s">
        <v>177</v>
      </c>
      <c r="C184" s="212" t="s">
        <v>21</v>
      </c>
      <c r="D184" s="213"/>
      <c r="E184" s="216" t="s">
        <v>58</v>
      </c>
      <c r="F184" s="217" t="s">
        <v>250</v>
      </c>
      <c r="G184" s="213" t="s">
        <v>32</v>
      </c>
      <c r="H184" s="105">
        <v>2</v>
      </c>
      <c r="I184" s="230"/>
      <c r="J184" s="227"/>
      <c r="K184" s="228">
        <f t="shared" si="5"/>
        <v>0</v>
      </c>
      <c r="L184" s="228"/>
      <c r="M184" s="228"/>
      <c r="N184" s="230">
        <v>1</v>
      </c>
      <c r="O184" s="228">
        <f t="shared" si="6"/>
        <v>0</v>
      </c>
      <c r="P184" s="228"/>
      <c r="Q184" s="228"/>
      <c r="R184" s="162"/>
    </row>
    <row r="185" ht="16.5" customHeight="1" spans="1:18">
      <c r="A185" s="214">
        <v>94</v>
      </c>
      <c r="B185" s="215" t="s">
        <v>178</v>
      </c>
      <c r="C185" s="214" t="s">
        <v>21</v>
      </c>
      <c r="D185" s="215"/>
      <c r="E185" s="215" t="s">
        <v>39</v>
      </c>
      <c r="F185" s="215" t="s">
        <v>311</v>
      </c>
      <c r="G185" s="215" t="s">
        <v>24</v>
      </c>
      <c r="H185" s="2">
        <v>10</v>
      </c>
      <c r="I185" s="223">
        <v>4</v>
      </c>
      <c r="J185" s="224">
        <v>4</v>
      </c>
      <c r="K185" s="225">
        <f t="shared" si="5"/>
        <v>0</v>
      </c>
      <c r="L185" s="225"/>
      <c r="M185" s="229"/>
      <c r="N185" s="223">
        <v>1</v>
      </c>
      <c r="O185" s="225">
        <f t="shared" si="6"/>
        <v>0</v>
      </c>
      <c r="P185" s="225"/>
      <c r="Q185" s="229"/>
      <c r="R185" s="162"/>
    </row>
    <row r="186" s="7" customFormat="1" ht="16.5" customHeight="1" spans="1:18">
      <c r="A186" s="212"/>
      <c r="B186" s="213" t="s">
        <v>178</v>
      </c>
      <c r="C186" s="212" t="s">
        <v>21</v>
      </c>
      <c r="D186" s="213"/>
      <c r="E186" s="213" t="s">
        <v>39</v>
      </c>
      <c r="F186" s="213" t="s">
        <v>251</v>
      </c>
      <c r="G186" s="213" t="s">
        <v>26</v>
      </c>
      <c r="H186" s="105">
        <v>5</v>
      </c>
      <c r="I186" s="226"/>
      <c r="J186" s="227"/>
      <c r="K186" s="228">
        <f t="shared" si="5"/>
        <v>0</v>
      </c>
      <c r="L186" s="228"/>
      <c r="M186" s="228"/>
      <c r="N186" s="226">
        <v>5</v>
      </c>
      <c r="O186" s="228">
        <f t="shared" si="6"/>
        <v>0</v>
      </c>
      <c r="P186" s="228"/>
      <c r="Q186" s="228"/>
      <c r="R186" s="162"/>
    </row>
    <row r="187" s="9" customFormat="1" ht="16.5" customHeight="1" spans="1:25">
      <c r="A187" s="214">
        <v>95</v>
      </c>
      <c r="B187" s="215" t="s">
        <v>179</v>
      </c>
      <c r="C187" s="214" t="s">
        <v>21</v>
      </c>
      <c r="D187" s="215"/>
      <c r="E187" s="215" t="s">
        <v>22</v>
      </c>
      <c r="F187" s="215" t="s">
        <v>312</v>
      </c>
      <c r="G187" s="215" t="s">
        <v>24</v>
      </c>
      <c r="H187" s="2">
        <v>12</v>
      </c>
      <c r="I187" s="223">
        <v>7</v>
      </c>
      <c r="J187" s="224">
        <v>7</v>
      </c>
      <c r="K187" s="225">
        <f t="shared" si="5"/>
        <v>0</v>
      </c>
      <c r="L187" s="225"/>
      <c r="M187" s="229"/>
      <c r="N187" s="223">
        <v>7</v>
      </c>
      <c r="O187" s="225">
        <f t="shared" si="6"/>
        <v>5239.89</v>
      </c>
      <c r="P187" s="225">
        <v>5239.89</v>
      </c>
      <c r="Q187" s="229"/>
      <c r="R187" s="162"/>
      <c r="S187" s="7"/>
      <c r="T187" s="7"/>
      <c r="U187" s="7"/>
      <c r="V187" s="7"/>
      <c r="W187" s="7"/>
      <c r="X187" s="7"/>
      <c r="Y187" s="7"/>
    </row>
    <row r="188" s="9" customFormat="1" ht="16.5" customHeight="1" spans="1:25">
      <c r="A188" s="71"/>
      <c r="B188" s="253" t="s">
        <v>179</v>
      </c>
      <c r="C188" s="71" t="s">
        <v>21</v>
      </c>
      <c r="D188" s="253"/>
      <c r="E188" s="253" t="s">
        <v>22</v>
      </c>
      <c r="F188" s="253" t="s">
        <v>252</v>
      </c>
      <c r="G188" s="253" t="s">
        <v>26</v>
      </c>
      <c r="H188" s="183">
        <v>6</v>
      </c>
      <c r="I188" s="259"/>
      <c r="J188" s="244"/>
      <c r="K188" s="245"/>
      <c r="L188" s="245"/>
      <c r="M188" s="246"/>
      <c r="N188" s="259"/>
      <c r="O188" s="245"/>
      <c r="P188" s="245"/>
      <c r="Q188" s="246"/>
      <c r="R188" s="162"/>
      <c r="S188" s="7"/>
      <c r="T188" s="7"/>
      <c r="U188" s="7"/>
      <c r="V188" s="7"/>
      <c r="W188" s="7"/>
      <c r="X188" s="7"/>
      <c r="Y188" s="7"/>
    </row>
    <row r="189" ht="23.45" customHeight="1" spans="1:18">
      <c r="A189" s="218">
        <v>96</v>
      </c>
      <c r="B189" s="219" t="s">
        <v>181</v>
      </c>
      <c r="C189" s="218" t="s">
        <v>54</v>
      </c>
      <c r="D189" s="219" t="s">
        <v>182</v>
      </c>
      <c r="E189" s="219" t="s">
        <v>39</v>
      </c>
      <c r="F189" s="215" t="s">
        <v>313</v>
      </c>
      <c r="G189" s="219" t="s">
        <v>24</v>
      </c>
      <c r="H189" s="2">
        <v>10</v>
      </c>
      <c r="I189" s="223">
        <v>8</v>
      </c>
      <c r="J189" s="224">
        <v>8</v>
      </c>
      <c r="K189" s="225">
        <f t="shared" si="5"/>
        <v>0</v>
      </c>
      <c r="L189" s="225"/>
      <c r="M189" s="229"/>
      <c r="N189" s="223">
        <v>5</v>
      </c>
      <c r="O189" s="225">
        <f t="shared" si="6"/>
        <v>31769.11</v>
      </c>
      <c r="P189" s="229">
        <v>31769.11</v>
      </c>
      <c r="Q189" s="229"/>
      <c r="R189" s="162"/>
    </row>
    <row r="190" s="7" customFormat="1" ht="27" customHeight="1" spans="1:18">
      <c r="A190" s="248"/>
      <c r="B190" s="249" t="s">
        <v>181</v>
      </c>
      <c r="C190" s="248" t="s">
        <v>54</v>
      </c>
      <c r="D190" s="249" t="s">
        <v>182</v>
      </c>
      <c r="E190" s="249" t="s">
        <v>39</v>
      </c>
      <c r="F190" s="249" t="s">
        <v>253</v>
      </c>
      <c r="G190" s="249" t="s">
        <v>26</v>
      </c>
      <c r="H190" s="105">
        <v>12</v>
      </c>
      <c r="I190" s="226"/>
      <c r="J190" s="254"/>
      <c r="K190" s="228">
        <f t="shared" si="5"/>
        <v>0</v>
      </c>
      <c r="L190" s="228"/>
      <c r="M190" s="228"/>
      <c r="N190" s="226">
        <v>10</v>
      </c>
      <c r="O190" s="228">
        <f t="shared" si="6"/>
        <v>5570.9</v>
      </c>
      <c r="P190" s="228">
        <v>5570.9</v>
      </c>
      <c r="Q190" s="228"/>
      <c r="R190" s="162"/>
    </row>
    <row r="191" ht="27.75" customHeight="1" spans="1:18">
      <c r="A191" s="214">
        <v>97</v>
      </c>
      <c r="B191" s="215" t="s">
        <v>183</v>
      </c>
      <c r="C191" s="214" t="s">
        <v>21</v>
      </c>
      <c r="D191" s="215"/>
      <c r="E191" s="215" t="s">
        <v>184</v>
      </c>
      <c r="F191" s="215" t="s">
        <v>23</v>
      </c>
      <c r="G191" s="215" t="s">
        <v>24</v>
      </c>
      <c r="H191" s="2">
        <v>0</v>
      </c>
      <c r="I191" s="223"/>
      <c r="J191" s="224"/>
      <c r="K191" s="225">
        <f t="shared" si="5"/>
        <v>0</v>
      </c>
      <c r="L191" s="225"/>
      <c r="M191" s="229"/>
      <c r="N191" s="223">
        <v>1</v>
      </c>
      <c r="O191" s="225">
        <f t="shared" si="6"/>
        <v>0</v>
      </c>
      <c r="P191" s="225"/>
      <c r="Q191" s="229"/>
      <c r="R191" s="162"/>
    </row>
    <row r="192" s="7" customFormat="1" ht="16.5" customHeight="1" spans="1:18">
      <c r="A192" s="212"/>
      <c r="B192" s="213" t="s">
        <v>183</v>
      </c>
      <c r="C192" s="212" t="s">
        <v>21</v>
      </c>
      <c r="D192" s="213"/>
      <c r="E192" s="213" t="s">
        <v>184</v>
      </c>
      <c r="F192" s="213" t="s">
        <v>23</v>
      </c>
      <c r="G192" s="213" t="s">
        <v>32</v>
      </c>
      <c r="H192" s="105">
        <v>0</v>
      </c>
      <c r="I192" s="230"/>
      <c r="J192" s="227"/>
      <c r="K192" s="228">
        <f t="shared" si="5"/>
        <v>0</v>
      </c>
      <c r="L192" s="228"/>
      <c r="M192" s="228"/>
      <c r="N192" s="230"/>
      <c r="O192" s="228">
        <f t="shared" si="6"/>
        <v>0</v>
      </c>
      <c r="P192" s="228"/>
      <c r="Q192" s="228"/>
      <c r="R192" s="162"/>
    </row>
    <row r="193" s="7" customFormat="1" ht="16.5" customHeight="1" spans="1:18">
      <c r="A193" s="212">
        <v>98</v>
      </c>
      <c r="B193" s="213" t="s">
        <v>185</v>
      </c>
      <c r="C193" s="212" t="s">
        <v>21</v>
      </c>
      <c r="D193" s="213"/>
      <c r="E193" s="213" t="s">
        <v>22</v>
      </c>
      <c r="F193" s="213" t="s">
        <v>254</v>
      </c>
      <c r="G193" s="213" t="s">
        <v>26</v>
      </c>
      <c r="H193" s="105">
        <v>6</v>
      </c>
      <c r="I193" s="230">
        <v>1</v>
      </c>
      <c r="J193" s="227">
        <v>1</v>
      </c>
      <c r="K193" s="228">
        <f t="shared" si="5"/>
        <v>0</v>
      </c>
      <c r="L193" s="228"/>
      <c r="M193" s="228"/>
      <c r="N193" s="230">
        <v>3</v>
      </c>
      <c r="O193" s="228">
        <f t="shared" si="6"/>
        <v>0</v>
      </c>
      <c r="P193" s="228"/>
      <c r="Q193" s="228"/>
      <c r="R193" s="162"/>
    </row>
    <row r="194" ht="16.5" customHeight="1" spans="1:18">
      <c r="A194" s="211">
        <v>99</v>
      </c>
      <c r="B194" s="210" t="s">
        <v>186</v>
      </c>
      <c r="C194" s="211" t="s">
        <v>21</v>
      </c>
      <c r="D194" s="210"/>
      <c r="E194" s="210" t="s">
        <v>39</v>
      </c>
      <c r="F194" s="210" t="s">
        <v>29</v>
      </c>
      <c r="G194" s="210" t="s">
        <v>24</v>
      </c>
      <c r="H194" s="2">
        <v>0</v>
      </c>
      <c r="I194" s="223"/>
      <c r="J194" s="224"/>
      <c r="K194" s="225">
        <f t="shared" si="5"/>
        <v>0</v>
      </c>
      <c r="L194" s="225"/>
      <c r="M194" s="229"/>
      <c r="N194" s="223"/>
      <c r="O194" s="225">
        <f t="shared" si="6"/>
        <v>0</v>
      </c>
      <c r="P194" s="225"/>
      <c r="Q194" s="229"/>
      <c r="R194" s="162"/>
    </row>
    <row r="195" s="7" customFormat="1" ht="18.75" customHeight="1" spans="1:18">
      <c r="A195" s="212"/>
      <c r="B195" s="213" t="s">
        <v>186</v>
      </c>
      <c r="C195" s="212" t="s">
        <v>21</v>
      </c>
      <c r="D195" s="213"/>
      <c r="E195" s="213" t="s">
        <v>39</v>
      </c>
      <c r="F195" s="213" t="s">
        <v>255</v>
      </c>
      <c r="G195" s="213" t="s">
        <v>26</v>
      </c>
      <c r="H195" s="105">
        <v>11</v>
      </c>
      <c r="I195" s="226">
        <v>1</v>
      </c>
      <c r="J195" s="227">
        <v>1</v>
      </c>
      <c r="K195" s="228">
        <f t="shared" si="5"/>
        <v>0</v>
      </c>
      <c r="L195" s="228"/>
      <c r="M195" s="228"/>
      <c r="N195" s="226">
        <v>4</v>
      </c>
      <c r="O195" s="228">
        <f t="shared" si="6"/>
        <v>0</v>
      </c>
      <c r="P195" s="228"/>
      <c r="Q195" s="228"/>
      <c r="R195" s="162"/>
    </row>
    <row r="196" ht="20.25" customHeight="1" spans="1:18">
      <c r="A196" s="214">
        <v>100</v>
      </c>
      <c r="B196" s="215" t="s">
        <v>187</v>
      </c>
      <c r="C196" s="214" t="s">
        <v>21</v>
      </c>
      <c r="D196" s="215"/>
      <c r="E196" s="215" t="s">
        <v>63</v>
      </c>
      <c r="F196" s="215" t="s">
        <v>314</v>
      </c>
      <c r="G196" s="215" t="s">
        <v>24</v>
      </c>
      <c r="H196" s="2">
        <v>5</v>
      </c>
      <c r="I196" s="223">
        <v>2</v>
      </c>
      <c r="J196" s="224">
        <v>2</v>
      </c>
      <c r="K196" s="225">
        <f t="shared" si="5"/>
        <v>0</v>
      </c>
      <c r="L196" s="225"/>
      <c r="M196" s="229"/>
      <c r="N196" s="223">
        <v>3</v>
      </c>
      <c r="O196" s="225">
        <f t="shared" si="6"/>
        <v>0</v>
      </c>
      <c r="P196" s="225"/>
      <c r="Q196" s="229"/>
      <c r="R196" s="162"/>
    </row>
    <row r="197" s="7" customFormat="1" ht="16.9" customHeight="1" spans="1:18">
      <c r="A197" s="212"/>
      <c r="B197" s="213" t="s">
        <v>188</v>
      </c>
      <c r="C197" s="212" t="s">
        <v>21</v>
      </c>
      <c r="D197" s="213"/>
      <c r="E197" s="216" t="s">
        <v>63</v>
      </c>
      <c r="F197" s="217" t="s">
        <v>256</v>
      </c>
      <c r="G197" s="213" t="s">
        <v>32</v>
      </c>
      <c r="H197" s="105">
        <v>3</v>
      </c>
      <c r="I197" s="230"/>
      <c r="J197" s="227"/>
      <c r="K197" s="228">
        <f t="shared" si="5"/>
        <v>0</v>
      </c>
      <c r="L197" s="228"/>
      <c r="M197" s="228"/>
      <c r="N197" s="230">
        <v>2</v>
      </c>
      <c r="O197" s="228">
        <f t="shared" si="6"/>
        <v>0</v>
      </c>
      <c r="P197" s="228"/>
      <c r="Q197" s="228"/>
      <c r="R197" s="162"/>
    </row>
    <row r="198" ht="16.9" customHeight="1" spans="1:18">
      <c r="A198" s="211">
        <v>101</v>
      </c>
      <c r="B198" s="210" t="s">
        <v>189</v>
      </c>
      <c r="C198" s="211" t="s">
        <v>21</v>
      </c>
      <c r="D198" s="210"/>
      <c r="E198" s="210" t="s">
        <v>39</v>
      </c>
      <c r="F198" s="215" t="s">
        <v>315</v>
      </c>
      <c r="G198" s="210" t="s">
        <v>24</v>
      </c>
      <c r="H198" s="2">
        <v>7</v>
      </c>
      <c r="I198" s="231">
        <v>4</v>
      </c>
      <c r="J198" s="224">
        <v>4</v>
      </c>
      <c r="K198" s="225">
        <f t="shared" si="5"/>
        <v>0</v>
      </c>
      <c r="L198" s="225"/>
      <c r="M198" s="229"/>
      <c r="N198" s="231"/>
      <c r="O198" s="225">
        <f t="shared" si="6"/>
        <v>4022.59</v>
      </c>
      <c r="P198" s="229">
        <v>4022.59</v>
      </c>
      <c r="Q198" s="229"/>
      <c r="R198" s="162"/>
    </row>
    <row r="199" s="7" customFormat="1" ht="16.9" customHeight="1" spans="1:18">
      <c r="A199" s="212"/>
      <c r="B199" s="213" t="s">
        <v>189</v>
      </c>
      <c r="C199" s="212" t="s">
        <v>21</v>
      </c>
      <c r="D199" s="213"/>
      <c r="E199" s="213" t="s">
        <v>39</v>
      </c>
      <c r="F199" s="213" t="s">
        <v>257</v>
      </c>
      <c r="G199" s="213" t="s">
        <v>26</v>
      </c>
      <c r="H199" s="105">
        <v>5</v>
      </c>
      <c r="I199" s="230"/>
      <c r="J199" s="227"/>
      <c r="K199" s="228">
        <f t="shared" si="5"/>
        <v>0</v>
      </c>
      <c r="L199" s="228"/>
      <c r="M199" s="228"/>
      <c r="N199" s="230"/>
      <c r="O199" s="228">
        <f t="shared" si="6"/>
        <v>0</v>
      </c>
      <c r="P199" s="228"/>
      <c r="Q199" s="228"/>
      <c r="R199" s="162"/>
    </row>
    <row r="200" s="7" customFormat="1" ht="16.9" customHeight="1" spans="1:18">
      <c r="A200" s="212"/>
      <c r="B200" s="213" t="s">
        <v>189</v>
      </c>
      <c r="C200" s="212" t="s">
        <v>21</v>
      </c>
      <c r="D200" s="213"/>
      <c r="E200" s="213" t="s">
        <v>39</v>
      </c>
      <c r="F200" s="213" t="s">
        <v>23</v>
      </c>
      <c r="G200" s="213" t="s">
        <v>44</v>
      </c>
      <c r="H200" s="105">
        <v>0</v>
      </c>
      <c r="I200" s="230"/>
      <c r="J200" s="227"/>
      <c r="K200" s="228">
        <f t="shared" si="5"/>
        <v>0</v>
      </c>
      <c r="L200" s="228"/>
      <c r="M200" s="228"/>
      <c r="N200" s="230"/>
      <c r="O200" s="228">
        <f t="shared" si="6"/>
        <v>0</v>
      </c>
      <c r="P200" s="228"/>
      <c r="Q200" s="228"/>
      <c r="R200" s="162"/>
    </row>
    <row r="201" ht="24.6" customHeight="1" spans="1:18">
      <c r="A201" s="260">
        <v>102</v>
      </c>
      <c r="B201" s="261" t="s">
        <v>190</v>
      </c>
      <c r="C201" s="260" t="s">
        <v>54</v>
      </c>
      <c r="D201" s="261" t="s">
        <v>182</v>
      </c>
      <c r="E201" s="261" t="s">
        <v>39</v>
      </c>
      <c r="F201" s="261"/>
      <c r="G201" s="261" t="s">
        <v>24</v>
      </c>
      <c r="H201" s="2">
        <v>0</v>
      </c>
      <c r="I201" s="223"/>
      <c r="J201" s="224"/>
      <c r="K201" s="225">
        <f t="shared" si="5"/>
        <v>0</v>
      </c>
      <c r="L201" s="225"/>
      <c r="M201" s="229"/>
      <c r="N201" s="223"/>
      <c r="O201" s="225">
        <f t="shared" si="6"/>
        <v>0</v>
      </c>
      <c r="P201" s="225"/>
      <c r="Q201" s="229"/>
      <c r="R201" s="162"/>
    </row>
    <row r="202" s="7" customFormat="1" ht="32.25" customHeight="1" spans="1:18">
      <c r="A202" s="248"/>
      <c r="B202" s="249" t="s">
        <v>190</v>
      </c>
      <c r="C202" s="248" t="s">
        <v>54</v>
      </c>
      <c r="D202" s="249" t="s">
        <v>182</v>
      </c>
      <c r="E202" s="249" t="s">
        <v>39</v>
      </c>
      <c r="F202" s="249" t="s">
        <v>31</v>
      </c>
      <c r="G202" s="249" t="s">
        <v>26</v>
      </c>
      <c r="H202" s="105">
        <v>0</v>
      </c>
      <c r="I202" s="226"/>
      <c r="J202" s="254"/>
      <c r="K202" s="228">
        <f t="shared" si="5"/>
        <v>0</v>
      </c>
      <c r="L202" s="228"/>
      <c r="M202" s="228"/>
      <c r="N202" s="226"/>
      <c r="O202" s="228">
        <f t="shared" si="6"/>
        <v>0</v>
      </c>
      <c r="P202" s="228"/>
      <c r="Q202" s="228"/>
      <c r="R202" s="162"/>
    </row>
    <row r="203" ht="34.9" customHeight="1" spans="1:18">
      <c r="A203" s="218">
        <v>103</v>
      </c>
      <c r="B203" s="219" t="s">
        <v>191</v>
      </c>
      <c r="C203" s="218" t="s">
        <v>54</v>
      </c>
      <c r="D203" s="219" t="s">
        <v>192</v>
      </c>
      <c r="E203" s="219" t="s">
        <v>39</v>
      </c>
      <c r="F203" s="215" t="s">
        <v>316</v>
      </c>
      <c r="G203" s="219" t="s">
        <v>24</v>
      </c>
      <c r="H203" s="2">
        <v>11</v>
      </c>
      <c r="I203" s="223">
        <v>8</v>
      </c>
      <c r="J203" s="232">
        <v>8</v>
      </c>
      <c r="K203" s="225">
        <f t="shared" si="5"/>
        <v>0</v>
      </c>
      <c r="L203" s="225"/>
      <c r="M203" s="229"/>
      <c r="N203" s="223">
        <v>5</v>
      </c>
      <c r="O203" s="225">
        <f t="shared" si="6"/>
        <v>12250.57</v>
      </c>
      <c r="P203" s="225">
        <v>12250.57</v>
      </c>
      <c r="Q203" s="229"/>
      <c r="R203" s="162"/>
    </row>
    <row r="204" ht="28.5" customHeight="1" spans="1:38">
      <c r="A204" s="218">
        <v>104</v>
      </c>
      <c r="B204" s="219" t="s">
        <v>193</v>
      </c>
      <c r="C204" s="218" t="s">
        <v>21</v>
      </c>
      <c r="D204" s="219"/>
      <c r="E204" s="219" t="s">
        <v>39</v>
      </c>
      <c r="F204" s="219" t="s">
        <v>23</v>
      </c>
      <c r="G204" s="219" t="s">
        <v>24</v>
      </c>
      <c r="H204" s="2">
        <v>0</v>
      </c>
      <c r="I204" s="223"/>
      <c r="J204" s="232"/>
      <c r="K204" s="225">
        <f t="shared" si="5"/>
        <v>0</v>
      </c>
      <c r="L204" s="225"/>
      <c r="M204" s="229"/>
      <c r="N204" s="223"/>
      <c r="O204" s="225">
        <f t="shared" si="6"/>
        <v>0</v>
      </c>
      <c r="P204" s="225"/>
      <c r="Q204" s="229"/>
      <c r="AL204" s="12"/>
    </row>
    <row r="205" ht="19.5" customHeight="1" spans="1:38">
      <c r="A205" s="218">
        <v>105</v>
      </c>
      <c r="B205" s="219" t="s">
        <v>194</v>
      </c>
      <c r="C205" s="218" t="s">
        <v>21</v>
      </c>
      <c r="D205" s="219"/>
      <c r="E205" s="219" t="s">
        <v>63</v>
      </c>
      <c r="F205" s="215" t="s">
        <v>317</v>
      </c>
      <c r="G205" s="219" t="s">
        <v>24</v>
      </c>
      <c r="H205" s="2">
        <v>5</v>
      </c>
      <c r="I205" s="223">
        <v>2</v>
      </c>
      <c r="J205" s="232">
        <v>2</v>
      </c>
      <c r="K205" s="225">
        <f t="shared" si="5"/>
        <v>0</v>
      </c>
      <c r="L205" s="225"/>
      <c r="M205" s="229"/>
      <c r="N205" s="223">
        <v>4</v>
      </c>
      <c r="O205" s="225">
        <f t="shared" si="6"/>
        <v>3252.38</v>
      </c>
      <c r="P205" s="229">
        <v>3252.38</v>
      </c>
      <c r="Q205" s="229"/>
      <c r="AL205" s="12"/>
    </row>
    <row r="206" s="7" customFormat="1" ht="30.6" customHeight="1" spans="1:17">
      <c r="A206" s="212"/>
      <c r="B206" s="213" t="s">
        <v>194</v>
      </c>
      <c r="C206" s="212" t="s">
        <v>21</v>
      </c>
      <c r="D206" s="213"/>
      <c r="E206" s="213" t="s">
        <v>63</v>
      </c>
      <c r="F206" s="213" t="s">
        <v>195</v>
      </c>
      <c r="G206" s="213" t="s">
        <v>44</v>
      </c>
      <c r="H206" s="105">
        <v>0</v>
      </c>
      <c r="I206" s="226"/>
      <c r="J206" s="254"/>
      <c r="K206" s="228">
        <f t="shared" si="5"/>
        <v>0</v>
      </c>
      <c r="L206" s="228"/>
      <c r="M206" s="228"/>
      <c r="N206" s="226"/>
      <c r="O206" s="228">
        <f t="shared" si="6"/>
        <v>0</v>
      </c>
      <c r="P206" s="228"/>
      <c r="Q206" s="228"/>
    </row>
    <row r="207" s="7" customFormat="1" ht="27" customHeight="1" spans="1:17">
      <c r="A207" s="212"/>
      <c r="B207" s="213" t="s">
        <v>194</v>
      </c>
      <c r="C207" s="212" t="s">
        <v>21</v>
      </c>
      <c r="D207" s="213"/>
      <c r="E207" s="213" t="s">
        <v>63</v>
      </c>
      <c r="F207" s="213" t="s">
        <v>23</v>
      </c>
      <c r="G207" s="213" t="s">
        <v>32</v>
      </c>
      <c r="H207" s="105">
        <v>0</v>
      </c>
      <c r="I207" s="230"/>
      <c r="J207" s="227"/>
      <c r="K207" s="228">
        <f t="shared" si="5"/>
        <v>0</v>
      </c>
      <c r="L207" s="228"/>
      <c r="M207" s="228"/>
      <c r="N207" s="230"/>
      <c r="O207" s="228">
        <f t="shared" si="6"/>
        <v>0</v>
      </c>
      <c r="P207" s="228"/>
      <c r="Q207" s="228"/>
    </row>
    <row r="208" s="7" customFormat="1" ht="27" customHeight="1" spans="1:17">
      <c r="A208" s="262">
        <v>106</v>
      </c>
      <c r="B208" s="263" t="s">
        <v>196</v>
      </c>
      <c r="C208" s="262" t="s">
        <v>21</v>
      </c>
      <c r="D208" s="263"/>
      <c r="E208" s="263" t="s">
        <v>78</v>
      </c>
      <c r="F208" s="215" t="s">
        <v>318</v>
      </c>
      <c r="G208" s="263" t="s">
        <v>24</v>
      </c>
      <c r="H208" s="5">
        <v>6</v>
      </c>
      <c r="I208" s="273">
        <v>3</v>
      </c>
      <c r="J208" s="274">
        <v>3</v>
      </c>
      <c r="K208" s="225">
        <f t="shared" si="5"/>
        <v>0</v>
      </c>
      <c r="L208" s="256"/>
      <c r="M208" s="256"/>
      <c r="N208" s="273">
        <v>1</v>
      </c>
      <c r="O208" s="225">
        <f t="shared" si="6"/>
        <v>0</v>
      </c>
      <c r="P208" s="256"/>
      <c r="Q208" s="256"/>
    </row>
    <row r="209" s="7" customFormat="1" ht="27" customHeight="1" spans="1:17">
      <c r="A209" s="264"/>
      <c r="B209" s="265" t="s">
        <v>197</v>
      </c>
      <c r="C209" s="264" t="s">
        <v>21</v>
      </c>
      <c r="D209" s="265"/>
      <c r="E209" s="265" t="s">
        <v>78</v>
      </c>
      <c r="F209" s="265" t="s">
        <v>29</v>
      </c>
      <c r="G209" s="265" t="s">
        <v>26</v>
      </c>
      <c r="H209" s="176">
        <v>0</v>
      </c>
      <c r="I209" s="275"/>
      <c r="J209" s="276"/>
      <c r="K209" s="228">
        <f t="shared" si="5"/>
        <v>0</v>
      </c>
      <c r="L209" s="277"/>
      <c r="M209" s="277"/>
      <c r="N209" s="275"/>
      <c r="O209" s="245">
        <f t="shared" si="6"/>
        <v>0</v>
      </c>
      <c r="P209" s="277"/>
      <c r="Q209" s="277"/>
    </row>
    <row r="210" s="7" customFormat="1" ht="27" customHeight="1" spans="1:17">
      <c r="A210" s="266"/>
      <c r="B210" s="267" t="s">
        <v>197</v>
      </c>
      <c r="C210" s="266" t="s">
        <v>21</v>
      </c>
      <c r="D210" s="267"/>
      <c r="E210" s="267" t="s">
        <v>258</v>
      </c>
      <c r="F210" s="267" t="s">
        <v>259</v>
      </c>
      <c r="G210" s="267" t="s">
        <v>44</v>
      </c>
      <c r="H210" s="184">
        <v>8</v>
      </c>
      <c r="I210" s="278"/>
      <c r="J210" s="279"/>
      <c r="K210" s="228">
        <f t="shared" si="5"/>
        <v>0</v>
      </c>
      <c r="L210" s="280"/>
      <c r="M210" s="280"/>
      <c r="N210" s="278">
        <v>3</v>
      </c>
      <c r="O210" s="245">
        <f>P210+Q210</f>
        <v>0</v>
      </c>
      <c r="P210" s="280"/>
      <c r="Q210" s="280"/>
    </row>
    <row r="211" s="8" customFormat="1" ht="27" customHeight="1" spans="1:43">
      <c r="A211" s="262">
        <v>107</v>
      </c>
      <c r="B211" s="263" t="s">
        <v>198</v>
      </c>
      <c r="C211" s="262" t="s">
        <v>21</v>
      </c>
      <c r="D211" s="263"/>
      <c r="E211" s="263" t="s">
        <v>58</v>
      </c>
      <c r="F211" s="215" t="s">
        <v>319</v>
      </c>
      <c r="G211" s="263" t="s">
        <v>24</v>
      </c>
      <c r="H211" s="5">
        <v>4</v>
      </c>
      <c r="I211" s="273"/>
      <c r="J211" s="281"/>
      <c r="K211" s="225">
        <f>L211+M211</f>
        <v>0</v>
      </c>
      <c r="L211" s="256"/>
      <c r="M211" s="257"/>
      <c r="N211" s="273">
        <v>1</v>
      </c>
      <c r="O211" s="225">
        <f>P211+Q211</f>
        <v>0</v>
      </c>
      <c r="P211" s="256"/>
      <c r="Q211" s="257"/>
      <c r="R211" s="7"/>
      <c r="S211" s="7"/>
      <c r="T211" s="7"/>
      <c r="U211" s="7"/>
      <c r="V211" s="7"/>
      <c r="W211" s="7"/>
      <c r="X211" s="7"/>
      <c r="Y211" s="7"/>
      <c r="AL211" s="12"/>
      <c r="AM211" s="12"/>
      <c r="AN211" s="12"/>
      <c r="AO211" s="12"/>
      <c r="AP211" s="12"/>
      <c r="AQ211" s="12"/>
    </row>
    <row r="212" s="7" customFormat="1" ht="27" customHeight="1" spans="1:17">
      <c r="A212" s="266"/>
      <c r="B212" s="213" t="s">
        <v>198</v>
      </c>
      <c r="C212" s="212" t="s">
        <v>21</v>
      </c>
      <c r="D212" s="213"/>
      <c r="E212" s="213" t="s">
        <v>58</v>
      </c>
      <c r="F212" s="213" t="s">
        <v>23</v>
      </c>
      <c r="G212" s="213" t="s">
        <v>44</v>
      </c>
      <c r="H212" s="105">
        <v>0</v>
      </c>
      <c r="I212" s="230"/>
      <c r="J212" s="227"/>
      <c r="K212" s="228">
        <f>L212+M212</f>
        <v>0</v>
      </c>
      <c r="L212" s="228"/>
      <c r="M212" s="228"/>
      <c r="N212" s="230"/>
      <c r="O212" s="228">
        <f>P212+Q212</f>
        <v>0</v>
      </c>
      <c r="P212" s="228"/>
      <c r="Q212" s="228"/>
    </row>
    <row r="213" s="7" customFormat="1" ht="18.75" customHeight="1" spans="1:18">
      <c r="A213" s="268"/>
      <c r="B213" s="269" t="s">
        <v>198</v>
      </c>
      <c r="C213" s="270" t="s">
        <v>21</v>
      </c>
      <c r="D213" s="269"/>
      <c r="E213" s="269" t="s">
        <v>76</v>
      </c>
      <c r="F213" s="217" t="s">
        <v>323</v>
      </c>
      <c r="G213" s="269" t="s">
        <v>32</v>
      </c>
      <c r="H213" s="185">
        <v>8</v>
      </c>
      <c r="I213" s="282"/>
      <c r="J213" s="283">
        <v>1</v>
      </c>
      <c r="K213" s="228">
        <f>L213+M213</f>
        <v>0</v>
      </c>
      <c r="L213" s="284"/>
      <c r="M213" s="284"/>
      <c r="N213" s="282"/>
      <c r="O213" s="228">
        <f>P213+Q213</f>
        <v>0</v>
      </c>
      <c r="P213" s="284"/>
      <c r="Q213" s="284"/>
      <c r="R213" s="162"/>
    </row>
    <row r="214" s="8" customFormat="1" ht="16.5" customHeight="1" spans="1:44">
      <c r="A214" s="137" t="s">
        <v>199</v>
      </c>
      <c r="B214" s="137"/>
      <c r="C214" s="138"/>
      <c r="D214" s="139"/>
      <c r="E214" s="139"/>
      <c r="F214" s="139"/>
      <c r="G214" s="139"/>
      <c r="H214" s="138">
        <f t="shared" ref="H214:Q214" si="7">SUM(H10:H213)</f>
        <v>675</v>
      </c>
      <c r="I214" s="138">
        <f t="shared" si="7"/>
        <v>155</v>
      </c>
      <c r="J214" s="138">
        <f t="shared" si="7"/>
        <v>158</v>
      </c>
      <c r="K214" s="158">
        <f t="shared" si="7"/>
        <v>0</v>
      </c>
      <c r="L214" s="158">
        <f t="shared" si="7"/>
        <v>0</v>
      </c>
      <c r="M214" s="138">
        <f t="shared" si="7"/>
        <v>0</v>
      </c>
      <c r="N214" s="138">
        <f t="shared" si="7"/>
        <v>519</v>
      </c>
      <c r="O214" s="158">
        <f t="shared" si="7"/>
        <v>288201.72</v>
      </c>
      <c r="P214" s="158">
        <f t="shared" si="7"/>
        <v>288201.72</v>
      </c>
      <c r="Q214" s="158">
        <f t="shared" si="7"/>
        <v>0</v>
      </c>
      <c r="R214" s="162"/>
      <c r="S214" s="7"/>
      <c r="T214" s="7"/>
      <c r="U214" s="7"/>
      <c r="V214" s="7"/>
      <c r="W214" s="7"/>
      <c r="X214" s="7"/>
      <c r="Y214" s="7"/>
      <c r="AM214" s="12"/>
      <c r="AN214" s="12"/>
      <c r="AO214" s="12"/>
      <c r="AP214" s="12"/>
      <c r="AQ214" s="12"/>
      <c r="AR214" s="12"/>
    </row>
    <row r="215" s="8" customFormat="1" ht="15" customHeight="1" spans="1:44">
      <c r="A215" s="165"/>
      <c r="B215" s="271"/>
      <c r="C215" s="165"/>
      <c r="D215" s="271"/>
      <c r="E215" s="271"/>
      <c r="F215" s="271"/>
      <c r="G215" s="271"/>
      <c r="H215" s="272"/>
      <c r="I215" s="272"/>
      <c r="J215" s="272"/>
      <c r="K215" s="272"/>
      <c r="L215" s="272"/>
      <c r="M215" s="285"/>
      <c r="N215" s="272"/>
      <c r="O215" s="272"/>
      <c r="P215" s="165"/>
      <c r="Q215" s="71"/>
      <c r="R215" s="162"/>
      <c r="S215" s="7"/>
      <c r="T215" s="7"/>
      <c r="U215" s="7"/>
      <c r="V215" s="7"/>
      <c r="W215" s="7"/>
      <c r="X215" s="7"/>
      <c r="Y215" s="7"/>
      <c r="AM215" s="12"/>
      <c r="AN215" s="12"/>
      <c r="AO215" s="12"/>
      <c r="AP215" s="12"/>
      <c r="AQ215" s="12"/>
      <c r="AR215" s="12"/>
    </row>
    <row r="216" s="8" customFormat="1" spans="1:44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1"/>
      <c r="N216" s="12"/>
      <c r="O216" s="12"/>
      <c r="P216" s="12"/>
      <c r="Q216" s="11"/>
      <c r="R216" s="162"/>
      <c r="S216" s="7"/>
      <c r="T216" s="7"/>
      <c r="U216" s="7"/>
      <c r="V216" s="7"/>
      <c r="W216" s="7"/>
      <c r="X216" s="7"/>
      <c r="Y216" s="7"/>
      <c r="AM216" s="12"/>
      <c r="AN216" s="12"/>
      <c r="AO216" s="12"/>
      <c r="AP216" s="12"/>
      <c r="AQ216" s="12"/>
      <c r="AR216" s="12"/>
    </row>
    <row r="217" s="8" customFormat="1" hidden="1" spans="1:44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63">
        <f>K10+K12+K14+K16+K18+K19+K20+K23+K29+K30+K32+K35+K37+K39+K41+K43+K45+K47+K49+K51+K53+K55+K56+K60+K61+K62+K63+K64+K66+K68+K69+K71+K73+K75+K77+K82+K84+K86+K88+K90+K92+K97+K100+K101+K102+K104+K106+K107+K108+K111++K114+K117+K120+K123+K124+K126+K129+K130+K132+K134+K136+K138+K140+K142+K144+K146+K147+K149+K152+K155+K158+K162+K163+K164+K165+K167+K168+K169+K171+K174+K179+K180+K182+K183+K185+K187+K189+K191+K194+K196+K198+K201+K203+K204+K205+K208+K211</f>
        <v>0</v>
      </c>
      <c r="L217" s="163">
        <f>L10+L12+L14+L16+L18+L19+L20+L23+L29+L30+L32+L35+L37+L39+L41+L43+L45+L47+L49+L51+L53+L55+L56+L60+L61+L62+L63+L64+L66+L68+L69+L71+L73+L75+L77+L82+L84+L86+L88+L90+L92+L97+L100+L101+L102+L104+L106+L107+L108+L111++L114+L117+L120+L123+L124+L126+L129+L130+L132+L134+L136+L138+L140+L142+L144+L146+L147+L149+L152+L155+L158+L162+L163+L164+L165+L167+L168+L169+L171+L174+L179+L180+L182+L183+L185+L187+L189+L191+L194+L196+L198+L201+L203+L204+L205+L208+L211</f>
        <v>0</v>
      </c>
      <c r="M217" s="163">
        <f>M10+M12+M14+M16+M18+M19+M20+M23+M29+M30+M32+M35+M37+M39+M41+M43+M45+M47+M49+M51+M53+M55+M56+M60+M61+M62+M63+M64+M66+M68+M69+M71+M73+M75+M77+M82+M84+M86+M88+M90+M92+M97+M100+M101+M102+M104+M106+M107+M108+M111++M114+M117+M120+M123+M124+M126+M129+M130+M132+M134+M136+M138+M140+M142+M144+M146+M147+M149+M152+M155+M158+M162+M163+M164+M165+M167+M168+M169+M171+M174+M179+M180+M182+M183+M185+M187+M189+M191+M194+M196+M198+M201+M203+M204+M205+M208+M211</f>
        <v>0</v>
      </c>
      <c r="N217" s="163"/>
      <c r="O217" s="163">
        <f>O10+O12+O14+O16+O18+O19+O20+O23+O29+O30+O32+O35+O37+O39+O41+O43+O45+O47+O49+O51+O53+O55+O56+O60+O61+O62+O63+O64+O66+O68+O69+O71+O73+O75+O77+O82+O84+O86+O88+O90+O92+O97+O100+O101+O102+O104+O106+O107+O108+O111++O114+O117+O120+O123+O124+O126+O129+O130+O132+O134+O136+O138+O140+O142+O144+O146+O147+O149+O152+O155+O158+O162+O163+O164+O165+O167+O168+O169+O171+O174+O179+O180+O182+O183+O185+O187+O189+O191+O194+O196+O198+O201+O203+O204+O205+O208+O211</f>
        <v>214131.56</v>
      </c>
      <c r="P217" s="163">
        <f>P10+P12+P14+P16+P18+P19+P20+P23+P29+P30+P32+P35+P37+P39+P41+P43+P45+P47+P49+P51+P53+P55+P56+P60+P61+P62+P63+P64+P66+P68+P69+P71+P73+P75+P77+P82+P84+P86+P88+P90+P92+P97+P100+P101+P102+P104+P106+P107+P108+P111++P114+P117+P120+P123+P124+P126+P129+P130+P132+P134+P136+P138+P140+P142+P144+P146+P147+P149+P152+P155+P158+P162+P163+P164+P165+P167+P168+P169+P171+P174+P179+P180+P182+P183+P185+P187+P189+P191+P194+P196+P198+P201+P203+P204+P205+P208+P211</f>
        <v>214131.56</v>
      </c>
      <c r="Q217" s="163">
        <f>Q10+Q12+Q14+Q16+Q18+Q19+Q20+Q23+Q29+Q30+Q32+Q35+Q37+Q39+Q41+Q43+Q45+Q47+Q49+Q51+Q53+Q55+Q56+Q60+Q61+Q62+Q63+Q64+Q66+Q68+Q69+Q71+Q73+Q75+Q77+Q82+Q84+Q86+Q88+Q90+Q92+Q97+Q100+Q101+Q102+Q104+Q106+Q107+Q108+Q111++Q114+Q117+Q120+Q123+Q124+Q126+Q129+Q130+Q132+Q134+Q136+Q138+Q140+Q142+Q144+Q146+Q147+Q149+Q152+Q155+Q158+Q162+Q163+Q164+Q165+Q167+Q168+Q169+Q171+Q174+Q179+Q180+Q182+Q183+Q185+Q187+Q189+Q191+Q194+Q196+Q198+Q201+Q203+Q204+Q205+Q208+Q211</f>
        <v>0</v>
      </c>
      <c r="R217" s="7"/>
      <c r="S217" s="7"/>
      <c r="T217" s="7"/>
      <c r="U217" s="7"/>
      <c r="V217" s="7"/>
      <c r="W217" s="7"/>
      <c r="X217" s="7"/>
      <c r="Y217" s="7"/>
      <c r="AM217" s="12"/>
      <c r="AN217" s="12"/>
      <c r="AO217" s="12"/>
      <c r="AP217" s="12"/>
      <c r="AQ217" s="12"/>
      <c r="AR217" s="12"/>
    </row>
    <row r="218" s="8" customFormat="1" hidden="1" spans="1:44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63"/>
      <c r="L218" s="163"/>
      <c r="M218" s="11"/>
      <c r="N218" s="163"/>
      <c r="O218" s="163"/>
      <c r="P218" s="12"/>
      <c r="Q218" s="11"/>
      <c r="R218" s="7"/>
      <c r="S218" s="7"/>
      <c r="T218" s="7"/>
      <c r="U218" s="7"/>
      <c r="V218" s="7"/>
      <c r="W218" s="7"/>
      <c r="X218" s="7"/>
      <c r="Y218" s="7"/>
      <c r="AM218" s="12"/>
      <c r="AN218" s="12"/>
      <c r="AO218" s="12"/>
      <c r="AP218" s="12"/>
      <c r="AQ218" s="12"/>
      <c r="AR218" s="12"/>
    </row>
    <row r="219" s="8" customFormat="1" hidden="1" spans="1:44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63"/>
      <c r="L219" s="163"/>
      <c r="M219" s="163"/>
      <c r="N219" s="163"/>
      <c r="O219" s="163"/>
      <c r="P219" s="163"/>
      <c r="Q219" s="203"/>
      <c r="R219" s="7"/>
      <c r="S219" s="162"/>
      <c r="T219" s="7"/>
      <c r="U219" s="7"/>
      <c r="V219" s="7"/>
      <c r="W219" s="7"/>
      <c r="X219" s="7"/>
      <c r="Y219" s="7"/>
      <c r="AM219" s="12"/>
      <c r="AN219" s="12"/>
      <c r="AO219" s="12"/>
      <c r="AP219" s="12"/>
      <c r="AQ219" s="12"/>
      <c r="AR219" s="12"/>
    </row>
    <row r="220" s="8" customFormat="1" hidden="1" spans="1:44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63"/>
      <c r="L220" s="163"/>
      <c r="M220" s="163">
        <f>M217+Q217</f>
        <v>0</v>
      </c>
      <c r="N220" s="163">
        <v>1694872.64</v>
      </c>
      <c r="O220" s="163">
        <f>M220-N220</f>
        <v>-1694872.64</v>
      </c>
      <c r="P220" s="163"/>
      <c r="Q220" s="203"/>
      <c r="R220" s="7"/>
      <c r="S220" s="7"/>
      <c r="T220" s="7"/>
      <c r="U220" s="7"/>
      <c r="V220" s="7"/>
      <c r="W220" s="7"/>
      <c r="X220" s="7"/>
      <c r="Y220" s="7"/>
      <c r="AM220" s="12"/>
      <c r="AN220" s="12"/>
      <c r="AO220" s="12"/>
      <c r="AP220" s="12"/>
      <c r="AQ220" s="12"/>
      <c r="AR220" s="12"/>
    </row>
    <row r="221" s="8" customFormat="1" hidden="1" spans="1:44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63"/>
      <c r="L221" s="163">
        <f>K217+O217</f>
        <v>214131.56</v>
      </c>
      <c r="M221" s="163"/>
      <c r="N221" s="163"/>
      <c r="O221" s="163"/>
      <c r="P221" s="163"/>
      <c r="Q221" s="203"/>
      <c r="R221" s="7"/>
      <c r="S221" s="7"/>
      <c r="T221" s="7"/>
      <c r="U221" s="7"/>
      <c r="V221" s="7"/>
      <c r="W221" s="7"/>
      <c r="X221" s="7"/>
      <c r="Y221" s="7"/>
      <c r="AM221" s="12"/>
      <c r="AN221" s="12"/>
      <c r="AO221" s="12"/>
      <c r="AP221" s="12"/>
      <c r="AQ221" s="12"/>
      <c r="AR221" s="12"/>
    </row>
    <row r="222" s="8" customFormat="1" hidden="1" spans="1:44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63"/>
      <c r="L222" s="163"/>
      <c r="M222" s="163"/>
      <c r="N222" s="163"/>
      <c r="O222" s="163"/>
      <c r="P222" s="163"/>
      <c r="Q222" s="203"/>
      <c r="R222" s="7"/>
      <c r="S222" s="7"/>
      <c r="T222" s="7"/>
      <c r="U222" s="7"/>
      <c r="V222" s="7"/>
      <c r="W222" s="7"/>
      <c r="X222" s="7"/>
      <c r="Y222" s="7"/>
      <c r="AM222" s="12"/>
      <c r="AN222" s="12"/>
      <c r="AO222" s="12"/>
      <c r="AP222" s="12"/>
      <c r="AQ222" s="12"/>
      <c r="AR222" s="12"/>
    </row>
    <row r="223" hidden="1" spans="11:19">
      <c r="K223" s="163"/>
      <c r="L223" s="163"/>
      <c r="M223" s="163"/>
      <c r="N223" s="163"/>
      <c r="O223" s="163"/>
      <c r="P223" s="163"/>
      <c r="Q223" s="203"/>
      <c r="S223" s="162"/>
    </row>
    <row r="224" hidden="1" spans="11:12">
      <c r="K224" s="163">
        <f>L221-L224</f>
        <v>-5308858.99</v>
      </c>
      <c r="L224" s="12">
        <v>5522990.55</v>
      </c>
    </row>
    <row r="225" spans="11:18">
      <c r="K225" s="163"/>
      <c r="O225" s="163"/>
      <c r="P225" s="163"/>
      <c r="R225" s="162"/>
    </row>
    <row r="226" spans="19:19">
      <c r="S226" s="162"/>
    </row>
    <row r="228" spans="15:15">
      <c r="O228" s="163"/>
    </row>
    <row r="229" s="11" customFormat="1" spans="1:44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63"/>
      <c r="N229" s="12"/>
      <c r="O229" s="12"/>
      <c r="P229" s="12"/>
      <c r="R229" s="7"/>
      <c r="S229" s="7"/>
      <c r="T229" s="7"/>
      <c r="U229" s="7"/>
      <c r="V229" s="7"/>
      <c r="W229" s="7"/>
      <c r="X229" s="7"/>
      <c r="Y229" s="7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12"/>
      <c r="AN229" s="12"/>
      <c r="AO229" s="12"/>
      <c r="AP229" s="12"/>
      <c r="AQ229" s="12"/>
      <c r="AR229" s="12"/>
    </row>
  </sheetData>
  <mergeCells count="8">
    <mergeCell ref="O1:Q1"/>
    <mergeCell ref="A3:Q3"/>
    <mergeCell ref="A4:Q4"/>
    <mergeCell ref="A5:Q5"/>
    <mergeCell ref="B7:G7"/>
    <mergeCell ref="H7:M7"/>
    <mergeCell ref="N7:Q7"/>
    <mergeCell ref="A214:B214"/>
  </mergeCells>
  <pageMargins left="0.7" right="0.7" top="0.75" bottom="0.75" header="0.511805555555555" footer="0.511805555555555"/>
  <pageSetup paperSize="9" firstPageNumber="0" orientation="portrait" useFirstPageNumber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54</vt:i4>
      </vt:variant>
    </vt:vector>
  </HeadingPairs>
  <TitlesOfParts>
    <vt:vector size="54" baseType="lpstr">
      <vt:lpstr>08.01.2019</vt:lpstr>
      <vt:lpstr>14.01.2019</vt:lpstr>
      <vt:lpstr>21.01.2019</vt:lpstr>
      <vt:lpstr>28.01.2019 </vt:lpstr>
      <vt:lpstr>04.02.2019</vt:lpstr>
      <vt:lpstr>11.02.2019</vt:lpstr>
      <vt:lpstr>18.02.2019</vt:lpstr>
      <vt:lpstr>25.02.2019</vt:lpstr>
      <vt:lpstr>04.03.2019</vt:lpstr>
      <vt:lpstr>11.03.2019</vt:lpstr>
      <vt:lpstr>18.03.2019</vt:lpstr>
      <vt:lpstr>25.03.2019</vt:lpstr>
      <vt:lpstr>01.04.2019</vt:lpstr>
      <vt:lpstr>08.04.2019 </vt:lpstr>
      <vt:lpstr>15.04.2019</vt:lpstr>
      <vt:lpstr>22.04.2019</vt:lpstr>
      <vt:lpstr>02.05.2019</vt:lpstr>
      <vt:lpstr>06.05.2019</vt:lpstr>
      <vt:lpstr>13.05.2019</vt:lpstr>
      <vt:lpstr>20.05.2019</vt:lpstr>
      <vt:lpstr>27.05.2019</vt:lpstr>
      <vt:lpstr>03.06.2019 </vt:lpstr>
      <vt:lpstr>10.06.2019  </vt:lpstr>
      <vt:lpstr>18.06.2019</vt:lpstr>
      <vt:lpstr>24.06.2019 </vt:lpstr>
      <vt:lpstr>01.07.2019  </vt:lpstr>
      <vt:lpstr>08.07.2019</vt:lpstr>
      <vt:lpstr>15.07.2019</vt:lpstr>
      <vt:lpstr>22.07.2019 </vt:lpstr>
      <vt:lpstr>29.07.2019  </vt:lpstr>
      <vt:lpstr>05.08.2019</vt:lpstr>
      <vt:lpstr>12.08.2019 </vt:lpstr>
      <vt:lpstr>19.08.2019  </vt:lpstr>
      <vt:lpstr>27.08.2019</vt:lpstr>
      <vt:lpstr>02.09.2019 </vt:lpstr>
      <vt:lpstr>09.09.2019 </vt:lpstr>
      <vt:lpstr>16.09.2019  </vt:lpstr>
      <vt:lpstr>23.09.2019   </vt:lpstr>
      <vt:lpstr>30.09.2019</vt:lpstr>
      <vt:lpstr>07.10.2019 </vt:lpstr>
      <vt:lpstr>15.10.2019</vt:lpstr>
      <vt:lpstr>21.10.2019 </vt:lpstr>
      <vt:lpstr>28.10.2019  </vt:lpstr>
      <vt:lpstr>04.11.2019   </vt:lpstr>
      <vt:lpstr>11.11.2019    </vt:lpstr>
      <vt:lpstr>18.11.2019     </vt:lpstr>
      <vt:lpstr>25.11.2019      </vt:lpstr>
      <vt:lpstr>02.12.2019</vt:lpstr>
      <vt:lpstr>09.12.2019 </vt:lpstr>
      <vt:lpstr>16.12.19</vt:lpstr>
      <vt:lpstr>23.12.19</vt:lpstr>
      <vt:lpstr>02.01.20 </vt:lpstr>
      <vt:lpstr>Аркуш1</vt:lpstr>
      <vt:lpstr>Аркуш2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age</cp:lastModifiedBy>
  <dcterms:created xsi:type="dcterms:W3CDTF">2006-09-16T03:00:00Z</dcterms:created>
  <dcterms:modified xsi:type="dcterms:W3CDTF">2020-01-02T17:27:44Z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1049-11.1.0.8392</vt:lpwstr>
  </property>
</Properties>
</file>